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binary"/>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Data/itemProps1.xml" ContentType="application/vnd.ms-excel.customData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80" windowWidth="13875" windowHeight="12585" tabRatio="803"/>
  </bookViews>
  <sheets>
    <sheet name="Contents" sheetId="44" r:id="rId1"/>
    <sheet name="Notes" sheetId="45" r:id="rId2"/>
    <sheet name="Table 1a, 1b and 1c" sheetId="10" r:id="rId3"/>
    <sheet name="Table 2" sheetId="11" r:id="rId4"/>
    <sheet name="Table 3" sheetId="38" r:id="rId5"/>
    <sheet name="Table 4a and 4b" sheetId="30" r:id="rId6"/>
    <sheet name="Table 5" sheetId="39" r:id="rId7"/>
    <sheet name="Table 6" sheetId="40" r:id="rId8"/>
    <sheet name="Table 7a - 7d" sheetId="42" r:id="rId9"/>
    <sheet name="Table 8a and 8b" sheetId="28" r:id="rId10"/>
    <sheet name="Table 10" sheetId="2" r:id="rId11"/>
    <sheet name="Table 11a, 11b and 11c" sheetId="3" r:id="rId12"/>
    <sheet name="Table 12a and 12b" sheetId="4" r:id="rId13"/>
    <sheet name="Table 13" sheetId="5" r:id="rId14"/>
    <sheet name="Table 14" sheetId="6" r:id="rId15"/>
    <sheet name="Table 15a, 15b and 15c" sheetId="31" r:id="rId16"/>
    <sheet name="Table 16" sheetId="7" r:id="rId17"/>
    <sheet name="Table 17a and 17b" sheetId="34" r:id="rId18"/>
    <sheet name="Table 18" sheetId="35" r:id="rId19"/>
    <sheet name="Table 19" sheetId="36" r:id="rId20"/>
    <sheet name="Table 20" sheetId="37" r:id="rId21"/>
    <sheet name="Table 21" sheetId="41" r:id="rId22"/>
    <sheet name="Table 22" sheetId="33" r:id="rId23"/>
    <sheet name="Table 23a, 23b and 23c" sheetId="9" r:id="rId24"/>
    <sheet name="Table 24a, 24b and 24c" sheetId="8" r:id="rId25"/>
    <sheet name="Table 25a and 25b" sheetId="54" r:id="rId26"/>
    <sheet name="Table 26a and 26b" sheetId="55" r:id="rId27"/>
    <sheet name="Table 27a and 27b" sheetId="43" r:id="rId28"/>
    <sheet name="Table 28a, 28b and 28c" sheetId="15" r:id="rId29"/>
    <sheet name="Table 29" sheetId="16" r:id="rId30"/>
    <sheet name="Table 30a to 30e" sheetId="17" r:id="rId31"/>
    <sheet name="Table 31a and 31b" sheetId="24" r:id="rId32"/>
    <sheet name="Table 32a and 32b" sheetId="18" r:id="rId33"/>
    <sheet name="Table 33a" sheetId="19" r:id="rId34"/>
    <sheet name="Table 33b (first time stats)" sheetId="52" r:id="rId35"/>
    <sheet name="Tables 34a to 34j" sheetId="48" r:id="rId36"/>
    <sheet name="Tables 35a - 35g" sheetId="49" r:id="rId37"/>
    <sheet name="Tables 36a - 36d" sheetId="50" r:id="rId38"/>
    <sheet name="Tables 37a - 37d" sheetId="53" r:id="rId39"/>
    <sheet name="Table 38a - c" sheetId="51" r:id="rId40"/>
    <sheet name="Population statistics" sheetId="47" r:id="rId41"/>
  </sheets>
  <definedNames>
    <definedName name="_xlnm._FilterDatabase" localSheetId="21" hidden="1">'Table 21'!$A$4:$N$408</definedName>
    <definedName name="_xlnm._FilterDatabase" localSheetId="6" hidden="1">'Table 5'!$A$4:$M$38</definedName>
    <definedName name="_xlnm.Print_Area" localSheetId="10">'Table 10'!$B$1:$AC$29</definedName>
    <definedName name="_xlnm.Print_Area" localSheetId="11">'Table 11a, 11b and 11c'!$B$1:$G$28,'Table 11a, 11b and 11c'!$B$31:$G$64</definedName>
    <definedName name="_xlnm.Print_Area" localSheetId="12">'Table 12a and 12b'!$B$1:$V$29,'Table 12a and 12b'!$B$32:$L$52</definedName>
    <definedName name="_xlnm.Print_Area" localSheetId="13">'Table 13'!$B$1:$I$26,'Table 12a and 12b'!$B$32:$J$52</definedName>
    <definedName name="_xlnm.Print_Area" localSheetId="14">'Table 14'!$B$1:$O$44</definedName>
    <definedName name="_xlnm.Print_Area" localSheetId="15">'Table 15a, 15b and 15c'!$B$1:$N$36,'Table 15a, 15b and 15c'!$B$39:$N$72,'Table 15a, 15b and 15c'!$B$75:$N$105</definedName>
    <definedName name="_xlnm.Print_Area" localSheetId="16">'Table 16'!$B$1:$O$37</definedName>
    <definedName name="_xlnm.Print_Area" localSheetId="17">'Table 17a and 17b'!$B$1:$F$20,'Table 17a and 17b'!$B$23:$J$39</definedName>
    <definedName name="_xlnm.Print_Area" localSheetId="2">'Table 1a, 1b and 1c'!$B$1:$U$27,'Table 1a, 1b and 1c'!$B$32:$U$48,'Table 1a, 1b and 1c'!$B$52:$U$69</definedName>
    <definedName name="_xlnm.Print_Area" localSheetId="3">'Table 2'!$B$1:$H$35</definedName>
    <definedName name="_xlnm.Print_Area" localSheetId="22">'Table 22'!$B$1:$O$29</definedName>
    <definedName name="_xlnm.Print_Area" localSheetId="23">'Table 23a, 23b and 23c'!$B$1:$H$34,'Table 23a, 23b and 23c'!$B$37:$H$53,'Table 23a, 23b and 23c'!$B$57:$H$73</definedName>
    <definedName name="_xlnm.Print_Area" localSheetId="24">'Table 24a, 24b and 24c'!$B$1:$N$43,'Table 24a, 24b and 24c'!$B$45:$L$78,'Table 24a, 24b and 24c'!$B$82:$L$115</definedName>
    <definedName name="_xlnm.Print_Area" localSheetId="25">'Table 25a and 25b'!$B$1:$O$43,'Table 25a and 25b'!$B$46:$O$78</definedName>
    <definedName name="_xlnm.Print_Area" localSheetId="26">'Table 26a and 26b'!$B$1:$O$35,'Table 26a and 26b'!$B$39:$P$71</definedName>
    <definedName name="_xlnm.Print_Area" localSheetId="27">'Table 27a and 27b'!$A$1:$W$40</definedName>
    <definedName name="_xlnm.Print_Area" localSheetId="28">'Table 28a, 28b and 28c'!$B$1:$N$35,'Table 28a, 28b and 28c'!$P$1:$AB$29,'Table 28a, 28b and 28c'!$B$38:$N$68,'Table 28a, 28b and 28c'!$P$39:$AB$67</definedName>
    <definedName name="_xlnm.Print_Area" localSheetId="29">'Table 29'!$B$1:$J$50</definedName>
    <definedName name="_xlnm.Print_Area" localSheetId="30">'Table 30a to 30e'!$B$1:$P$50,'Table 30a to 30e'!$B$53:$P$80,'Table 30a to 30e'!$B$82:$P$108</definedName>
    <definedName name="_xlnm.Print_Area" localSheetId="31">'Table 31a and 31b'!$B$1:$I$44,'Table 31a and 31b'!$B$49:$I$73</definedName>
    <definedName name="_xlnm.Print_Area" localSheetId="32">'Table 32a and 32b'!$B$1:$K$49,'Table 32a and 32b'!$B$53:$K$80</definedName>
    <definedName name="_xlnm.Print_Area" localSheetId="33">'Table 33a'!$B$1:$D$64</definedName>
    <definedName name="_xlnm.Print_Area" localSheetId="34">'Table 33b (first time stats)'!$B$1:$H$41</definedName>
    <definedName name="_xlnm.Print_Area" localSheetId="39">'Table 38a - c'!$B$1:$I$43,'Table 38a - c'!$B$46:$K$63</definedName>
    <definedName name="_xlnm.Print_Area" localSheetId="5">'Table 4a and 4b'!$B$1:$O$35,'Table 4a and 4b'!$B$38:$F$71</definedName>
    <definedName name="_xlnm.Print_Area" localSheetId="8">'Table 7a - 7d'!$B$1:$I$39,'Table 7a - 7d'!$B$45:$I$90</definedName>
    <definedName name="_xlnm.Print_Area" localSheetId="9">'Table 8a and 8b'!$B$1:$Q$28,'Table 8a and 8b'!$B$31:$Q$58</definedName>
    <definedName name="_xlnm.Print_Area" localSheetId="35">'Tables 34a to 34j'!$B$1:$M$35,'Tables 34a to 34j'!$B$38:$N$79,'Tables 34a to 34j'!$B$85:$M$109,'Tables 34a to 34j'!$B$112:$K$164,'Tables 34a to 34j'!$N$112:$W$164,'Tables 34a to 34j'!$Z$112:$AH$164,'Tables 34a to 34j'!$AJ$112:$AS$164,'Tables 34a to 34j'!$AV$112:$BE$164,'Tables 34a to 34j'!$BH$112:$BQ$164,'Tables 34a to 34j'!$B$168:$O$199</definedName>
    <definedName name="_xlnm.Print_Area" localSheetId="36">'Tables 35a - 35g'!$B$1:$I$37,'Tables 35a - 35g'!$B$40:$H$73,'Tables 35a - 35g'!$B$76:$H$109</definedName>
    <definedName name="_xlnm.Print_Area" localSheetId="37">'Tables 36a - 36d'!$B$1:$I$46</definedName>
    <definedName name="_xlnm.Print_Area" localSheetId="38">'Tables 37a - 37d'!$B$1:$K$32,'Tables 37a - 37d'!$B$35:$K$60</definedName>
  </definedNames>
  <calcPr calcId="145621"/>
</workbook>
</file>

<file path=xl/calcChain.xml><?xml version="1.0" encoding="utf-8"?>
<calcChain xmlns="http://schemas.openxmlformats.org/spreadsheetml/2006/main">
  <c r="X67" i="15" l="1"/>
  <c r="Y67" i="15"/>
  <c r="Z67" i="15"/>
  <c r="AA67" i="15"/>
  <c r="AB67" i="15"/>
  <c r="U67" i="15"/>
  <c r="V67" i="15"/>
  <c r="W67" i="15"/>
  <c r="X65" i="15"/>
  <c r="Y65" i="15"/>
  <c r="Z65" i="15"/>
  <c r="AA65" i="15"/>
  <c r="AB65" i="15"/>
  <c r="W65" i="15"/>
  <c r="X64" i="15"/>
  <c r="Y64" i="15"/>
  <c r="Z64" i="15"/>
  <c r="AA64" i="15"/>
  <c r="AB64" i="15"/>
  <c r="W64" i="15"/>
  <c r="X63" i="15"/>
  <c r="AB63" i="15"/>
  <c r="W63" i="15"/>
  <c r="J22" i="31" l="1"/>
  <c r="G39" i="4" l="1"/>
  <c r="H39" i="4"/>
  <c r="I39" i="4"/>
  <c r="J39" i="4"/>
  <c r="G40" i="4"/>
  <c r="H40" i="4"/>
  <c r="I40" i="4"/>
  <c r="J40" i="4"/>
  <c r="G41" i="4"/>
  <c r="H41" i="4"/>
  <c r="I41" i="4"/>
  <c r="J41" i="4"/>
  <c r="G44" i="4"/>
  <c r="H44" i="4"/>
  <c r="I44" i="4"/>
  <c r="J44" i="4"/>
  <c r="G45" i="4"/>
  <c r="H45" i="4"/>
  <c r="I45" i="4"/>
  <c r="J45" i="4"/>
  <c r="G46" i="4"/>
  <c r="H46" i="4"/>
  <c r="I46" i="4"/>
  <c r="J46" i="4"/>
  <c r="G19" i="3" l="1"/>
  <c r="G18" i="3"/>
  <c r="E21" i="5" l="1"/>
  <c r="F21" i="5"/>
  <c r="D21" i="5"/>
  <c r="E20" i="5"/>
  <c r="F20" i="5"/>
  <c r="D20" i="5"/>
  <c r="S47" i="15" l="1"/>
  <c r="T47" i="15"/>
  <c r="U47" i="15"/>
  <c r="V47" i="15"/>
  <c r="W47" i="15"/>
  <c r="X47" i="15"/>
  <c r="Y47" i="15"/>
  <c r="Z47" i="15"/>
  <c r="AA47" i="15"/>
  <c r="AB47" i="15"/>
  <c r="R47" i="15"/>
  <c r="R44" i="15"/>
  <c r="S44" i="15"/>
  <c r="T44" i="15"/>
  <c r="U44" i="15"/>
  <c r="V44" i="15"/>
  <c r="W44" i="15"/>
  <c r="X44" i="15"/>
  <c r="Y44" i="15"/>
  <c r="Z44" i="15"/>
  <c r="AA44" i="15"/>
  <c r="AB44" i="15"/>
  <c r="R45" i="15"/>
  <c r="S45" i="15"/>
  <c r="T45" i="15"/>
  <c r="U45" i="15"/>
  <c r="V45" i="15"/>
  <c r="W45" i="15"/>
  <c r="X45" i="15"/>
  <c r="Y45" i="15"/>
  <c r="Z45" i="15"/>
  <c r="AA45" i="15"/>
  <c r="AB45" i="15"/>
  <c r="S43" i="15"/>
  <c r="T43" i="15"/>
  <c r="U43" i="15"/>
  <c r="V43" i="15"/>
  <c r="W43" i="15"/>
  <c r="X43" i="15"/>
  <c r="Y43" i="15"/>
  <c r="Z43" i="15"/>
  <c r="AA43" i="15"/>
  <c r="AB43" i="15"/>
  <c r="R43" i="15"/>
  <c r="E9" i="28" l="1"/>
  <c r="E10" i="28"/>
  <c r="E11" i="28"/>
  <c r="E12" i="28"/>
  <c r="G42" i="28" s="1"/>
  <c r="E13" i="28"/>
  <c r="E14" i="28"/>
  <c r="E15" i="28"/>
  <c r="E16" i="28"/>
  <c r="G46" i="28" s="1"/>
  <c r="E17" i="28"/>
  <c r="E18" i="28"/>
  <c r="E19" i="28"/>
  <c r="E8" i="28"/>
  <c r="G38" i="28" s="1"/>
  <c r="G9" i="28"/>
  <c r="G10" i="28"/>
  <c r="G11" i="28"/>
  <c r="G12" i="28"/>
  <c r="G13" i="28"/>
  <c r="G14" i="28"/>
  <c r="G15" i="28"/>
  <c r="G16" i="28"/>
  <c r="G17" i="28"/>
  <c r="G18" i="28"/>
  <c r="G8" i="28"/>
  <c r="G48" i="28" l="1"/>
  <c r="G44" i="28"/>
  <c r="G40" i="28"/>
  <c r="G47" i="28"/>
  <c r="G43" i="28"/>
  <c r="G39" i="28"/>
  <c r="G45" i="28"/>
  <c r="G41" i="28"/>
  <c r="S7" i="15"/>
  <c r="T7" i="15"/>
  <c r="U7" i="15"/>
  <c r="V7" i="15"/>
  <c r="W7" i="15"/>
  <c r="X7" i="15"/>
  <c r="Y7" i="15"/>
  <c r="Z7" i="15"/>
  <c r="AA7" i="15"/>
  <c r="AB7" i="15"/>
  <c r="R7" i="15"/>
  <c r="Q21" i="28" l="1"/>
  <c r="P21" i="28"/>
  <c r="O21" i="28"/>
  <c r="N21" i="28"/>
  <c r="O51" i="28" s="1"/>
  <c r="M21" i="28"/>
  <c r="L21" i="28"/>
  <c r="K21" i="28"/>
  <c r="J21" i="28"/>
  <c r="I21" i="28"/>
  <c r="H21" i="28"/>
  <c r="F21" i="28"/>
  <c r="D21" i="28"/>
  <c r="P51" i="28"/>
  <c r="N51" i="28"/>
  <c r="L51" i="28"/>
  <c r="J51" i="28"/>
  <c r="H51" i="28"/>
  <c r="D51" i="28"/>
  <c r="P50" i="28"/>
  <c r="N50" i="28"/>
  <c r="L50" i="28"/>
  <c r="J50" i="28"/>
  <c r="H50" i="28"/>
  <c r="Q20" i="28"/>
  <c r="O20" i="28"/>
  <c r="M20" i="28"/>
  <c r="K20" i="28"/>
  <c r="I20" i="28"/>
  <c r="P20" i="28"/>
  <c r="N20" i="28"/>
  <c r="O50" i="28" s="1"/>
  <c r="L20" i="28"/>
  <c r="J20" i="28"/>
  <c r="H20" i="28"/>
  <c r="Q38" i="28"/>
  <c r="O38" i="28"/>
  <c r="M38" i="28"/>
  <c r="K38" i="28"/>
  <c r="I38" i="28"/>
  <c r="F38" i="28"/>
  <c r="D50" i="28"/>
  <c r="F20" i="28"/>
  <c r="D20" i="28"/>
  <c r="I50" i="28" l="1"/>
  <c r="E21" i="28"/>
  <c r="K50" i="28"/>
  <c r="E20" i="28"/>
  <c r="G20" i="28"/>
  <c r="M50" i="28"/>
  <c r="G21" i="28"/>
  <c r="Q50" i="28"/>
  <c r="F50" i="28"/>
  <c r="Q51" i="28"/>
  <c r="M51" i="28"/>
  <c r="K51" i="28"/>
  <c r="I51" i="28"/>
  <c r="G51" i="28" l="1"/>
  <c r="G50" i="28"/>
  <c r="K20" i="18"/>
  <c r="C20" i="18"/>
  <c r="C20" i="17"/>
  <c r="N20" i="33" l="1"/>
  <c r="G18" i="9"/>
  <c r="E18" i="9"/>
  <c r="D18" i="9"/>
  <c r="B8" i="36" l="1"/>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7" i="36"/>
  <c r="C32" i="6" l="1"/>
  <c r="C33" i="6"/>
  <c r="E35" i="6"/>
  <c r="C20" i="5" l="1"/>
  <c r="S23" i="4"/>
  <c r="V11" i="4"/>
  <c r="V23" i="4" s="1"/>
  <c r="U11" i="4"/>
  <c r="U23" i="4" s="1"/>
  <c r="T11" i="4"/>
  <c r="T23" i="4" s="1"/>
  <c r="S11" i="4"/>
  <c r="D19" i="3"/>
  <c r="D18" i="3"/>
  <c r="C19" i="3"/>
  <c r="C18" i="3"/>
  <c r="AC22" i="2"/>
  <c r="AB22" i="2"/>
  <c r="AA22" i="2"/>
  <c r="D20" i="42"/>
  <c r="G20" i="42" s="1"/>
  <c r="E20" i="42"/>
  <c r="F20" i="42"/>
  <c r="I20" i="42" s="1"/>
  <c r="D21" i="42"/>
  <c r="E21" i="42"/>
  <c r="F21" i="42"/>
  <c r="C21" i="42"/>
  <c r="G21" i="42" s="1"/>
  <c r="C20" i="42"/>
  <c r="H20" i="42" l="1"/>
  <c r="I21" i="42"/>
  <c r="H21" i="42"/>
  <c r="D65" i="42"/>
  <c r="E65" i="42"/>
  <c r="F65" i="42"/>
  <c r="D64" i="42"/>
  <c r="E64" i="42"/>
  <c r="H64" i="42" s="1"/>
  <c r="F64" i="42"/>
  <c r="I64" i="42" s="1"/>
  <c r="C66" i="42"/>
  <c r="C65" i="42"/>
  <c r="C64" i="42"/>
  <c r="F28" i="11"/>
  <c r="F26" i="11"/>
  <c r="D28" i="11"/>
  <c r="D26" i="11"/>
  <c r="T21" i="10"/>
  <c r="T20" i="10"/>
  <c r="R21" i="10"/>
  <c r="R20" i="10"/>
  <c r="P21" i="10"/>
  <c r="P20" i="10"/>
  <c r="N21" i="10"/>
  <c r="N20" i="10"/>
  <c r="L21" i="10"/>
  <c r="L20" i="10"/>
  <c r="J21" i="10"/>
  <c r="J20" i="10"/>
  <c r="H21" i="10"/>
  <c r="H20" i="10"/>
  <c r="F21" i="10"/>
  <c r="F20" i="10"/>
  <c r="D21" i="10"/>
  <c r="D20" i="10"/>
  <c r="C20" i="10"/>
  <c r="C21" i="10"/>
  <c r="H65" i="42" l="1"/>
  <c r="G64" i="42"/>
  <c r="G65" i="42"/>
  <c r="I65" i="42"/>
  <c r="D60" i="51"/>
  <c r="G39" i="51"/>
  <c r="E39" i="51"/>
  <c r="D39" i="51"/>
  <c r="F38" i="51"/>
  <c r="F37" i="51"/>
  <c r="F36" i="51"/>
  <c r="F34" i="51"/>
  <c r="F33" i="51"/>
  <c r="F32" i="51"/>
  <c r="F31" i="51"/>
  <c r="F30" i="51"/>
  <c r="F29" i="51"/>
  <c r="F28" i="51"/>
  <c r="F27" i="51"/>
  <c r="F26" i="51"/>
  <c r="F25" i="51"/>
  <c r="F24" i="51"/>
  <c r="F22" i="51"/>
  <c r="F20" i="51"/>
  <c r="F18" i="51"/>
  <c r="F17" i="51"/>
  <c r="F16" i="51"/>
  <c r="E5" i="51"/>
  <c r="E4" i="51"/>
  <c r="F39" i="51" l="1"/>
  <c r="C42" i="17" l="1"/>
  <c r="L20" i="33"/>
  <c r="J20" i="33"/>
  <c r="H20" i="33"/>
  <c r="F20" i="33"/>
  <c r="D20" i="33"/>
  <c r="S43" i="47" l="1"/>
  <c r="T43" i="47"/>
  <c r="U43" i="47"/>
  <c r="V43" i="47"/>
  <c r="W43" i="47"/>
  <c r="S44" i="47"/>
  <c r="T44" i="47"/>
  <c r="U44" i="47"/>
  <c r="V44" i="47"/>
  <c r="W44" i="47"/>
  <c r="S45" i="47"/>
  <c r="T45" i="47"/>
  <c r="U45" i="47"/>
  <c r="V45" i="47"/>
  <c r="W45" i="47"/>
  <c r="S46" i="47"/>
  <c r="T46" i="47"/>
  <c r="U46" i="47"/>
  <c r="V46" i="47"/>
  <c r="W46" i="47"/>
  <c r="S47" i="47"/>
  <c r="T47" i="47"/>
  <c r="U47" i="47"/>
  <c r="V47" i="47"/>
  <c r="W47" i="47"/>
  <c r="S48" i="47"/>
  <c r="T48" i="47"/>
  <c r="U48" i="47"/>
  <c r="V48" i="47"/>
  <c r="W48" i="47"/>
  <c r="S49" i="47"/>
  <c r="T49" i="47"/>
  <c r="U49" i="47"/>
  <c r="V49" i="47"/>
  <c r="W49" i="47"/>
  <c r="S50" i="47"/>
  <c r="T50" i="47"/>
  <c r="U50" i="47"/>
  <c r="V50" i="47"/>
  <c r="W50" i="47"/>
  <c r="S51" i="47"/>
  <c r="T51" i="47"/>
  <c r="U51" i="47"/>
  <c r="V51" i="47"/>
  <c r="W51" i="47"/>
  <c r="S52" i="47"/>
  <c r="T52" i="47"/>
  <c r="U52" i="47"/>
  <c r="V52" i="47"/>
  <c r="W52" i="47"/>
  <c r="S53" i="47"/>
  <c r="T53" i="47"/>
  <c r="U53" i="47"/>
  <c r="V53" i="47"/>
  <c r="W53" i="47"/>
  <c r="S54" i="47"/>
  <c r="T54" i="47"/>
  <c r="U54" i="47"/>
  <c r="V54" i="47"/>
  <c r="W54" i="47"/>
  <c r="S55" i="47"/>
  <c r="T55" i="47"/>
  <c r="U55" i="47"/>
  <c r="V55" i="47"/>
  <c r="W55" i="47"/>
  <c r="S56" i="47"/>
  <c r="T56" i="47"/>
  <c r="U56" i="47"/>
  <c r="V56" i="47"/>
  <c r="W56" i="47"/>
  <c r="S57" i="47"/>
  <c r="T57" i="47"/>
  <c r="U57" i="47"/>
  <c r="V57" i="47"/>
  <c r="W57" i="47"/>
  <c r="S58" i="47"/>
  <c r="T58" i="47"/>
  <c r="U58" i="47"/>
  <c r="V58" i="47"/>
  <c r="W58" i="47"/>
  <c r="S59" i="47"/>
  <c r="T59" i="47"/>
  <c r="U59" i="47"/>
  <c r="V59" i="47"/>
  <c r="W59" i="47"/>
  <c r="S60" i="47"/>
  <c r="T60" i="47"/>
  <c r="U60" i="47"/>
  <c r="V60" i="47"/>
  <c r="W60" i="47"/>
  <c r="S61" i="47"/>
  <c r="T61" i="47"/>
  <c r="U61" i="47"/>
  <c r="V61" i="47"/>
  <c r="W61" i="47"/>
  <c r="S62" i="47"/>
  <c r="T62" i="47"/>
  <c r="U62" i="47"/>
  <c r="V62" i="47"/>
  <c r="W62" i="47"/>
  <c r="S63" i="47"/>
  <c r="T63" i="47"/>
  <c r="U63" i="47"/>
  <c r="V63" i="47"/>
  <c r="W63" i="47"/>
  <c r="S64" i="47"/>
  <c r="T64" i="47"/>
  <c r="U64" i="47"/>
  <c r="V64" i="47"/>
  <c r="W64" i="47"/>
  <c r="S65" i="47"/>
  <c r="T65" i="47"/>
  <c r="U65" i="47"/>
  <c r="V65" i="47"/>
  <c r="W65" i="47"/>
  <c r="S66" i="47"/>
  <c r="T66" i="47"/>
  <c r="U66" i="47"/>
  <c r="V66" i="47"/>
  <c r="W66" i="47"/>
  <c r="S67" i="47"/>
  <c r="T67" i="47"/>
  <c r="U67" i="47"/>
  <c r="V67" i="47"/>
  <c r="W67" i="47"/>
  <c r="S68" i="47"/>
  <c r="T68" i="47"/>
  <c r="U68" i="47"/>
  <c r="V68" i="47"/>
  <c r="W68" i="47"/>
  <c r="S69" i="47"/>
  <c r="T69" i="47"/>
  <c r="U69" i="47"/>
  <c r="V69" i="47"/>
  <c r="W69" i="47"/>
  <c r="S70" i="47"/>
  <c r="T70" i="47"/>
  <c r="U70" i="47"/>
  <c r="V70" i="47"/>
  <c r="W70" i="47"/>
  <c r="S71" i="47"/>
  <c r="T71" i="47"/>
  <c r="U71" i="47"/>
  <c r="V71" i="47"/>
  <c r="W71" i="47"/>
  <c r="S72" i="47"/>
  <c r="T72" i="47"/>
  <c r="U72" i="47"/>
  <c r="V72" i="47"/>
  <c r="W72" i="47"/>
  <c r="S73" i="47"/>
  <c r="T73" i="47"/>
  <c r="U73" i="47"/>
  <c r="V73" i="47"/>
  <c r="W73" i="47"/>
  <c r="S74" i="47"/>
  <c r="T74" i="47"/>
  <c r="U74" i="47"/>
  <c r="V74" i="47"/>
  <c r="W74" i="47"/>
  <c r="W42" i="47"/>
  <c r="V42" i="47"/>
  <c r="U42" i="47"/>
  <c r="T42" i="47"/>
  <c r="S42" i="47"/>
  <c r="M100" i="31"/>
  <c r="L100" i="31"/>
  <c r="K100" i="31"/>
  <c r="J100" i="31"/>
  <c r="M99" i="31"/>
  <c r="L99" i="31"/>
  <c r="K99" i="31"/>
  <c r="J99" i="31"/>
  <c r="M98" i="31"/>
  <c r="L98" i="31"/>
  <c r="K98" i="31"/>
  <c r="J98" i="31"/>
  <c r="M97" i="31"/>
  <c r="L97" i="31"/>
  <c r="K97" i="31"/>
  <c r="J97" i="31"/>
  <c r="M96" i="31"/>
  <c r="L96" i="31"/>
  <c r="K96" i="31"/>
  <c r="J96" i="31"/>
  <c r="M95" i="31"/>
  <c r="L95" i="31"/>
  <c r="K95" i="31"/>
  <c r="J95" i="31"/>
  <c r="M94" i="31"/>
  <c r="L94" i="31"/>
  <c r="K94" i="31"/>
  <c r="J94" i="31"/>
  <c r="M93" i="31"/>
  <c r="L93" i="31"/>
  <c r="K93" i="31"/>
  <c r="J93" i="31"/>
  <c r="M92" i="31"/>
  <c r="L92" i="31"/>
  <c r="K92" i="31"/>
  <c r="J92" i="31"/>
  <c r="M91" i="31"/>
  <c r="L91" i="31"/>
  <c r="K91" i="31"/>
  <c r="J91" i="31"/>
  <c r="M90" i="31"/>
  <c r="L90" i="31"/>
  <c r="K90" i="31"/>
  <c r="J90" i="31"/>
  <c r="M87" i="31"/>
  <c r="L87" i="31"/>
  <c r="K87" i="31"/>
  <c r="J87" i="31"/>
  <c r="M86" i="31"/>
  <c r="L86" i="31"/>
  <c r="K86" i="31"/>
  <c r="J86" i="31"/>
  <c r="M85" i="31"/>
  <c r="L85" i="31"/>
  <c r="K85" i="31"/>
  <c r="J85" i="31"/>
  <c r="M84" i="31"/>
  <c r="L84" i="31"/>
  <c r="K84" i="31"/>
  <c r="J84" i="31"/>
  <c r="M83" i="31"/>
  <c r="L83" i="31"/>
  <c r="K83" i="31"/>
  <c r="J83" i="31"/>
  <c r="M82" i="31"/>
  <c r="L82" i="31"/>
  <c r="K82" i="31"/>
  <c r="J82" i="31"/>
  <c r="M81" i="31"/>
  <c r="L81" i="31"/>
  <c r="K81" i="31"/>
  <c r="J81" i="31"/>
  <c r="M64" i="31"/>
  <c r="L64" i="31"/>
  <c r="K64" i="31"/>
  <c r="J64" i="31"/>
  <c r="M63" i="31"/>
  <c r="L63" i="31"/>
  <c r="K63" i="31"/>
  <c r="J63" i="31"/>
  <c r="M62" i="31"/>
  <c r="L62" i="31"/>
  <c r="K62" i="31"/>
  <c r="J62" i="31"/>
  <c r="M61" i="31"/>
  <c r="L61" i="31"/>
  <c r="K61" i="31"/>
  <c r="J61" i="31"/>
  <c r="M60" i="31"/>
  <c r="L60" i="31"/>
  <c r="K60" i="31"/>
  <c r="J60" i="31"/>
  <c r="M59" i="31"/>
  <c r="L59" i="31"/>
  <c r="K59" i="31"/>
  <c r="J59" i="31"/>
  <c r="M58" i="31"/>
  <c r="L58" i="31"/>
  <c r="K58" i="31"/>
  <c r="J58" i="31"/>
  <c r="M57" i="31"/>
  <c r="L57" i="31"/>
  <c r="K57" i="31"/>
  <c r="J57" i="31"/>
  <c r="M56" i="31"/>
  <c r="L56" i="31"/>
  <c r="K56" i="31"/>
  <c r="J56" i="31"/>
  <c r="M55" i="31"/>
  <c r="L55" i="31"/>
  <c r="K55" i="31"/>
  <c r="J55" i="31"/>
  <c r="M54" i="31"/>
  <c r="L54" i="31"/>
  <c r="K54" i="31"/>
  <c r="J54" i="31"/>
  <c r="M51" i="31"/>
  <c r="L51" i="31"/>
  <c r="K51" i="31"/>
  <c r="J51" i="31"/>
  <c r="M50" i="31"/>
  <c r="L50" i="31"/>
  <c r="K50" i="31"/>
  <c r="J50" i="31"/>
  <c r="M49" i="31"/>
  <c r="L49" i="31"/>
  <c r="K49" i="31"/>
  <c r="J49" i="31"/>
  <c r="K48" i="31"/>
  <c r="J48" i="31"/>
  <c r="M47" i="31"/>
  <c r="L47" i="31"/>
  <c r="K47" i="31"/>
  <c r="J47" i="31"/>
  <c r="M46" i="31"/>
  <c r="L46" i="31"/>
  <c r="K46" i="31"/>
  <c r="J46" i="31"/>
  <c r="M45" i="31"/>
  <c r="L45" i="31"/>
  <c r="K45" i="31"/>
  <c r="J45" i="31"/>
  <c r="M28" i="31"/>
  <c r="L28" i="31"/>
  <c r="K28" i="31"/>
  <c r="J28" i="31"/>
  <c r="M26" i="31"/>
  <c r="L26" i="31"/>
  <c r="K26" i="31"/>
  <c r="J26" i="31"/>
  <c r="M25" i="31"/>
  <c r="L25" i="31"/>
  <c r="K25" i="31"/>
  <c r="J25" i="31"/>
  <c r="M24" i="31"/>
  <c r="L24" i="31"/>
  <c r="K24" i="31"/>
  <c r="J24" i="31"/>
  <c r="M23" i="31"/>
  <c r="L23" i="31"/>
  <c r="K23" i="31"/>
  <c r="J23" i="31"/>
  <c r="M22" i="31"/>
  <c r="L22" i="31"/>
  <c r="K22" i="31"/>
  <c r="M21" i="31"/>
  <c r="L21" i="31"/>
  <c r="K21" i="31"/>
  <c r="J21" i="31"/>
  <c r="M20" i="31"/>
  <c r="L20" i="31"/>
  <c r="K20" i="31"/>
  <c r="J20" i="31"/>
  <c r="M19" i="31"/>
  <c r="L19" i="31"/>
  <c r="K19" i="31"/>
  <c r="J19" i="31"/>
  <c r="M18" i="31"/>
  <c r="L18" i="31"/>
  <c r="K18" i="31"/>
  <c r="J18" i="31"/>
  <c r="M17" i="31"/>
  <c r="L17" i="31"/>
  <c r="K17" i="31"/>
  <c r="J17" i="31"/>
  <c r="M14" i="31"/>
  <c r="L14" i="31"/>
  <c r="K14" i="31"/>
  <c r="J14" i="31"/>
  <c r="M12" i="31"/>
  <c r="L12" i="31"/>
  <c r="K12" i="31"/>
  <c r="J12" i="31"/>
  <c r="M11" i="31"/>
  <c r="L11" i="31"/>
  <c r="K11" i="31"/>
  <c r="J11" i="31"/>
  <c r="M10" i="31"/>
  <c r="L10" i="31"/>
  <c r="K10" i="31"/>
  <c r="J10" i="31"/>
  <c r="M9" i="31"/>
  <c r="L9" i="31"/>
  <c r="K9" i="31"/>
  <c r="J9" i="31"/>
  <c r="M8" i="31"/>
  <c r="L8" i="31"/>
  <c r="K8" i="31"/>
  <c r="J8" i="31"/>
  <c r="M7" i="31"/>
  <c r="L7" i="31"/>
  <c r="K7" i="31"/>
  <c r="J7" i="31"/>
  <c r="I35" i="6"/>
  <c r="C35" i="6"/>
  <c r="L34" i="6"/>
  <c r="I34" i="6"/>
  <c r="C34" i="6"/>
  <c r="L33" i="6"/>
  <c r="I33" i="6"/>
  <c r="L32" i="6"/>
  <c r="I32" i="6"/>
  <c r="L29" i="6"/>
  <c r="I29" i="6"/>
  <c r="C29" i="6"/>
  <c r="C28" i="6"/>
  <c r="L27" i="6"/>
  <c r="I27" i="6"/>
  <c r="C27" i="6"/>
  <c r="L26" i="6"/>
  <c r="I26" i="6"/>
  <c r="C26" i="6"/>
  <c r="L25" i="6"/>
  <c r="I25" i="6"/>
  <c r="C25" i="6"/>
  <c r="L24" i="6"/>
  <c r="I24" i="6"/>
  <c r="C24" i="6"/>
  <c r="L23" i="6"/>
  <c r="I23" i="6"/>
  <c r="C23" i="6"/>
  <c r="L22" i="6"/>
  <c r="I22" i="6"/>
  <c r="C22" i="6"/>
  <c r="L21" i="6"/>
  <c r="I21" i="6"/>
  <c r="C21" i="6"/>
  <c r="L20" i="6"/>
  <c r="I20" i="6"/>
  <c r="C20" i="6"/>
  <c r="L19" i="6"/>
  <c r="I19" i="6"/>
  <c r="C19" i="6"/>
  <c r="L18" i="6"/>
  <c r="I18" i="6"/>
  <c r="C18" i="6"/>
  <c r="L15" i="6"/>
  <c r="I15" i="6"/>
  <c r="C15" i="6"/>
  <c r="C14" i="6"/>
  <c r="L13" i="6"/>
  <c r="I13" i="6"/>
  <c r="C13" i="6"/>
  <c r="L12" i="6"/>
  <c r="I12" i="6"/>
  <c r="C12" i="6"/>
  <c r="L11" i="6"/>
  <c r="I11" i="6"/>
  <c r="C11" i="6"/>
  <c r="L10" i="6"/>
  <c r="I10" i="6"/>
  <c r="C10" i="6"/>
  <c r="L9" i="6"/>
  <c r="I9" i="6"/>
  <c r="C9" i="6"/>
  <c r="L8" i="6"/>
  <c r="I8" i="6"/>
  <c r="C8" i="6"/>
  <c r="C21" i="5"/>
  <c r="G21" i="5" s="1"/>
  <c r="G20" i="5"/>
  <c r="I18" i="5"/>
  <c r="H18" i="5"/>
  <c r="G18" i="5"/>
  <c r="I17" i="5"/>
  <c r="H17" i="5"/>
  <c r="G17" i="5"/>
  <c r="I16" i="5"/>
  <c r="H16" i="5"/>
  <c r="G16" i="5"/>
  <c r="I15" i="5"/>
  <c r="H15" i="5"/>
  <c r="G15" i="5"/>
  <c r="I14" i="5"/>
  <c r="H14" i="5"/>
  <c r="G14" i="5"/>
  <c r="I13" i="5"/>
  <c r="H13" i="5"/>
  <c r="G13" i="5"/>
  <c r="H12" i="5"/>
  <c r="I12" i="5"/>
  <c r="G12" i="5"/>
  <c r="I11" i="5"/>
  <c r="H11" i="5"/>
  <c r="G11" i="5"/>
  <c r="I10" i="5"/>
  <c r="H10" i="5"/>
  <c r="G10" i="5"/>
  <c r="I9" i="5"/>
  <c r="H9" i="5"/>
  <c r="G9" i="5"/>
  <c r="H20" i="5" l="1"/>
  <c r="H21" i="5"/>
  <c r="I20" i="5"/>
  <c r="I21" i="5"/>
  <c r="W33" i="47"/>
  <c r="V33" i="47"/>
  <c r="U33" i="47"/>
  <c r="T33" i="47"/>
  <c r="S33" i="47"/>
  <c r="W32" i="47"/>
  <c r="V32" i="47"/>
  <c r="U32" i="47"/>
  <c r="T32" i="47"/>
  <c r="S32" i="47"/>
  <c r="W31" i="47"/>
  <c r="V31" i="47"/>
  <c r="U31" i="47"/>
  <c r="T31" i="47"/>
  <c r="S31" i="47"/>
  <c r="W30" i="47"/>
  <c r="V30" i="47"/>
  <c r="U30" i="47"/>
  <c r="T30" i="47"/>
  <c r="S30" i="47"/>
  <c r="W29" i="47"/>
  <c r="V29" i="47"/>
  <c r="U29" i="47"/>
  <c r="T29" i="47"/>
  <c r="S29" i="47"/>
  <c r="W28" i="47"/>
  <c r="V28" i="47"/>
  <c r="U28" i="47"/>
  <c r="T28" i="47"/>
  <c r="S28" i="47"/>
  <c r="W26" i="47"/>
  <c r="V26" i="47"/>
  <c r="U26" i="47"/>
  <c r="T26" i="47"/>
  <c r="S26" i="47"/>
  <c r="W16" i="47"/>
  <c r="V16" i="47"/>
  <c r="U16" i="47"/>
  <c r="T16" i="47"/>
  <c r="S16" i="47"/>
  <c r="W15" i="47"/>
  <c r="V15" i="47"/>
  <c r="U15" i="47"/>
  <c r="T15" i="47"/>
  <c r="S15" i="47"/>
  <c r="W14" i="47"/>
  <c r="V14" i="47"/>
  <c r="U14" i="47"/>
  <c r="T14" i="47"/>
  <c r="S14" i="47"/>
  <c r="W13" i="47"/>
  <c r="V13" i="47"/>
  <c r="U13" i="47"/>
  <c r="T13" i="47"/>
  <c r="S13" i="47"/>
  <c r="W12" i="47"/>
  <c r="V12" i="47"/>
  <c r="U12" i="47"/>
  <c r="T12" i="47"/>
  <c r="S12" i="47"/>
  <c r="W11" i="47"/>
  <c r="V11" i="47"/>
  <c r="U11" i="47"/>
  <c r="T11" i="47"/>
  <c r="S11" i="47"/>
  <c r="W10" i="47"/>
  <c r="V10" i="47"/>
  <c r="U10" i="47"/>
  <c r="T10" i="47"/>
  <c r="S10" i="47"/>
  <c r="W9" i="47"/>
  <c r="V9" i="47"/>
  <c r="U9" i="47"/>
  <c r="T9" i="47"/>
  <c r="S9" i="47"/>
  <c r="W8" i="47"/>
  <c r="V8" i="47"/>
  <c r="U8" i="47"/>
  <c r="T8" i="47"/>
  <c r="S8" i="47"/>
  <c r="W7" i="47"/>
  <c r="V7" i="47"/>
  <c r="U7" i="47"/>
  <c r="T7" i="47"/>
  <c r="S7" i="47"/>
  <c r="W5" i="47"/>
  <c r="V5" i="47"/>
  <c r="U5" i="47"/>
  <c r="T5" i="47"/>
  <c r="S5" i="47"/>
  <c r="Q21" i="4" l="1"/>
  <c r="R21" i="4"/>
  <c r="P21" i="4"/>
  <c r="P11" i="4"/>
  <c r="Q11" i="4"/>
  <c r="Q23" i="4" s="1"/>
  <c r="R11" i="4"/>
  <c r="O11" i="4"/>
  <c r="P23" i="4" l="1"/>
  <c r="R23" i="4"/>
  <c r="N23" i="4"/>
  <c r="M23" i="4"/>
  <c r="L23" i="4"/>
  <c r="N21" i="4"/>
  <c r="M21" i="4"/>
  <c r="L21" i="4"/>
  <c r="Y23" i="2" l="1"/>
  <c r="Z23" i="2"/>
  <c r="X23" i="2"/>
  <c r="Y22" i="2"/>
  <c r="Z22" i="2"/>
  <c r="X22" i="2"/>
</calcChain>
</file>

<file path=xl/connections.xml><?xml version="1.0" encoding="utf-8"?>
<connections xmlns="http://schemas.openxmlformats.org/spreadsheetml/2006/main">
  <connection id="1" keepAlive="1" name="PowerPivot Data" description="This connection is used by Excel for communication between the workbook and embedded PowerPivot data, and should not be manually edited or deleted." type="5" refreshedVersion="0" background="1">
    <dbPr connection="Provider=MSOLAP.5;Persist Security Info=True;Initial Catalog=Microsoft_SQLServer_AnalysisServices;Data Source=$Embedded$;MDX Compatibility=1;Safety Options=2;ConnectTo=11.0;MDX Missing Member Mode=Error;Optimize Response=3;Cell Error Mode=TextValue" command="Model" commandType="1"/>
    <olapPr sendLocale="1" rowDrillCount="1000"/>
    <extLst>
      <ext xmlns:x14="http://schemas.microsoft.com/office/spreadsheetml/2009/9/main" uri="{D79990A0-CA42-45e3-83F4-45C500A0EAA5}">
        <x14:connection culture="" embeddedDataId="Microsoft_SQLServer_AnalysisServices"/>
      </ext>
    </extLst>
  </connection>
</connections>
</file>

<file path=xl/sharedStrings.xml><?xml version="1.0" encoding="utf-8"?>
<sst xmlns="http://schemas.openxmlformats.org/spreadsheetml/2006/main" count="5092" uniqueCount="1197">
  <si>
    <t>Number of services</t>
  </si>
  <si>
    <t>December 2013</t>
  </si>
  <si>
    <t>December 2014</t>
  </si>
  <si>
    <t>Total services</t>
  </si>
  <si>
    <t>Of which:</t>
  </si>
  <si>
    <t>Active services</t>
  </si>
  <si>
    <t>Inactive services</t>
  </si>
  <si>
    <t>Childminding</t>
  </si>
  <si>
    <t>Creche</t>
  </si>
  <si>
    <t>Nursery</t>
  </si>
  <si>
    <t xml:space="preserve">   of which: providing additional childcare eg breakfast club </t>
  </si>
  <si>
    <t xml:space="preserve">   of which: providing no additional childcare services</t>
  </si>
  <si>
    <t>Out of school care</t>
  </si>
  <si>
    <t>Playgroup</t>
  </si>
  <si>
    <t>Other services</t>
  </si>
  <si>
    <t>Total</t>
  </si>
  <si>
    <t>Total excluding Childminders</t>
  </si>
  <si>
    <t>Source:  Care Inspectorate service-lists and annual return data</t>
  </si>
  <si>
    <t>December 2015</t>
  </si>
  <si>
    <t xml:space="preserve">Net change in the number of services </t>
  </si>
  <si>
    <t>Cancellations</t>
  </si>
  <si>
    <t>Registrations</t>
  </si>
  <si>
    <t>Notes</t>
  </si>
  <si>
    <t>Please refer to the technical appendix and background and methodology sections for more detail on service information reported</t>
  </si>
  <si>
    <t>number of services  December 2015</t>
  </si>
  <si>
    <t>Total active services</t>
  </si>
  <si>
    <t>Private</t>
  </si>
  <si>
    <t>Childminding services</t>
  </si>
  <si>
    <t>Day care services</t>
  </si>
  <si>
    <t>All childcare services</t>
  </si>
  <si>
    <t>Percentages of services</t>
  </si>
  <si>
    <t>Total (excluding Childminding)</t>
  </si>
  <si>
    <t>Percentages that are based on a value of less than 11 are shown in orange.</t>
  </si>
  <si>
    <t>Urban-rural category:</t>
  </si>
  <si>
    <t>Large urban areas</t>
  </si>
  <si>
    <t>Other urban areas</t>
  </si>
  <si>
    <t>Accessible small towns</t>
  </si>
  <si>
    <t>Remote small towns</t>
  </si>
  <si>
    <t>Accessible rural</t>
  </si>
  <si>
    <t>Remote rural</t>
  </si>
  <si>
    <t>Scotland</t>
  </si>
  <si>
    <t>SIMD category:</t>
  </si>
  <si>
    <t>1 - most deprived</t>
  </si>
  <si>
    <t>2</t>
  </si>
  <si>
    <t>3</t>
  </si>
  <si>
    <t>4</t>
  </si>
  <si>
    <t>5</t>
  </si>
  <si>
    <t>6</t>
  </si>
  <si>
    <t>7</t>
  </si>
  <si>
    <t>8</t>
  </si>
  <si>
    <t>9</t>
  </si>
  <si>
    <t>10 - least deprived</t>
  </si>
  <si>
    <t>Provider sector:</t>
  </si>
  <si>
    <t>All</t>
  </si>
  <si>
    <t xml:space="preserve">Capacity places figures relate to the maximum attendance at any one time. Therefore where a service provides for part-day or part-week attendance there may be more children attending </t>
  </si>
  <si>
    <t>the service over the course of a week than the total capacity figure. Similarly there may be more children registered for this service at a given point in time than the total capacity figure.</t>
  </si>
  <si>
    <t>The capacity figure for childminding services includes their own children where relevant.</t>
  </si>
  <si>
    <t>Total capacity places as an estimated percentage of the age-specific population</t>
  </si>
  <si>
    <t>Total capacity places as 
an estimated percentage of the population 
aged 0 to 15 years old</t>
  </si>
  <si>
    <t>Total excluding Childminding</t>
  </si>
  <si>
    <t xml:space="preserve">Percentage of the age-specific population has been calculated using a population denominator which sums together the population of children that fall within the age-group </t>
  </si>
  <si>
    <t xml:space="preserve">Capacity places figures relate to the maximum attendance at any one time. Therefore where a service provides for part-day or part-week attendance there may be more children </t>
  </si>
  <si>
    <t>attending the service over the course of a week than the total capacity figure. Similarly there may be more children registered for this service at a given point in time than the total capacity figure.</t>
  </si>
  <si>
    <t>All figures are rounded to the nearest 10 to express the uncertainty in these estimates.  For this reason, totals may not exactly equal the sum of their parts.</t>
  </si>
  <si>
    <t>Total number of children</t>
  </si>
  <si>
    <t>Under 1 year old</t>
  </si>
  <si>
    <t>1 year old</t>
  </si>
  <si>
    <t>2 year old</t>
  </si>
  <si>
    <t>3 year old</t>
  </si>
  <si>
    <t>4 year old</t>
  </si>
  <si>
    <t>5 year old</t>
  </si>
  <si>
    <t>6 years old</t>
  </si>
  <si>
    <t>7 to 11 years old</t>
  </si>
  <si>
    <t>number of children</t>
  </si>
  <si>
    <t>Percentages that are based on a value of less than 11 are shown in orange</t>
  </si>
  <si>
    <t>12 years old and over</t>
  </si>
  <si>
    <t xml:space="preserve">Number of children registered </t>
  </si>
  <si>
    <t>%</t>
  </si>
  <si>
    <t xml:space="preserve">Source:  Care Inspectorate service-lists and annual return data.  </t>
  </si>
  <si>
    <t>All early learning and childcare services</t>
  </si>
  <si>
    <t>Number of childminders</t>
  </si>
  <si>
    <t>Children aged 1</t>
  </si>
  <si>
    <t>Children aged 2</t>
  </si>
  <si>
    <t>Children aged 3</t>
  </si>
  <si>
    <t>Children aged 4</t>
  </si>
  <si>
    <t>Children aged 5</t>
  </si>
  <si>
    <t>Children aged 6</t>
  </si>
  <si>
    <t>Children aged 7 to 11</t>
  </si>
  <si>
    <t>Number of day care services</t>
  </si>
  <si>
    <t>Languages service delivered in</t>
  </si>
  <si>
    <t>Service philosophies used</t>
  </si>
  <si>
    <t>English</t>
  </si>
  <si>
    <t>Gaelic</t>
  </si>
  <si>
    <t>British sign language</t>
  </si>
  <si>
    <t>Other language</t>
  </si>
  <si>
    <t>Suzuki / Montessori</t>
  </si>
  <si>
    <t>Steiner</t>
  </si>
  <si>
    <t>Total (excluding childminding)</t>
  </si>
  <si>
    <t>Numbers of services</t>
  </si>
  <si>
    <t>Estimated school-term availability</t>
  </si>
  <si>
    <t>Estimated school-holiday availability</t>
  </si>
  <si>
    <t>During school hours</t>
  </si>
  <si>
    <t>Late evenings</t>
  </si>
  <si>
    <t>After school hours</t>
  </si>
  <si>
    <t>Overnight stays</t>
  </si>
  <si>
    <t>Weekends</t>
  </si>
  <si>
    <t>Before 8am</t>
  </si>
  <si>
    <t>During working hours</t>
  </si>
  <si>
    <t>Number</t>
  </si>
  <si>
    <t>Gender</t>
  </si>
  <si>
    <t>Male</t>
  </si>
  <si>
    <t>Female</t>
  </si>
  <si>
    <t>Age (years)</t>
  </si>
  <si>
    <t>Under 25</t>
  </si>
  <si>
    <t>25 to 35</t>
  </si>
  <si>
    <t>36 to 45</t>
  </si>
  <si>
    <t>46 to 55</t>
  </si>
  <si>
    <t>Over 55</t>
  </si>
  <si>
    <t>Average (mean) age</t>
  </si>
  <si>
    <t>Ethnicity</t>
  </si>
  <si>
    <t>White</t>
  </si>
  <si>
    <t>Mixed or Multiple Ethnic Groups</t>
  </si>
  <si>
    <t>Asian, Asian Scottish or Asian British</t>
  </si>
  <si>
    <t>African, Caribbean or Black</t>
  </si>
  <si>
    <t>Other Ethnic Group</t>
  </si>
  <si>
    <t>Not Known / Disclosed</t>
  </si>
  <si>
    <t>Typical Number of Hours Worked per Week</t>
  </si>
  <si>
    <t>Less than 10</t>
  </si>
  <si>
    <t>10 to 19</t>
  </si>
  <si>
    <t>20 to 29</t>
  </si>
  <si>
    <t>30 to 39</t>
  </si>
  <si>
    <t>40 to 49</t>
  </si>
  <si>
    <t>50 or More</t>
  </si>
  <si>
    <t>Number of Weeks Worked in the Past Year</t>
  </si>
  <si>
    <t>0 to 20</t>
  </si>
  <si>
    <t>21 to 40</t>
  </si>
  <si>
    <t>More than 40</t>
  </si>
  <si>
    <t>Number of Assistants</t>
  </si>
  <si>
    <t>None</t>
  </si>
  <si>
    <t>One</t>
  </si>
  <si>
    <t>Two or more</t>
  </si>
  <si>
    <t>Notes:</t>
  </si>
  <si>
    <t>This measure should not be compared year on year, because churn in the sector and varying recording practices may cause fluctuations that are not representative of the population.</t>
  </si>
  <si>
    <t>Percentage</t>
  </si>
  <si>
    <t>Care Service</t>
  </si>
  <si>
    <t>Child Minding</t>
  </si>
  <si>
    <t>Day Care of Children</t>
  </si>
  <si>
    <t>Daycare of Children services</t>
  </si>
  <si>
    <t>unsatisfactory</t>
  </si>
  <si>
    <t>weak</t>
  </si>
  <si>
    <t>adequate</t>
  </si>
  <si>
    <t>good</t>
  </si>
  <si>
    <t>very good</t>
  </si>
  <si>
    <t>excellent</t>
  </si>
  <si>
    <t>Quality of care and support</t>
  </si>
  <si>
    <t>Quality of environment</t>
  </si>
  <si>
    <t>Quality of staffing</t>
  </si>
  <si>
    <t>Quality of management and leadership</t>
  </si>
  <si>
    <t>Early learning and childcare service</t>
  </si>
  <si>
    <r>
      <t>Complaints</t>
    </r>
    <r>
      <rPr>
        <vertAlign val="superscript"/>
        <sz val="11"/>
        <color indexed="8"/>
        <rFont val="Calibri"/>
        <family val="2"/>
      </rPr>
      <t>1</t>
    </r>
    <r>
      <rPr>
        <sz val="11"/>
        <color theme="1"/>
        <rFont val="Calibri"/>
        <family val="2"/>
        <scheme val="minor"/>
      </rPr>
      <t xml:space="preserve"> completed</t>
    </r>
  </si>
  <si>
    <t>Upheld as % of all complaints</t>
  </si>
  <si>
    <r>
      <rPr>
        <vertAlign val="superscript"/>
        <sz val="11"/>
        <color indexed="8"/>
        <rFont val="Calibri"/>
        <family val="2"/>
      </rPr>
      <t>1</t>
    </r>
    <r>
      <rPr>
        <sz val="11"/>
        <color theme="1"/>
        <rFont val="Calibri"/>
        <family val="2"/>
        <scheme val="minor"/>
      </rPr>
      <t>Count of individual complaints</t>
    </r>
  </si>
  <si>
    <t>December 2012</t>
  </si>
  <si>
    <t>Outside Scotland</t>
  </si>
  <si>
    <t>Nursery (all)</t>
  </si>
  <si>
    <t>Nursery: providing no additional childcare services</t>
  </si>
  <si>
    <t>Out of school care (all)</t>
  </si>
  <si>
    <t>OOSC: providing no additional childcare services</t>
  </si>
  <si>
    <t>n/a</t>
  </si>
  <si>
    <t>One service is located outside Scotland, therefore the rate of services by 10,000 child population can't be displayed for this service</t>
  </si>
  <si>
    <t>Out of School Care (all)</t>
  </si>
  <si>
    <t xml:space="preserve">This information has not been collected for childminders. </t>
  </si>
  <si>
    <t>&lt;5</t>
  </si>
  <si>
    <t xml:space="preserve"> </t>
  </si>
  <si>
    <t>Children aged under 3 months</t>
  </si>
  <si>
    <t>Children aged 3 to 6 months</t>
  </si>
  <si>
    <t>Children aged 6 to 12 months</t>
  </si>
  <si>
    <t>Children aged 12 and over</t>
  </si>
  <si>
    <t xml:space="preserve">Number of services providing for each age group are weighted to account for non-responders. </t>
  </si>
  <si>
    <t>Forest</t>
  </si>
  <si>
    <t>Whole-day only</t>
  </si>
  <si>
    <t>Whole-day or part-day</t>
  </si>
  <si>
    <t>Part-day only</t>
  </si>
  <si>
    <t xml:space="preserve">Drop-in  </t>
  </si>
  <si>
    <t>Planned</t>
  </si>
  <si>
    <t>Out of school club</t>
  </si>
  <si>
    <t>Estimated Sessions available:</t>
  </si>
  <si>
    <t>Drop-in or planned (estimated):</t>
  </si>
  <si>
    <t>Meals provided:</t>
  </si>
  <si>
    <t>Snacks provided:</t>
  </si>
  <si>
    <t>By the service only</t>
  </si>
  <si>
    <t>By parents only</t>
  </si>
  <si>
    <t>By both the service and parents</t>
  </si>
  <si>
    <t>None/Not Specified</t>
  </si>
  <si>
    <t>Note that the provision of meals is to some extent likely to depend on whether the childcare service provides full-day or part-day sessions.</t>
  </si>
  <si>
    <t>Other or unknown</t>
  </si>
  <si>
    <t>Length of time since registration</t>
  </si>
  <si>
    <t>Daycare of children services by main type</t>
  </si>
  <si>
    <t>Daycare of children services by sector</t>
  </si>
  <si>
    <t>All grades unsatisfactory/weak</t>
  </si>
  <si>
    <t>All grades excellent/very good</t>
  </si>
  <si>
    <t>Mix of grades</t>
  </si>
  <si>
    <t>Nurseries and out of school care by sector</t>
  </si>
  <si>
    <t>Total (all daycare of children services)</t>
  </si>
  <si>
    <t>Sector</t>
  </si>
  <si>
    <t xml:space="preserve">   of which: Private</t>
  </si>
  <si>
    <t>Min grade unsatisfactory</t>
  </si>
  <si>
    <t>Min grade weak</t>
  </si>
  <si>
    <t>Min grade adequate</t>
  </si>
  <si>
    <t>Min grade good</t>
  </si>
  <si>
    <t>Min grade very good</t>
  </si>
  <si>
    <t>Min grade excellent</t>
  </si>
  <si>
    <t>Quality of staffing*</t>
  </si>
  <si>
    <t>7 - 11 years old</t>
  </si>
  <si>
    <t>12 years and older</t>
  </si>
  <si>
    <t xml:space="preserve">number of children OOSC </t>
  </si>
  <si>
    <t>Number of services with complaints upheld</t>
  </si>
  <si>
    <t>Number of complaints upheld  per 1,000 services</t>
  </si>
  <si>
    <t>Number of complaints upheld per 1,000 places</t>
  </si>
  <si>
    <t>Number 
upheld</t>
  </si>
  <si>
    <t>December 2008</t>
  </si>
  <si>
    <t>December 2009</t>
  </si>
  <si>
    <t>December 2010</t>
  </si>
  <si>
    <t>December 2011</t>
  </si>
  <si>
    <t>Nursery (all) Total</t>
  </si>
  <si>
    <t>Out of School Club (all)</t>
  </si>
  <si>
    <t>Out of School Club (all) Total</t>
  </si>
  <si>
    <t>Playgroup Total</t>
  </si>
  <si>
    <t>Day care of children type</t>
  </si>
  <si>
    <t>Number of complaints upheld</t>
  </si>
  <si>
    <t>4 years old</t>
  </si>
  <si>
    <t>5 years old</t>
  </si>
  <si>
    <t>b. Private</t>
  </si>
  <si>
    <t>All daycare of children services</t>
  </si>
  <si>
    <t>All nursery services</t>
  </si>
  <si>
    <t>Childminders by geography</t>
  </si>
  <si>
    <t>Daycare of children by geography</t>
  </si>
  <si>
    <t>-</t>
  </si>
  <si>
    <t xml:space="preserve">Source:  Care Inspectorate service-lists and annual return data. </t>
  </si>
  <si>
    <t xml:space="preserve">It is not appropriate to disaggregate crèche registration figures. For most service types registration figures are based on where the service is provided but in the case of crèche services many are mobile therefore the registration figure is linked to a base/office rather than the place where the service is provided. </t>
  </si>
  <si>
    <t>It is assumed that children are counted once for each service they re registered with.</t>
  </si>
  <si>
    <t>Breakfast Club</t>
  </si>
  <si>
    <t>Number of services by main type of daycare</t>
  </si>
  <si>
    <t>Number of services that provided one or more additional types of daycare</t>
  </si>
  <si>
    <t>% of services that provided one or more additional types of daycare</t>
  </si>
  <si>
    <t>Number of services that provided this as an additional type of daycare</t>
  </si>
  <si>
    <t>*</t>
  </si>
  <si>
    <t>N/A</t>
  </si>
  <si>
    <t>Additional type of service</t>
  </si>
  <si>
    <t>Breakfast club</t>
  </si>
  <si>
    <t>Crèche</t>
  </si>
  <si>
    <t>Total Nursery</t>
  </si>
  <si>
    <t>Number of active nurseries</t>
  </si>
  <si>
    <t>Number of nurseries</t>
  </si>
  <si>
    <t>Total Nurseries</t>
  </si>
  <si>
    <t>Nurseries</t>
  </si>
  <si>
    <t>Percentage of services</t>
  </si>
  <si>
    <t>Local authority:</t>
  </si>
  <si>
    <t>% of nurseries run privately</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</si>
  <si>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</si>
  <si>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</si>
  <si>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</si>
  <si>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</si>
  <si>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</si>
  <si>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</si>
  <si>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</si>
  <si>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</si>
  <si>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</si>
  <si>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</si>
  <si>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</si>
  <si>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</si>
  <si>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</si>
  <si>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</si>
  <si>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</si>
  <si>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</si>
  <si>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</si>
  <si>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</si>
  <si>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</si>
  <si>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</si>
  <si>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</si>
  <si>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</si>
  <si>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</si>
  <si>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</si>
  <si>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</si>
  <si>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</si>
  <si>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</si>
  <si>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</si>
  <si>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</si>
  <si>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</si>
  <si>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</si>
  <si>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of which:
 Nursery providing additional childcare</t>
  </si>
  <si>
    <t>of which:
 Nursery providing no additional childcare</t>
  </si>
  <si>
    <t>of which: 
out of school club providing additional childcare</t>
  </si>
  <si>
    <t>of which:
 out of school club providing no additional childcare</t>
  </si>
  <si>
    <t>Local authority</t>
  </si>
  <si>
    <t>Other services' includes services that cannot easily be assigned to one of the categories.</t>
  </si>
  <si>
    <t>All early learning and childcare services excluding childminding</t>
  </si>
  <si>
    <t>It is assumed that children are counted once for each service they attend.</t>
  </si>
  <si>
    <t>All figures are rounded to the nearest 10 to express the uncertainty inherent in these estimates.  For this reason, totals may not exactly equal the sum of their parts.</t>
  </si>
  <si>
    <t>of which: 
out of school care providing additional childcare</t>
  </si>
  <si>
    <t>of which:
 out of school care providing no additional childcare</t>
  </si>
  <si>
    <t>Postcode area:</t>
  </si>
  <si>
    <t>AB10</t>
  </si>
  <si>
    <t>AB11</t>
  </si>
  <si>
    <t>AB12</t>
  </si>
  <si>
    <t>AB13</t>
  </si>
  <si>
    <t>AB14</t>
  </si>
  <si>
    <t>AB15</t>
  </si>
  <si>
    <t>AB16</t>
  </si>
  <si>
    <t>AB21</t>
  </si>
  <si>
    <t>AB22</t>
  </si>
  <si>
    <t>AB23</t>
  </si>
  <si>
    <t>AB24</t>
  </si>
  <si>
    <t>AB25</t>
  </si>
  <si>
    <t>AB30</t>
  </si>
  <si>
    <t>AB31</t>
  </si>
  <si>
    <t>AB32</t>
  </si>
  <si>
    <t>AB33</t>
  </si>
  <si>
    <t>AB34</t>
  </si>
  <si>
    <t>AB35</t>
  </si>
  <si>
    <t>AB37</t>
  </si>
  <si>
    <t>AB38</t>
  </si>
  <si>
    <t>AB39</t>
  </si>
  <si>
    <t>AB41</t>
  </si>
  <si>
    <t>AB42</t>
  </si>
  <si>
    <t>AB43</t>
  </si>
  <si>
    <t>AB44</t>
  </si>
  <si>
    <t>AB45</t>
  </si>
  <si>
    <t>AB51</t>
  </si>
  <si>
    <t>AB52</t>
  </si>
  <si>
    <t>AB53</t>
  </si>
  <si>
    <t>AB54</t>
  </si>
  <si>
    <t>AB55</t>
  </si>
  <si>
    <t>AB56</t>
  </si>
  <si>
    <t>DD1</t>
  </si>
  <si>
    <t>DD10</t>
  </si>
  <si>
    <t>DD11</t>
  </si>
  <si>
    <t>DD2</t>
  </si>
  <si>
    <t>DD3</t>
  </si>
  <si>
    <t>DD4</t>
  </si>
  <si>
    <t>DD5</t>
  </si>
  <si>
    <t>DD6</t>
  </si>
  <si>
    <t>DD7</t>
  </si>
  <si>
    <t>DD8</t>
  </si>
  <si>
    <t>DD9</t>
  </si>
  <si>
    <t>DG1</t>
  </si>
  <si>
    <t>DG10</t>
  </si>
  <si>
    <t>DG11</t>
  </si>
  <si>
    <t>DG12</t>
  </si>
  <si>
    <t>DG13</t>
  </si>
  <si>
    <t>DG14</t>
  </si>
  <si>
    <t>DG16</t>
  </si>
  <si>
    <t>DG2</t>
  </si>
  <si>
    <t>DG3</t>
  </si>
  <si>
    <t>DG4</t>
  </si>
  <si>
    <t>DG5</t>
  </si>
  <si>
    <t>DG6</t>
  </si>
  <si>
    <t>DG7</t>
  </si>
  <si>
    <t>DG8</t>
  </si>
  <si>
    <t>DG9</t>
  </si>
  <si>
    <t>EH1</t>
  </si>
  <si>
    <t>EH10</t>
  </si>
  <si>
    <t>EH11</t>
  </si>
  <si>
    <t>EH12</t>
  </si>
  <si>
    <t>EH13</t>
  </si>
  <si>
    <t>EH14</t>
  </si>
  <si>
    <t>EH15</t>
  </si>
  <si>
    <t>EH16</t>
  </si>
  <si>
    <t>EH17</t>
  </si>
  <si>
    <t>EH18</t>
  </si>
  <si>
    <t>EH19</t>
  </si>
  <si>
    <t>EH2</t>
  </si>
  <si>
    <t>EH20</t>
  </si>
  <si>
    <t>EH21</t>
  </si>
  <si>
    <t>EH22</t>
  </si>
  <si>
    <t>EH23</t>
  </si>
  <si>
    <t>EH24</t>
  </si>
  <si>
    <t>EH25</t>
  </si>
  <si>
    <t>EH26</t>
  </si>
  <si>
    <t>EH27</t>
  </si>
  <si>
    <t>EH28</t>
  </si>
  <si>
    <t>EH29</t>
  </si>
  <si>
    <t>EH3</t>
  </si>
  <si>
    <t>EH30</t>
  </si>
  <si>
    <t>EH31</t>
  </si>
  <si>
    <t>EH32</t>
  </si>
  <si>
    <t>EH33</t>
  </si>
  <si>
    <t>EH34</t>
  </si>
  <si>
    <t>EH35</t>
  </si>
  <si>
    <t>EH36</t>
  </si>
  <si>
    <t>EH37</t>
  </si>
  <si>
    <t>EH38</t>
  </si>
  <si>
    <t>EH39</t>
  </si>
  <si>
    <t>EH4</t>
  </si>
  <si>
    <t>EH40</t>
  </si>
  <si>
    <t>EH41</t>
  </si>
  <si>
    <t>EH42</t>
  </si>
  <si>
    <t>EH43</t>
  </si>
  <si>
    <t>EH44</t>
  </si>
  <si>
    <t>EH45</t>
  </si>
  <si>
    <t>EH46</t>
  </si>
  <si>
    <t>EH47</t>
  </si>
  <si>
    <t>EH48</t>
  </si>
  <si>
    <t>EH49</t>
  </si>
  <si>
    <t>EH5</t>
  </si>
  <si>
    <t>EH51</t>
  </si>
  <si>
    <t>EH52</t>
  </si>
  <si>
    <t>EH53</t>
  </si>
  <si>
    <t>EH54</t>
  </si>
  <si>
    <t>EH55</t>
  </si>
  <si>
    <t>EH6</t>
  </si>
  <si>
    <t>EH7</t>
  </si>
  <si>
    <t>EH8</t>
  </si>
  <si>
    <t>EH9</t>
  </si>
  <si>
    <t>FK1</t>
  </si>
  <si>
    <t>FK10</t>
  </si>
  <si>
    <t>FK11</t>
  </si>
  <si>
    <t>FK12</t>
  </si>
  <si>
    <t>FK13</t>
  </si>
  <si>
    <t>FK14</t>
  </si>
  <si>
    <t>FK15</t>
  </si>
  <si>
    <t>FK16</t>
  </si>
  <si>
    <t>FK17</t>
  </si>
  <si>
    <t>FK2</t>
  </si>
  <si>
    <t>FK20</t>
  </si>
  <si>
    <t>FK21</t>
  </si>
  <si>
    <t>FK3</t>
  </si>
  <si>
    <t>FK4</t>
  </si>
  <si>
    <t>FK5</t>
  </si>
  <si>
    <t>FK6</t>
  </si>
  <si>
    <t>FK7</t>
  </si>
  <si>
    <t>FK8</t>
  </si>
  <si>
    <t>FK9</t>
  </si>
  <si>
    <t>G1</t>
  </si>
  <si>
    <t>G11</t>
  </si>
  <si>
    <t>G12</t>
  </si>
  <si>
    <t>G13</t>
  </si>
  <si>
    <t>G14</t>
  </si>
  <si>
    <t>G15</t>
  </si>
  <si>
    <t>G2</t>
  </si>
  <si>
    <t>G20</t>
  </si>
  <si>
    <t>G21</t>
  </si>
  <si>
    <t>G22</t>
  </si>
  <si>
    <t>G23</t>
  </si>
  <si>
    <t>G3</t>
  </si>
  <si>
    <t>G31</t>
  </si>
  <si>
    <t>G32</t>
  </si>
  <si>
    <t>G33</t>
  </si>
  <si>
    <t>G34</t>
  </si>
  <si>
    <t>G4</t>
  </si>
  <si>
    <t>G40</t>
  </si>
  <si>
    <t>G41</t>
  </si>
  <si>
    <t>G42</t>
  </si>
  <si>
    <t>G43</t>
  </si>
  <si>
    <t>G44</t>
  </si>
  <si>
    <t>G45</t>
  </si>
  <si>
    <t>G46</t>
  </si>
  <si>
    <t>G5</t>
  </si>
  <si>
    <t>G51</t>
  </si>
  <si>
    <t>G52</t>
  </si>
  <si>
    <t>G53</t>
  </si>
  <si>
    <t>G60</t>
  </si>
  <si>
    <t>G61</t>
  </si>
  <si>
    <t>G62</t>
  </si>
  <si>
    <t>G63</t>
  </si>
  <si>
    <t>G64</t>
  </si>
  <si>
    <t>G65</t>
  </si>
  <si>
    <t>G66</t>
  </si>
  <si>
    <t>G67</t>
  </si>
  <si>
    <t>G68</t>
  </si>
  <si>
    <t>G69</t>
  </si>
  <si>
    <t>G71</t>
  </si>
  <si>
    <t>G72</t>
  </si>
  <si>
    <t>G73</t>
  </si>
  <si>
    <t>G74</t>
  </si>
  <si>
    <t>G75</t>
  </si>
  <si>
    <t>G76</t>
  </si>
  <si>
    <t>G77</t>
  </si>
  <si>
    <t>G78</t>
  </si>
  <si>
    <t>G81</t>
  </si>
  <si>
    <t>G82</t>
  </si>
  <si>
    <t>G83</t>
  </si>
  <si>
    <t>G84</t>
  </si>
  <si>
    <t>HS1</t>
  </si>
  <si>
    <t>HS2</t>
  </si>
  <si>
    <t>HS3</t>
  </si>
  <si>
    <t>HS5</t>
  </si>
  <si>
    <t>HS6</t>
  </si>
  <si>
    <t>HS7</t>
  </si>
  <si>
    <t>HS8</t>
  </si>
  <si>
    <t>HS9</t>
  </si>
  <si>
    <t>IV1</t>
  </si>
  <si>
    <t>IV10</t>
  </si>
  <si>
    <t>IV11</t>
  </si>
  <si>
    <t>IV12</t>
  </si>
  <si>
    <t>IV13</t>
  </si>
  <si>
    <t>IV14</t>
  </si>
  <si>
    <t>IV15</t>
  </si>
  <si>
    <t>IV16</t>
  </si>
  <si>
    <t>IV17</t>
  </si>
  <si>
    <t>IV18</t>
  </si>
  <si>
    <t>IV19</t>
  </si>
  <si>
    <t>IV2</t>
  </si>
  <si>
    <t>IV20</t>
  </si>
  <si>
    <t>IV21</t>
  </si>
  <si>
    <t>IV22</t>
  </si>
  <si>
    <t>IV23</t>
  </si>
  <si>
    <t>IV24</t>
  </si>
  <si>
    <t>IV25</t>
  </si>
  <si>
    <t>IV26</t>
  </si>
  <si>
    <t>IV27</t>
  </si>
  <si>
    <t>IV28</t>
  </si>
  <si>
    <t>IV3</t>
  </si>
  <si>
    <t>IV30</t>
  </si>
  <si>
    <t>IV31</t>
  </si>
  <si>
    <t>IV32</t>
  </si>
  <si>
    <t>IV36</t>
  </si>
  <si>
    <t>IV4</t>
  </si>
  <si>
    <t>IV40</t>
  </si>
  <si>
    <t>IV41</t>
  </si>
  <si>
    <t>IV44</t>
  </si>
  <si>
    <t>IV47</t>
  </si>
  <si>
    <t>IV49</t>
  </si>
  <si>
    <t>IV5</t>
  </si>
  <si>
    <t>IV51</t>
  </si>
  <si>
    <t>IV52</t>
  </si>
  <si>
    <t>IV54</t>
  </si>
  <si>
    <t>IV55</t>
  </si>
  <si>
    <t>IV6</t>
  </si>
  <si>
    <t>IV63</t>
  </si>
  <si>
    <t>IV7</t>
  </si>
  <si>
    <t>IV8</t>
  </si>
  <si>
    <t>IV9</t>
  </si>
  <si>
    <t>KA1</t>
  </si>
  <si>
    <t>KA10</t>
  </si>
  <si>
    <t>KA11</t>
  </si>
  <si>
    <t>KA12</t>
  </si>
  <si>
    <t>KA13</t>
  </si>
  <si>
    <t>KA14</t>
  </si>
  <si>
    <t>KA15</t>
  </si>
  <si>
    <t>KA16</t>
  </si>
  <si>
    <t>KA17</t>
  </si>
  <si>
    <t>KA18</t>
  </si>
  <si>
    <t>KA19</t>
  </si>
  <si>
    <t>KA2</t>
  </si>
  <si>
    <t>KA20</t>
  </si>
  <si>
    <t>KA21</t>
  </si>
  <si>
    <t>KA22</t>
  </si>
  <si>
    <t>KA23</t>
  </si>
  <si>
    <t>KA24</t>
  </si>
  <si>
    <t>KA25</t>
  </si>
  <si>
    <t>KA26</t>
  </si>
  <si>
    <t>KA27</t>
  </si>
  <si>
    <t>KA28</t>
  </si>
  <si>
    <t>KA29</t>
  </si>
  <si>
    <t>KA3</t>
  </si>
  <si>
    <t>KA30</t>
  </si>
  <si>
    <t>KA4</t>
  </si>
  <si>
    <t>KA5</t>
  </si>
  <si>
    <t>KA6</t>
  </si>
  <si>
    <t>KA7</t>
  </si>
  <si>
    <t>KA8</t>
  </si>
  <si>
    <t>KA9</t>
  </si>
  <si>
    <t>KW1</t>
  </si>
  <si>
    <t>KW10</t>
  </si>
  <si>
    <t>KW12</t>
  </si>
  <si>
    <t>KW14</t>
  </si>
  <si>
    <t>KW15</t>
  </si>
  <si>
    <t>KW16</t>
  </si>
  <si>
    <t>KW17</t>
  </si>
  <si>
    <t>KW3</t>
  </si>
  <si>
    <t>KW6</t>
  </si>
  <si>
    <t>KW8</t>
  </si>
  <si>
    <t>KW9</t>
  </si>
  <si>
    <t>KY1</t>
  </si>
  <si>
    <t>KY10</t>
  </si>
  <si>
    <t>KY11</t>
  </si>
  <si>
    <t>KY12</t>
  </si>
  <si>
    <t>KY13</t>
  </si>
  <si>
    <t>KY14</t>
  </si>
  <si>
    <t>KY15</t>
  </si>
  <si>
    <t>KY16</t>
  </si>
  <si>
    <t>KY2</t>
  </si>
  <si>
    <t>KY3</t>
  </si>
  <si>
    <t>KY4</t>
  </si>
  <si>
    <t>KY5</t>
  </si>
  <si>
    <t>KY6</t>
  </si>
  <si>
    <t>KY7</t>
  </si>
  <si>
    <t>KY8</t>
  </si>
  <si>
    <t>ML1</t>
  </si>
  <si>
    <t>ML10</t>
  </si>
  <si>
    <t>ML11</t>
  </si>
  <si>
    <t>ML12</t>
  </si>
  <si>
    <t>ML2</t>
  </si>
  <si>
    <t>ML3</t>
  </si>
  <si>
    <t>ML4</t>
  </si>
  <si>
    <t>ML5</t>
  </si>
  <si>
    <t>ML6</t>
  </si>
  <si>
    <t>ML7</t>
  </si>
  <si>
    <t>ML8</t>
  </si>
  <si>
    <t>ML9</t>
  </si>
  <si>
    <t>PA1</t>
  </si>
  <si>
    <t>PA10</t>
  </si>
  <si>
    <t>PA11</t>
  </si>
  <si>
    <t>PA12</t>
  </si>
  <si>
    <t>PA13</t>
  </si>
  <si>
    <t>PA14</t>
  </si>
  <si>
    <t>PA15</t>
  </si>
  <si>
    <t>PA16</t>
  </si>
  <si>
    <t>PA17</t>
  </si>
  <si>
    <t>PA18</t>
  </si>
  <si>
    <t>PA19</t>
  </si>
  <si>
    <t>PA2</t>
  </si>
  <si>
    <t>PA20</t>
  </si>
  <si>
    <t>PA21</t>
  </si>
  <si>
    <t>PA22</t>
  </si>
  <si>
    <t>PA23</t>
  </si>
  <si>
    <t>PA24</t>
  </si>
  <si>
    <t>PA26</t>
  </si>
  <si>
    <t>PA27</t>
  </si>
  <si>
    <t>PA28</t>
  </si>
  <si>
    <t>PA29</t>
  </si>
  <si>
    <t>PA3</t>
  </si>
  <si>
    <t>PA30</t>
  </si>
  <si>
    <t>PA31</t>
  </si>
  <si>
    <t>PA32</t>
  </si>
  <si>
    <t>PA33</t>
  </si>
  <si>
    <t>PA34</t>
  </si>
  <si>
    <t>PA35</t>
  </si>
  <si>
    <t>PA37</t>
  </si>
  <si>
    <t>PA38</t>
  </si>
  <si>
    <t>PA4</t>
  </si>
  <si>
    <t>PA41</t>
  </si>
  <si>
    <t>PA42</t>
  </si>
  <si>
    <t>PA43</t>
  </si>
  <si>
    <t>PA46</t>
  </si>
  <si>
    <t>PA48</t>
  </si>
  <si>
    <t>PA5</t>
  </si>
  <si>
    <t>PA6</t>
  </si>
  <si>
    <t>PA60</t>
  </si>
  <si>
    <t>PA67</t>
  </si>
  <si>
    <t>PA7</t>
  </si>
  <si>
    <t>PA72</t>
  </si>
  <si>
    <t>PA75</t>
  </si>
  <si>
    <t>PA76</t>
  </si>
  <si>
    <t>PA77</t>
  </si>
  <si>
    <t>PA78</t>
  </si>
  <si>
    <t>PA8</t>
  </si>
  <si>
    <t>PA80</t>
  </si>
  <si>
    <t>PA9</t>
  </si>
  <si>
    <t>PH1</t>
  </si>
  <si>
    <t>PH10</t>
  </si>
  <si>
    <t>PH11</t>
  </si>
  <si>
    <t>PH12</t>
  </si>
  <si>
    <t>PH13</t>
  </si>
  <si>
    <t>PH14</t>
  </si>
  <si>
    <t>PH15</t>
  </si>
  <si>
    <t>PH16</t>
  </si>
  <si>
    <t>PH18</t>
  </si>
  <si>
    <t>PH2</t>
  </si>
  <si>
    <t>PH20</t>
  </si>
  <si>
    <t>PH21</t>
  </si>
  <si>
    <t>PH22</t>
  </si>
  <si>
    <t>PH23</t>
  </si>
  <si>
    <t>PH24</t>
  </si>
  <si>
    <t>PH25</t>
  </si>
  <si>
    <t>PH26</t>
  </si>
  <si>
    <t>PH3</t>
  </si>
  <si>
    <t>PH32</t>
  </si>
  <si>
    <t>PH33</t>
  </si>
  <si>
    <t>PH34</t>
  </si>
  <si>
    <t>PH35</t>
  </si>
  <si>
    <t>PH36</t>
  </si>
  <si>
    <t>PH39</t>
  </si>
  <si>
    <t>PH41</t>
  </si>
  <si>
    <t>PH42</t>
  </si>
  <si>
    <t>PH43</t>
  </si>
  <si>
    <t>PH49</t>
  </si>
  <si>
    <t>PH5</t>
  </si>
  <si>
    <t>PH50</t>
  </si>
  <si>
    <t>PH6</t>
  </si>
  <si>
    <t>PH7</t>
  </si>
  <si>
    <t>PH8</t>
  </si>
  <si>
    <t>TD1</t>
  </si>
  <si>
    <t>TD10</t>
  </si>
  <si>
    <t>TD11</t>
  </si>
  <si>
    <t>TD12</t>
  </si>
  <si>
    <t>TD13</t>
  </si>
  <si>
    <t>TD14</t>
  </si>
  <si>
    <t>TD2</t>
  </si>
  <si>
    <t>TD3</t>
  </si>
  <si>
    <t>TD4</t>
  </si>
  <si>
    <t>TD5</t>
  </si>
  <si>
    <t>TD6</t>
  </si>
  <si>
    <t>TD7</t>
  </si>
  <si>
    <t>TD8</t>
  </si>
  <si>
    <t>TD9</t>
  </si>
  <si>
    <t>ZE1</t>
  </si>
  <si>
    <t>ZE2</t>
  </si>
  <si>
    <t>EH99</t>
  </si>
  <si>
    <t>MK17</t>
  </si>
  <si>
    <t>PA61</t>
  </si>
  <si>
    <t>It is not appropriate to further disaggregate the above data by main type of day care for comparison over time, because at such a low level small changes in the number of services from one year</t>
  </si>
  <si>
    <t>All figures are rounded to the nearest 10 to express the uncertainty in these estimates. For this reason, totals may not exactly equal the sum of their parts.</t>
  </si>
  <si>
    <t>services with children registered under 3 months of age</t>
  </si>
  <si>
    <t>services with children registered between 3 and 6 months of age</t>
  </si>
  <si>
    <t>services with children registered between 6 and 12 months of age</t>
  </si>
  <si>
    <t>Total number of children registered</t>
  </si>
  <si>
    <t>Number of children</t>
  </si>
  <si>
    <t>Percentages of children</t>
  </si>
  <si>
    <t>number of children registered under 3 months of age</t>
  </si>
  <si>
    <t>number of children registered between 3 and 6 months of age</t>
  </si>
  <si>
    <t>number of children registered between 6 and 12 months of age</t>
  </si>
  <si>
    <t>proportion of children registered under 3 months of age</t>
  </si>
  <si>
    <t>proportion of children registered between 3 and 6 months of age</t>
  </si>
  <si>
    <t xml:space="preserve"> proportion of children registered between 6 and 12 months of age</t>
  </si>
  <si>
    <t xml:space="preserve">Number of children registered are weighted to account for non-responders. </t>
  </si>
  <si>
    <t>Childcare services by main service category:</t>
  </si>
  <si>
    <t>Active childcare services by main service category:</t>
  </si>
  <si>
    <t>Services by main service category:</t>
  </si>
  <si>
    <t>Early learning and childcare services by main service category:</t>
  </si>
  <si>
    <t>Early learning and  childcare services by main service category:</t>
  </si>
  <si>
    <t>The 'main service category' of nursery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</si>
  <si>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Number of early learning and childcare services by main service category</t>
  </si>
  <si>
    <t>The 'main service category'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</si>
  <si>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 xml:space="preserve">that would use a particular service. </t>
  </si>
  <si>
    <t>Nursery: 0 - 5, Out of school care: 4 - 15, playgroup: 0 - 5 years, other services:  0 - 15 years</t>
  </si>
  <si>
    <t>Quality of care and support grades</t>
  </si>
  <si>
    <t>Out of School care</t>
  </si>
  <si>
    <t>Subtype2</t>
  </si>
  <si>
    <t>Total complaints upheld</t>
  </si>
  <si>
    <t>complaints per 1000 services</t>
  </si>
  <si>
    <t>complaints per 1000 reg places</t>
  </si>
  <si>
    <t>Care Home Service</t>
  </si>
  <si>
    <t>Children &amp; Young People</t>
  </si>
  <si>
    <t>Adults</t>
  </si>
  <si>
    <t>Older People</t>
  </si>
  <si>
    <t>Fostering Service</t>
  </si>
  <si>
    <t>Housing Support Service</t>
  </si>
  <si>
    <t>School Care Accommodation Service</t>
  </si>
  <si>
    <t>Mainstream Residential School</t>
  </si>
  <si>
    <t>Residential Special School</t>
  </si>
  <si>
    <t>Support Service</t>
  </si>
  <si>
    <t>Care at Home</t>
  </si>
  <si>
    <t>Other than Care at home</t>
  </si>
  <si>
    <t>Grand Total</t>
  </si>
  <si>
    <t>children 0-15</t>
  </si>
  <si>
    <t>children 0-5</t>
  </si>
  <si>
    <t>children 4-15</t>
  </si>
  <si>
    <t xml:space="preserve">In the figures shown there is potential for double counting of children. 
This applies where a child is registered with more than one service (e.g. before school care in one service and after school care in a different service, or different services used for term time and holiday time). </t>
  </si>
  <si>
    <t>Yes</t>
  </si>
  <si>
    <t>No</t>
  </si>
  <si>
    <t>Nursery Total</t>
  </si>
  <si>
    <t>Children and Family Centre Total</t>
  </si>
  <si>
    <t>Service Category</t>
  </si>
  <si>
    <t>at 31 December</t>
  </si>
  <si>
    <t>Nursery services all</t>
  </si>
  <si>
    <t>Out of school care services all</t>
  </si>
  <si>
    <t>Children and family centre</t>
  </si>
  <si>
    <t>Holiday playscheme</t>
  </si>
  <si>
    <t>Some services provide a mixture of types of day care. For example a service where the main provision is an out of school club may also in addition provide a Holiday playscheme.</t>
  </si>
  <si>
    <t>no playgroup</t>
  </si>
  <si>
    <t>Children and family centre Total</t>
  </si>
  <si>
    <t>Holiday playscheme Total</t>
  </si>
  <si>
    <t>Provider Sector</t>
  </si>
  <si>
    <t xml:space="preserve">   of which: Voluntary/not for profit</t>
  </si>
  <si>
    <t>Voluntary/not for profit</t>
  </si>
  <si>
    <t>Out of school club Total</t>
  </si>
  <si>
    <t>Nurseries (all)</t>
  </si>
  <si>
    <t xml:space="preserve">Data tables with information on children registered </t>
  </si>
  <si>
    <t>Data tables with information on characteristics of childminding services</t>
  </si>
  <si>
    <t>Complaints</t>
  </si>
  <si>
    <t>funded places</t>
  </si>
  <si>
    <t>c. Voluntary/not for profit</t>
  </si>
  <si>
    <t>Voluntary or Voluntary/not for profit</t>
  </si>
  <si>
    <t>Nurseries (Voluntary/not for profit)</t>
  </si>
  <si>
    <t>Out of school care (Voluntary/not for profit)</t>
  </si>
  <si>
    <t>Nursery - Voluntary/not for profit</t>
  </si>
  <si>
    <t>Nursery - Private</t>
  </si>
  <si>
    <t>Nurseries (Private)</t>
  </si>
  <si>
    <t>Out of school care (Private)</t>
  </si>
  <si>
    <t>Please refer to the technical appendix and background and methodology sections in the Early Learning and Childcare Statistics publication for more detail on service information reported</t>
  </si>
  <si>
    <t>of which: providing no additional childcare services</t>
  </si>
  <si>
    <t>Most holiday playschemes only operate during school holidays, however a small number of them operate weekend play scheme services.</t>
  </si>
  <si>
    <t>Some services provide a mixture of types of day care. For example a service where the main provision is an out of school club may also in addition provide a holiday playscheme.</t>
  </si>
  <si>
    <t xml:space="preserve">For most service types registration figures are based on where the service is provided but in the case of crèche services many are mobile therefore the registration figure is linked to a base/office rather than the place where the service is provided. </t>
  </si>
  <si>
    <t>% of nurseries run on a voluntary/not for profit basis</t>
  </si>
  <si>
    <t>Number of services which provide for each age group:</t>
  </si>
  <si>
    <t>Where numbers are estimates, the numbers have been rounded to the nearest 10 digits to express the uncertainty in these figures.</t>
  </si>
  <si>
    <t>Source for all grading tables below:  Care Inspectorate service-lists and annual return data</t>
  </si>
  <si>
    <t>Please refer to the grading section in the Early Learning and Childcare Statistics publication for more detail on grading levels and quality themes</t>
  </si>
  <si>
    <t xml:space="preserve">The 'main service category' is based on information supplied by day care of children services in their annual returns.  </t>
  </si>
  <si>
    <t>If a service did not respond to an annual return in a given year then their main type of service has been estimated by using annual return information submitted in another year or from other information about the service for example their conditions of registration.</t>
  </si>
  <si>
    <t xml:space="preserve">Notes </t>
  </si>
  <si>
    <t xml:space="preserve">   of which: Local authority</t>
  </si>
  <si>
    <t>Nursery - Local authority</t>
  </si>
  <si>
    <t>a. Local authority</t>
  </si>
  <si>
    <t>% of nurseries run by a local authority</t>
  </si>
  <si>
    <t>Nurseries (Local authority)</t>
  </si>
  <si>
    <t>Out of school care (Local authority)</t>
  </si>
  <si>
    <t>Na h-Eileanan Siar</t>
  </si>
  <si>
    <t>rate per 100 population</t>
  </si>
  <si>
    <t>Rates that are based on a value of less than 11 are shown in orange</t>
  </si>
  <si>
    <r>
      <t xml:space="preserve">Estimated number of children registered with early learning and childcare services as </t>
    </r>
    <r>
      <rPr>
        <b/>
        <sz val="12"/>
        <rFont val="Calibri"/>
        <family val="2"/>
      </rPr>
      <t>rate per 100 population aged 0 to 15 years old</t>
    </r>
  </si>
  <si>
    <t>source: National Records of Scotland</t>
  </si>
  <si>
    <t>Remote Rural</t>
  </si>
  <si>
    <t>Accessible Rural</t>
  </si>
  <si>
    <t>Remote Small Towns</t>
  </si>
  <si>
    <t>Accessible Small Towns</t>
  </si>
  <si>
    <t>Other Urban Areas</t>
  </si>
  <si>
    <t>Large Urban Areas</t>
  </si>
  <si>
    <t>URBAN/RURAL</t>
  </si>
  <si>
    <t>SCOTLAND</t>
  </si>
  <si>
    <t>12 to 15</t>
  </si>
  <si>
    <t>7 to 11</t>
  </si>
  <si>
    <t>4 to 15</t>
  </si>
  <si>
    <t>0 to 5</t>
  </si>
  <si>
    <t>0 to 15</t>
  </si>
  <si>
    <t>Age</t>
  </si>
  <si>
    <t>PERSONS</t>
  </si>
  <si>
    <t>Deciles</t>
  </si>
  <si>
    <t>Population statistics</t>
  </si>
  <si>
    <t>For information on child population see tab 'Population statistics'</t>
  </si>
  <si>
    <t>Persons</t>
  </si>
  <si>
    <t>Population estimates by Scottish Index of Multiple Deprivation (SIMD) 2016 decile, sex and single year of age, June 2015</t>
  </si>
  <si>
    <t>https://www.nrscotland.gov.uk/statistics-and-data/statistics/statistics-by-theme/population/population-estimates/2011-based-special-area-population-estimates/population-estimates-by-simd-2016</t>
  </si>
  <si>
    <t>Population estimates for 6-fold Urban Rural classification by sex and single year of age: June 2015</t>
  </si>
  <si>
    <t>https://www.nrscotland.gov.uk/statistics-and-data/statistics/statistics-by-theme/population/population-estimates/2011-based-special-area-population-estimates/population-estimates-by-urban-rural-classification</t>
  </si>
  <si>
    <t>Mid-year population estimates: Scotland and its council areas by single year of age and sex: 2015</t>
  </si>
  <si>
    <t>https://www.nrscotland.gov.uk/statistics-and-data/statistics/statistics-by-theme/population/population-estimates/mid-year-population-estimates/mid-2015-and-corrected-mid-2012-to-mid-2014/list-of-tables</t>
  </si>
  <si>
    <t>Source:  Care Inspectorate service-lists and annual return data.  National Records of Scotland 2015 mid-year population estimates</t>
  </si>
  <si>
    <t>Table 1a:  Number of children and rate per 100 population registered with childcare services, by main type of service and age-group, as at 31 December 2016</t>
  </si>
  <si>
    <t>Table 1b:  Number of children and rate per 100 population registered with nursery services, by provider sector and age-group, as at 31 December 2016</t>
  </si>
  <si>
    <t>Table 1c:  Number of children and rate per 100 population registered with out of school care services, by provider sector and age-group, as at 31 December 2016</t>
  </si>
  <si>
    <t>Children registered with a service as at 31 December 2016</t>
  </si>
  <si>
    <t>December 2016</t>
  </si>
  <si>
    <t>Counts of the number of active childminding and day care services are also published by the Scottish Social Services Council (SSSC) in their Scottish Social Services Sector: Report on 2016. Workforce Data (Official Statistics). The counts may vary slightly due to differences in the way the Care Inspectorate and SSSC classify an active service. See the technical appendix for more information.</t>
  </si>
  <si>
    <t>Services categorise their main provision in the Care Inspectorate annual return. In the 2016 annual return the category 'no main service type' (listed as 'other services' above) was no longer included as an option. See the technical appendix for more information.</t>
  </si>
  <si>
    <t>number of services  December 2016</t>
  </si>
  <si>
    <t>The number of services at the end of 2015 had to be adjusted to take account of retrospective cancellations. This happens when services are cancelled later in the Care Inspectorate system than the date of cancellation, e.g. a service with a cancellation date of 29/12/2015 was not cancelled in the operational system until 01/01/2016. A number of services were cancelled in the system after the data extracts were prepared for the 2015 early learning and childcare statistics publication. To work out the net change in services (registrations and cancellations in 2016) the number of services for December 2015 therefore had to be adjusted.</t>
  </si>
  <si>
    <t xml:space="preserve">Table 11a:  Changes to registered childcare services from 31 December 2015 to 31 December 2016, by main service category </t>
  </si>
  <si>
    <t>Table 11b:  Changes to registered nursery services from 31 December 2015 to 31 December 2016, by provider sector</t>
  </si>
  <si>
    <t>Table 11c:  Changes to registered out of school care services from 31 December 2015 to 31 December 2016, by provider sector</t>
  </si>
  <si>
    <t>OOSC - Local authority</t>
  </si>
  <si>
    <t>OOSC - Private</t>
  </si>
  <si>
    <t>Number of early learning and childcare services by main service category (as at December 2016)</t>
  </si>
  <si>
    <t>Total early learning and childcare services (excluding childminding)</t>
  </si>
  <si>
    <t>Total early learning and childcare services</t>
  </si>
  <si>
    <t xml:space="preserve">The content of this table has changed slightly from previous years. In previous years this table showed only 'active' services. It now shows all registered services. </t>
  </si>
  <si>
    <t>Table 14:  Number of registered childcare services by urban-rural category, deprivation category and provider sector, as at 31 December 2016</t>
  </si>
  <si>
    <t>Table 15b:  Number of nursery services by sector and by urban-rural category and deprivation category, as at 31 December 2016</t>
  </si>
  <si>
    <t>Table 15a:  Number of daycare of children services by sector and by urban-rural category and deprivation category, as at 31 December 2016</t>
  </si>
  <si>
    <t>All OOSC services</t>
  </si>
  <si>
    <t xml:space="preserve">The content of these tables have changed slightly from previous years. In previous years these tables showed only 'active' services. They now show all registered services. </t>
  </si>
  <si>
    <t>Table 16:  Number of registered childcare services per 10,000 head of child population (0-15) by urban-rural category and deprivation category, as at 31 December 2016</t>
  </si>
  <si>
    <t>Table 17b: Number of services, by main type of day care, providing an additional day care, as at 31 December 2016</t>
  </si>
  <si>
    <t>Total early learning and childcare services excluding childminding</t>
  </si>
  <si>
    <t>Source:  Care Inspectorate service-lists and annual return data.  National Records of Scotland mid-2015 population estimates</t>
  </si>
  <si>
    <t>Total number of early learning and childcare services</t>
  </si>
  <si>
    <t>Total number of early learning and childcare services excluding childminding</t>
  </si>
  <si>
    <t>G6</t>
  </si>
  <si>
    <t>IV56</t>
  </si>
  <si>
    <t xml:space="preserve">   Nursery: Local authority</t>
  </si>
  <si>
    <t xml:space="preserve">   Nursery: Private</t>
  </si>
  <si>
    <t xml:space="preserve">   Nursery: Voluntary/not for profit</t>
  </si>
  <si>
    <t xml:space="preserve">   OOSC: Local authority</t>
  </si>
  <si>
    <t xml:space="preserve">   OOSC: Private</t>
  </si>
  <si>
    <t xml:space="preserve">   OOSC: Voluntary/not for profit</t>
  </si>
  <si>
    <t>Table 2: Number of children registered with childcare services by main service category and provider sector at 31 December 2016</t>
  </si>
  <si>
    <t>Table 4a: Children registered with childcare services as a rate per 100 population of the service specific population, by urban-rural category, deprivation category, and provider sector, as at 31 December 2016</t>
  </si>
  <si>
    <t>Table 4b: Children registered with nursery services at 31 December 2016 as a rate per 100 population of the age specific population, by urban-rural category, deprivation category, and provider sector, as at 31 December 2016</t>
  </si>
  <si>
    <t>Total daycare of children services</t>
  </si>
  <si>
    <t>OOSC (all)</t>
  </si>
  <si>
    <t>OOSC - Voluntary/not for profit</t>
  </si>
  <si>
    <t xml:space="preserve">Total  </t>
  </si>
  <si>
    <t>populations: 0-15 years: 912,262; 0-5 years: 349,671; 4-15 years: 682,429</t>
  </si>
  <si>
    <t xml:space="preserve">The age categories changed between the 2014 and 2015 annual return. The 2014 annual return asked for children under the age of 1 while the 2015 and 2016 annual return splits this into the above categories. </t>
  </si>
  <si>
    <t xml:space="preserve">Therefore the number of services which can cater for children of all ages cannot be compared from 2014 to 2016. </t>
  </si>
  <si>
    <t xml:space="preserve">   Nurseries: Local authority</t>
  </si>
  <si>
    <t xml:space="preserve">   Nurseries: Private</t>
  </si>
  <si>
    <t xml:space="preserve">   Nurseries: Voluntary/not for profit</t>
  </si>
  <si>
    <t>Number of daycare of children services</t>
  </si>
  <si>
    <t>Number of childminding services</t>
  </si>
  <si>
    <t>Total Out of school care</t>
  </si>
  <si>
    <t>Number of out of school care services</t>
  </si>
  <si>
    <t xml:space="preserve">The number of services which provide funded places has been imputed for those services that did not submit a Care Inspectorate Annual Return. </t>
  </si>
  <si>
    <t>number of services providing funded places</t>
  </si>
  <si>
    <t>percentage of all services</t>
  </si>
  <si>
    <t>no centre</t>
  </si>
  <si>
    <t>Number of  childcare services</t>
  </si>
  <si>
    <t>Number of childcare services</t>
  </si>
  <si>
    <t>Number of early learning and childcare services</t>
  </si>
  <si>
    <t>Number of  nurseries</t>
  </si>
  <si>
    <t>Breakfast or before school</t>
  </si>
  <si>
    <t>service does not operate during term time</t>
  </si>
  <si>
    <t>service does not operate during school-holidays</t>
  </si>
  <si>
    <t>Number of OOSC</t>
  </si>
  <si>
    <t>Total OOSC</t>
  </si>
  <si>
    <t xml:space="preserve">The content of these tables has changed slightly from previous years. In previous years these tables showed only 'active' services. They now show all registered services. </t>
  </si>
  <si>
    <t>Number of nursery services</t>
  </si>
  <si>
    <t>shorter/flexible sessions</t>
  </si>
  <si>
    <t>All grades are as at 31 December 2016, based on finalised reports</t>
  </si>
  <si>
    <t>Children registered for out of school care (OOSC) and children registered with services as at 31 December 2016</t>
  </si>
  <si>
    <t>Total number of children registered 4 - 12 and over</t>
  </si>
  <si>
    <t xml:space="preserve">number of children registered </t>
  </si>
  <si>
    <t>Number of children registered for out of school care (OOSC) and percentage of children registered with services as at 31 December 2016</t>
  </si>
  <si>
    <t>At least one grade adequate or less</t>
  </si>
  <si>
    <t>All grades good or better</t>
  </si>
  <si>
    <t>Table 10:  Number of registered childcare services by main service category and service status (active / inactive), as at 31 December 2008 to 2016</t>
  </si>
  <si>
    <t>Source: Care Inspectorate service-lists, annual return and PMS 31/12/16</t>
  </si>
  <si>
    <t xml:space="preserve">No complaints upheld in Adoption Services, Adult Placement Services, Childcare Agencies, Nurse Agencies Offender Accommodation Services and Secure Accommodation Services. </t>
  </si>
  <si>
    <t>Total number of services</t>
  </si>
  <si>
    <t>No qualification</t>
  </si>
  <si>
    <t>Proportion of all childminders that submitted information</t>
  </si>
  <si>
    <t>Qualification held or working towards</t>
  </si>
  <si>
    <t>number of childminders (that submitted information)</t>
  </si>
  <si>
    <t>Total (submitted info)</t>
  </si>
  <si>
    <t>a) Number and percentage of childminders that stated that they have a qualification or are working towards a qualification</t>
  </si>
  <si>
    <t>Total held</t>
  </si>
  <si>
    <t>HNC Childhood Practice</t>
  </si>
  <si>
    <t>HND Childhood Practice</t>
  </si>
  <si>
    <t>PDA8 Childhood Practice</t>
  </si>
  <si>
    <t>PDA9 Childhood Practice</t>
  </si>
  <si>
    <t>BA Childhood Practice</t>
  </si>
  <si>
    <t>BA (Honours) Childhood Practice</t>
  </si>
  <si>
    <t>BA (Honours) Social Work</t>
  </si>
  <si>
    <t>b) Number and percentage of childminders with relevant qualifications held</t>
  </si>
  <si>
    <t>Percentage of those with relevant qualifications</t>
  </si>
  <si>
    <t>PDA7 Children &amp; Young People’s Health &amp; Wellbeing</t>
  </si>
  <si>
    <t>Degree or Post Grad Qual in Community Education</t>
  </si>
  <si>
    <t>Qual meeting reqs for prof registration: Social Work</t>
  </si>
  <si>
    <t>Qual meeting reqs for prof registration: Nursing&amp;Mid</t>
  </si>
  <si>
    <t>Qual meeting reqs for prof registration: Teaching</t>
  </si>
  <si>
    <t>Total childminders with relevant qualifications</t>
  </si>
  <si>
    <t xml:space="preserve">The qualification section is non-mandatory, so has in many instances been submitted with blank data. It cannot be implied that 3045 childminders have no qualifications at all. Further it cannot be implied that of the 1833 childminders that state that they have a qualification, 639 have a relevant qualification and 1194 do not have a relevant qualification. </t>
  </si>
  <si>
    <t>The list of qualifications is multiple select, therefore the same childminder is counted more than once in the above table if they have more than one relevant qualification.</t>
  </si>
  <si>
    <t>4878 childminders completed their annual returns, 1833 indicated that they have a qualification or are working towards a qualification, of these 639 CMs provided one or more relevant qualifications</t>
  </si>
  <si>
    <t>Total in progress</t>
  </si>
  <si>
    <t>Percentage of those working towards relevant qualifications</t>
  </si>
  <si>
    <t>c) Number and percentage of childminders working towards relevant qualifications</t>
  </si>
  <si>
    <t>Please note childminding services will only be graded for quality of staffing where the service has one or more assistants (375 childminders were graded for staffing)</t>
  </si>
  <si>
    <t>Holiday play-scheme</t>
  </si>
  <si>
    <t>FK18</t>
  </si>
  <si>
    <t>IV42</t>
  </si>
  <si>
    <t>KY9</t>
  </si>
  <si>
    <t>PH31</t>
  </si>
  <si>
    <t>PH4</t>
  </si>
  <si>
    <t>Percentage of total number of children registered 4 - 12 and over</t>
  </si>
  <si>
    <t>Total number of children registered 5 - 12 and over</t>
  </si>
  <si>
    <t>Percentage of total number of children registered 5 - 12 and over</t>
  </si>
  <si>
    <t>Total number of children registered for OOSC aged 4 - 12 and over</t>
  </si>
  <si>
    <t>Total number of children registered for OOSC aged 5 - 12 and over</t>
  </si>
  <si>
    <t>Service philosophies used (estimate, rounded to nearest 10)</t>
  </si>
  <si>
    <t>Languages service delivered in (estimate, rounded to nearest 10)</t>
  </si>
  <si>
    <t>Proportion of childminders</t>
  </si>
  <si>
    <t>Proportion of day care services</t>
  </si>
  <si>
    <t>Proportion of services which provide for each age group:</t>
  </si>
  <si>
    <t>Proportion of nurseries</t>
  </si>
  <si>
    <t>Proportion of out of school care services</t>
  </si>
  <si>
    <t>Table 5:  Average number of children registered per service, by local authority, urban-rural category, deprivation category, and provider sector, as at 31 December 2016</t>
  </si>
  <si>
    <t>Table 7b:  Nursery services with registered children under 1 year of age, by provider sector, as at 31 December 2016</t>
  </si>
  <si>
    <t>Table 7c:  Number of children under 1 year of age registered with childcare services, by main service category and age-group, as at 31 December 2016</t>
  </si>
  <si>
    <t>Table 7d:   Number of children under 1 year of age registered with nursery services, provider sector and age-group, as at 31 December 2016</t>
  </si>
  <si>
    <t>Table 1a:  Number of children and percentage of population registered with childcare services, by main type of service and age-group, as at 31 December 2016</t>
  </si>
  <si>
    <t>Table 1b:  Number of children and percentage of population registered with nursery services, by provider sector and age-group, as at 31 December 2016</t>
  </si>
  <si>
    <t>Table 4a: Children registered with  childcare services as a rate per 100 service specific population, by urban-rural category, deprivation category, and provider sector, as at 31 December 2016</t>
  </si>
  <si>
    <t>Table 4b: Children registered with nursery services at 31 December 2016 as a rate per 100 service specific population, by urban-rural category, deprivation category, and provider sector, as at 31 December 2016</t>
  </si>
  <si>
    <t xml:space="preserve">Table 11a:  Changes to registered childcare services from 31 December 2014 to 31 December 2016, by main service category </t>
  </si>
  <si>
    <t>Table 11b:  Changes to registered nursery services from 31 December 2014 to 31 December 2016, by provider sector</t>
  </si>
  <si>
    <t>Total capacity (registered places)</t>
  </si>
  <si>
    <t>Average capacity (reg. places) per service</t>
  </si>
  <si>
    <t>Total capacity as an estimated percentage of the age-specific population*</t>
  </si>
  <si>
    <t>Total capacity as 
an estimated percentage of the population 
aged 0 to 15 years old</t>
  </si>
  <si>
    <t>Table 23a:  Capacity (registered places) of childcare services (maximum attendance at any one time) by main service category, as at 31 December 2016</t>
  </si>
  <si>
    <t>Table 23b:  Capacity (registered places) of nursery services by provider sector (maximum attendance at any one time), as at 31 December 2016</t>
  </si>
  <si>
    <t>Table 23c:  Capacity (registered places) of out of school care services by provider sector (maximum attendance at any one time), as at 31 December 2016</t>
  </si>
  <si>
    <t>Table 15c:  Number of out of school care services by sector and by urban-rural category and deprivation category, as at 31 December 2016</t>
  </si>
  <si>
    <t>Total capacity (registered) places</t>
  </si>
  <si>
    <t>Table 8b:  Number of children registered that attend school and also use care services as a percentage of children registered with childcare services, by main type of service and age-group, as at 31 December 2016</t>
  </si>
  <si>
    <t>Table 23a: Capacity (registered places) of childcare services (maximum attendance at any one time) by main service category, as at 31 December 2016</t>
  </si>
  <si>
    <t>Childminding*</t>
  </si>
  <si>
    <t>4908*</t>
  </si>
  <si>
    <t>Total Childminders</t>
  </si>
  <si>
    <t>Childminders</t>
  </si>
  <si>
    <t>Less than one year (reg in 2016)</t>
  </si>
  <si>
    <t>1 or 2 years (reg in 2015 or 2014)</t>
  </si>
  <si>
    <t>3 or 4 years (reg in 2013 or 2012)</t>
  </si>
  <si>
    <t>5 and more years (reg in 2011 and earlier)</t>
  </si>
  <si>
    <r>
      <t xml:space="preserve">There were an estimated </t>
    </r>
    <r>
      <rPr>
        <sz val="12"/>
        <color rgb="FFFF0000"/>
        <rFont val="Calibri"/>
        <family val="2"/>
        <scheme val="minor"/>
      </rPr>
      <t>680</t>
    </r>
    <r>
      <rPr>
        <sz val="12"/>
        <rFont val="Calibri"/>
        <family val="2"/>
        <scheme val="minor"/>
      </rPr>
      <t xml:space="preserve"> Childminder Assistants in total.</t>
    </r>
  </si>
  <si>
    <t>Table 31a:  Characteristics of the active childminder workforce as at 31 December 2016</t>
  </si>
  <si>
    <t>Removal of data on ELC funded children</t>
  </si>
  <si>
    <t>All nurseries</t>
  </si>
  <si>
    <t>service capacity (registered places)</t>
  </si>
  <si>
    <t>1-20</t>
  </si>
  <si>
    <t>21-30</t>
  </si>
  <si>
    <t>31-40</t>
  </si>
  <si>
    <t>41-50</t>
  </si>
  <si>
    <t>51-60</t>
  </si>
  <si>
    <t>61-100</t>
  </si>
  <si>
    <t>&gt;100</t>
  </si>
  <si>
    <t>Local authority nurseries</t>
  </si>
  <si>
    <t>Private nurseries</t>
  </si>
  <si>
    <t>Voluntary/not for profit nurseries</t>
  </si>
  <si>
    <t>Total childcare services excluding childminding</t>
  </si>
  <si>
    <t>Nursery local authority</t>
  </si>
  <si>
    <t>Nursery private</t>
  </si>
  <si>
    <t>Nursery voluntary/not for profit</t>
  </si>
  <si>
    <t>Table 15a:  Number of registered daycare of children services by sector and by urban-rural category and deprivation category, as at 31 December 2016</t>
  </si>
  <si>
    <t xml:space="preserve">The Care Inspectorate has trialled collecting data on the number of children who receive ELC funding by age group for the last two years. The information has not been included in this publication and will no longer be collected due to some data quality issues with this particular set of data (e.g. double counting and incomplete information). For information on funded registrations by children’s age the National Statistics produced by the Scottish Government should be used and their latest publication can be accessed here: http://www.gov.scot/Topics/Statistics/Browse/Children/Pubs-Pre-SchoolEducation </t>
  </si>
  <si>
    <t>Classification of service categories – removal of ‘no single service type’</t>
  </si>
  <si>
    <t xml:space="preserve">In 2016 we removed the option for services to classify themselves as ‘no single service type’. Services now have to select one of the given main service type categories (breakfast club, children and family centres, crèche, holiday playscheme, out of school club, nursery, playgroup). Some specialised services (such as respite care, women’s aid) now fall into the children and family centre category. </t>
  </si>
  <si>
    <t>Table 22:  Capacity (registered places) of childcare services at 31 December 2011, 2012, 2013, 2014, 2015 and 2016</t>
  </si>
  <si>
    <t>Table 24b:  Average capacity of nursery services by provider sector and by urban-rural category and deprivation category, as at 31 December 2016</t>
  </si>
  <si>
    <t>Table 24c:  Average capacity of out of school care services by provider sector and by urban-rural category and deprivation category, as at 31 December 2016</t>
  </si>
  <si>
    <t>Table 25b:  Capacity of nurseries by urban-rural category and deprivation category, as at 31 December 2016</t>
  </si>
  <si>
    <t>Table 26b:  Capacity of nursery services as a rate per 10,000 population of the service specific population by urban-rural category and deprivation category, as at 31 December 2016</t>
  </si>
  <si>
    <t>Table 27a:  Number of childcare services that are providing funded early learning and childcare, as at 31 December 2016</t>
  </si>
  <si>
    <t>Table 27b:  Number of selected childcare services that are providing funded early learning and childcare, by local authority, as at 31 December 2016</t>
  </si>
  <si>
    <t>Table 28a:  Age-groups that can be provided for by registered  childcare services, as at 31 December 2016</t>
  </si>
  <si>
    <t>Table 28b:  Age-groups that can be provided for by nurseries, by provider sector, as at 31 December 2016</t>
  </si>
  <si>
    <t>Table 28c:  Age-groups that can be provided for by out of school care services, by provider sector, as at 31 December 2016</t>
  </si>
  <si>
    <t>Table 29:  Languages and service philosophies of childcare services, as at 31 December 2016</t>
  </si>
  <si>
    <t>Table 30a:  School-term and school-holiday availability, by main type of childcare service, as at 31 December 2016</t>
  </si>
  <si>
    <t>Table 30b:  School-term and school-holiday availability in nurseries by provider sector, as at 31 December 2016</t>
  </si>
  <si>
    <t>Table 30c:  School-term and school-holiday availability in out of school care services by provider sector, as at 31 December 2016</t>
  </si>
  <si>
    <t>Table 31b:  Part-day / whole day sessions and whether drop in or planned, nurseries by provider sector, as at 31 December 2016</t>
  </si>
  <si>
    <t>Table 32a:  Provision of meals and snacks, by main type of childcare service, as at 31 December 2016</t>
  </si>
  <si>
    <t>Table 32b:  Provision of meals and snacks, nurseries by Provider Sector, as at 31 December 2016</t>
  </si>
  <si>
    <t>Table 33a:  Characteristics of the childminder workforce as at 31 December 2016</t>
  </si>
  <si>
    <t>Table 34a 1: spread of grades of childminding and daycare of children services, as at 31 December 2016</t>
  </si>
  <si>
    <t>Table 34a: spread of grades of childminding and daycare of children services, as at 31 December 2016</t>
  </si>
  <si>
    <t>Table 34b: spread of grades of daycare of children services by sector, as at 31 December 2016</t>
  </si>
  <si>
    <t>Table 34b 1: spread of grades of daycare of children services by sector, as at 31 December 2016</t>
  </si>
  <si>
    <t>Table 34c: spread of grades by main service categories, as at 31 December 2016</t>
  </si>
  <si>
    <t>Table 34c 1: spread of grades by main service categories, as at 31 December 2016</t>
  </si>
  <si>
    <t>Table 34d: spread of grades in nurseries and out of school care services by provider sector, as at 31 December 2016</t>
  </si>
  <si>
    <t>Table 34d 1: spread of grades in nurseries and out of school care services by provider sector, as at 31 December 2016</t>
  </si>
  <si>
    <t>Table 34e: spread of grades by main service categories and provider sector, as at 31 December 2016</t>
  </si>
  <si>
    <t>Table 34e 1: spread of grades by main service categories and provider sector, as at 31 December 2016</t>
  </si>
  <si>
    <t>Table 34f 1: spread of grades in childminding services by urban rural category and SIMD category, as at 31 December 2016</t>
  </si>
  <si>
    <t>Table 34f: spread of grades in childminding services by urban rural category and SIMD category, as at 31 December 2016</t>
  </si>
  <si>
    <t>Table 34g 1: spread of grades in daycare of children services by urban rural category and SIMD category, as at 31 December 2016</t>
  </si>
  <si>
    <t>Table 34g 2: spread of grades in children and family centres by urban rural category and SIMD category, as at 31 December 2016</t>
  </si>
  <si>
    <t>Table 34g 3: spread of grades in holiday playschemes by urban rural category and SIMD category, as at 31 December 2016</t>
  </si>
  <si>
    <t>Table 34g 4: spread of grades in nurseries (all nurseries) by urban rural category and SIMD category, as at 31 December 2016</t>
  </si>
  <si>
    <t>Table 34g 5: spread of grades in Local authority nurseries by urban rural category and SIMD category, as at 31 December 2016</t>
  </si>
  <si>
    <t>Table 34g 6: spread of grades in Private nurseries by urban rural category and SIMD category, as at 31 December 2016</t>
  </si>
  <si>
    <t>Table 34g 7: spread of grades in Voluntary/not for profit nurseries by urban rural category and SIMD category, as at 31 December 2016</t>
  </si>
  <si>
    <t>Table 34g 8: spread of grades in out of school care services (all out of school care services) by urban rural category and SIMD category, as at 31 December 2016</t>
  </si>
  <si>
    <t>Table 34g 9: spread of grades in Local authority out of school care services by urban rural category and SIMD category, as at 31 December 2016</t>
  </si>
  <si>
    <t>Table 34g 10: spread of grades in Private out of school care services by urban rural category and SIMD category, as at 31 December 2016</t>
  </si>
  <si>
    <t>Table 34g 11: spread of grades in Voluntary/not for profit out of school care services by urban rural category and SIMD category, as at 31 December 2016</t>
  </si>
  <si>
    <t>Table 34g 12: spread of grades in playgroups by urban rural category and SIMD category, as at 31 December 2016</t>
  </si>
  <si>
    <t>Tables 34: Summary of graded childcare services by spread of grades as at 31st December 2016</t>
  </si>
  <si>
    <t>Table 34a and 34a 1: spread of grades of childminding and daycare of children services, as at 31 December 2016</t>
  </si>
  <si>
    <t>Table 34b and 34b 1: spread of grades of daycare of children services by sector, as at 31 December 2016</t>
  </si>
  <si>
    <t>Table 34c and 34c 1: spread of grades by main service categories, as at 31 December 2016</t>
  </si>
  <si>
    <t>Table 34d and 34d 1: spread of grades in nurseries and out of school care services by provider sector, as at 31 December 2016</t>
  </si>
  <si>
    <t>Table 34e and 34e 1: spread of grades by main service categories and provider sector, as at 31 December 2016</t>
  </si>
  <si>
    <t>Table 34f and 34f 1: spread of grades in childminding services by urban rural category and SIMD category, as at 31 December 2016</t>
  </si>
  <si>
    <t>Table 34h 1: spread of grades in daycare of children services by urban rural category and SIMD category, as at 31 December 2016</t>
  </si>
  <si>
    <t>Table 34h 2: spread of grades in children and family centres by urban rural category and SIMD category, as at 31 December 2016</t>
  </si>
  <si>
    <t>Table 34h 3: spread of grades in holiday playschemes by urban rural category and SIMD category, as at 31 December 2016</t>
  </si>
  <si>
    <t>Table 34h 4: spread of grades in nurseries (all nurseries) by urban rural category and SIMD category, as at 31 December 2016</t>
  </si>
  <si>
    <t>Table 34h 5: spread of grades in Local authority nurseries by urban rural category and SIMD category, as at 31 December 2016</t>
  </si>
  <si>
    <t>Table 34h 6: spread of grades in Private nurseries by urban rural category and SIMD category, as at 31 December 2016</t>
  </si>
  <si>
    <t>Table 34h 7: spread of grades in Voluntary/not for profit nurseries by urban rural category and SIMD category, as at 31 December 2016</t>
  </si>
  <si>
    <t>Table 34h 8: spread of grades in out of school care services (all out of school care services) by urban rural category and SIMD category, as at 31 December 2016</t>
  </si>
  <si>
    <t>Table 34h 9: spread of grades in Local authority out of school care services by urban rural category and SIMD category, as at 31 December 2016</t>
  </si>
  <si>
    <t>Table 34h 10: spread of grades in Private out of school care services by urban rural category and SIMD category, as at 31 December 2016</t>
  </si>
  <si>
    <t>Table 34h 11: spread of grades in Voluntary/not for profit out of school care services by urban rural category and SIMD category, as at 31 December 2016</t>
  </si>
  <si>
    <t>Table 34h 12: spread of grades in playgroups by urban rural category and SIMD category, as at 31 December 2016</t>
  </si>
  <si>
    <t>Table 34g 1: spread of grades in daycare of children services by urban rural category and SIMD category, as at 31 December 2016 (Tables 34g 2 - 34g 12 spread of grades for each service category by urban rural category and SIMD category)</t>
  </si>
  <si>
    <t>Table 34h 1: spread of grades in daycare of children services by urban rural category and SIMD category, as at 31 December 2016 (Tables 34h 2 - 34h 12 spread of grades for each service category by urban rural category and SIMD category)</t>
  </si>
  <si>
    <t>Table 34i: spread of grades in children and family centres, nurseries and playgroups and whether they are providing funded places, as at 31 December 2016</t>
  </si>
  <si>
    <t>Table 34i 1: spread of grades in children and family centres, nurseries and playgroups and whether they are providing funded places, as at 31 December 2016</t>
  </si>
  <si>
    <t>Table 34i and 34i 1: spread of grades in children and family centres, nurseries and playgroups and whether they are providing funded places, as at 31 December 2016</t>
  </si>
  <si>
    <t>Table 34j: spread of grades in children and family centres, nurseries and playgroups by provider sector and whether they are providing funded places, as at 31 December 2016</t>
  </si>
  <si>
    <t>Table 34j 1: spread of grades in children and family centres, nurseries and playgroups by provider sector and whether they are providing funded places, as at 31 December 2016</t>
  </si>
  <si>
    <t>Table 34j and 34j 1: spread of grades in children and family centres, nurseries and playgroups by provider sector and whether they are providing funded places, as at 31 December 2016</t>
  </si>
  <si>
    <t xml:space="preserve">Tables 35: Summary of graded childcare services by theme as at 31st December 2016 </t>
  </si>
  <si>
    <t xml:space="preserve">Table 35a: Summary of graded childminding services by theme as at 31st December 2016 </t>
  </si>
  <si>
    <t xml:space="preserve">Table 35b: Summary of graded daycare of children services by theme as at 31st December 2016 </t>
  </si>
  <si>
    <t xml:space="preserve">Table 35c: Summary of graded daycare of children services by sector and by theme as at 31st December 2016 </t>
  </si>
  <si>
    <t xml:space="preserve">Table 35d: Summary of graded daycare of children services by service category and sector for quality of care and support grades as at 31st December 2016 </t>
  </si>
  <si>
    <t xml:space="preserve">Table 35e: Summary of graded daycare of children services by service category and sector for quality of environment grades as at 31st December 2016 </t>
  </si>
  <si>
    <t xml:space="preserve">Table 35f: Summary of graded daycare of children services by service category and sector for quality of staffing grades as at 31st December 2016 </t>
  </si>
  <si>
    <t xml:space="preserve">Table 35g: Summary of graded daycare of children services by service category and sector for quality of management and leadership grades as at 31st December 2016 </t>
  </si>
  <si>
    <t>Tables 36: Summary of graded childcare services by minimum grades as at 31st December 2016</t>
  </si>
  <si>
    <t>Table 36a: minimum grades of childminding and daycare of children services, as at 31 December 2016</t>
  </si>
  <si>
    <t>Table 36b: minimum grades of daycare of children services by sector, as at 31 December 2016</t>
  </si>
  <si>
    <t>Table 36c: minimum grades of daycare of children services by service categories, as at 31 December 2016</t>
  </si>
  <si>
    <t>Table 36d: minimum grades of nurseries and out of school care services by provider sector, as at 31 December 2016</t>
  </si>
  <si>
    <t>Tables 37: Summary of grades in nursery services by service size (registered places) and provider sector, as at 31st December 2016</t>
  </si>
  <si>
    <t>Table 37a: Summary of grades in nursery services by service size (registered places) and provider sector, as at 31st December 2016</t>
  </si>
  <si>
    <t>Table 37a 1: Summary of grades in nursery services by service size (registered places) and provider sector, as at 31st December 2016</t>
  </si>
  <si>
    <t>Table 37b: Summary of grades in local authority nursery services by service size (registered places), as at 31st December 2016</t>
  </si>
  <si>
    <t>Table 37b 1: Summary of grades in local authority nursery services by service size (registered places), as at 31st December 2016</t>
  </si>
  <si>
    <t>Table 37a and 37a 1: Summary of grades in nursery services by service size (registered places) and provider sector, as at 31st December 2016</t>
  </si>
  <si>
    <t>Table 37c: Summary of grades in private nursery services by service size (registered places), as at 31st December 2016</t>
  </si>
  <si>
    <t>Table 37c 1: Summary of grades in private nursery services by service size (registered places), as at 31st December 2016</t>
  </si>
  <si>
    <t>Table 37d: Summary of grades in voluntary/not for profit nursery services by service size (registered places), as at 31st December 2016</t>
  </si>
  <si>
    <t>Table 37d 1: Summary of grades in private nursery services by service size (registered places), as at 31st December 2016</t>
  </si>
  <si>
    <t>Table 37c and 37c 1: Summary of grades in private nursery services by service size (registered places), as at 31st December 2016</t>
  </si>
  <si>
    <t>Table 37d and 37d 1: Summary of grades in voluntary/not for profit nursery services by service size (registered places), as at 31st December 2016</t>
  </si>
  <si>
    <t>Table 37b and 37b 1: Summary of grades in local authority nursery services by service size (registered places), as at 31st December 2016</t>
  </si>
  <si>
    <t>Most holiday playschemes only operate during school holidays, however a small number of them operate weekend playscheme services.</t>
  </si>
  <si>
    <t>Children are counted once for each service they attend.</t>
  </si>
  <si>
    <t>* Please note: for childminders this information has been collected for the first time and the data quality has not been fully established. Therefore the above childminding figures are only based on active services which have submitted the Care Inspectorate Annual Return. The data has not been estimated to account for non-submitters</t>
  </si>
  <si>
    <t>Table 12b: Number of nurseries and out of school care services, by provider sector, as at 31 December 2013, 2014, 2015 and 2016</t>
  </si>
  <si>
    <t>Table 12a:  Number of active registered childcare services by provider sector, as at 31 December 2012, 2013, 2014, 2015 and 2016</t>
  </si>
  <si>
    <t xml:space="preserve"> to the next could create large and misleading percentage point differences. Exception are nurseries and out of school care services, which are shown by sector over time in table 12 b below</t>
  </si>
  <si>
    <t>Table 13:  Number of  registered childcare services by main service category and provider sector, as at 31 December 2016</t>
  </si>
  <si>
    <t>Table 13:  Number of registered childcare services by main service category and provider sector, as at 31 December 2016</t>
  </si>
  <si>
    <t>Early learning and childcare services per 10,000 population aged 0 to 15 years olds</t>
  </si>
  <si>
    <t>Table 16:  Number of registered childcare services per 10,000  child population (0-15) by urban-rural category and deprivation category, as at 31 December 2016</t>
  </si>
  <si>
    <t>Number of childcare services per 10,000 population, by main service category</t>
  </si>
  <si>
    <t>Early Learning and Childcare Statistics 2016 - supporting tables</t>
  </si>
  <si>
    <t>Number of services providing ELC</t>
  </si>
  <si>
    <t xml:space="preserve">Out of school care </t>
  </si>
  <si>
    <t>Number of nurseries providing ELC</t>
  </si>
  <si>
    <t>Table 30d:  School-term and school-holiday availability, by main type of childcare service, for services providing ELC only as at 31 December 2016</t>
  </si>
  <si>
    <t>Table 30e:  School-term and school-holiday availability in nurseries, which provide ELC, by provider sector, as at 31 December 2016</t>
  </si>
  <si>
    <t>Table 33b (first time statistics): Qualifications of childminders, as at 31 December 2016</t>
  </si>
  <si>
    <t>OOSC children as a percentage of registered children</t>
  </si>
  <si>
    <t xml:space="preserve">  </t>
  </si>
  <si>
    <t>Table 8a:  Number of children registered that attend school and also use care services vs. children registered with childcare services, by main type of service and age-group, as at 31 December 2016</t>
  </si>
  <si>
    <t>Table 12b: Number of active nurseries and out of school care services, by provider sector, as at 31 December 2013, 2014, 2015 and 2016</t>
  </si>
  <si>
    <t>Table 18:  Number of nurseries by local authority, urban-rural category, deprivation category, and proportion in each provider sector, as at 31 December 2016</t>
  </si>
  <si>
    <t xml:space="preserve">of which: providing additional childcare e.g. breakfast club </t>
  </si>
  <si>
    <t>Total including Childminding, excluding crèche</t>
  </si>
  <si>
    <t>Total excluding Childminding and Crèche</t>
  </si>
  <si>
    <t xml:space="preserve">   of which: providing additional childcare e.g. breakfast club </t>
  </si>
  <si>
    <t>Total (incl. childminding, excl. crèche)</t>
  </si>
  <si>
    <t>Total (excl. childminding, excl. crèche)</t>
  </si>
  <si>
    <t>All  childcare services (incl. childminding, excl. crèche)</t>
  </si>
  <si>
    <t>All  childcare services (excluding childminding and crèche)</t>
  </si>
  <si>
    <t xml:space="preserve">Nursery: providing additional childcare e.g. breakfast club </t>
  </si>
  <si>
    <t xml:space="preserve">OOSC: providing additional childcare e.g. breakfast club </t>
  </si>
  <si>
    <t>Total (including Childminding, excluding crèche)</t>
  </si>
  <si>
    <t>Total (excluding Childminding, excluding crèche)</t>
  </si>
  <si>
    <t>Total (excluding crèche)</t>
  </si>
  <si>
    <t xml:space="preserve">Additionally services change their focus and characteristic. For example, seven services that classed themselves as family and children centres in 2015, noted that they were operating a nursery or crèche in 2014 and the data in the above table has been updated accordingly. </t>
  </si>
  <si>
    <t xml:space="preserve">*The age specific denominator are as follows: Childminding: 0 - 15 years, Children and family centres: 0 - 5 years, Crèche: 0 - 15 years, Holiday playscheme: 4 - 15 years, </t>
  </si>
  <si>
    <t>SVQ 2 Social Services (Children &amp; Young People)</t>
  </si>
  <si>
    <t>SVQ 3 Social Services (Children &amp; Young People)</t>
  </si>
  <si>
    <t>SVQ 4 Social Services (Children &amp; Young People)</t>
  </si>
  <si>
    <t>SVQ 2 Children’s Care, Learning and Development</t>
  </si>
  <si>
    <t>SVQ 3 Children’s Care, Learning and Development</t>
  </si>
  <si>
    <t>SVQ 4 Children’s Care, Learning and Development</t>
  </si>
  <si>
    <t>PDA8 Children &amp; Young People's Health &amp; Wellbeing</t>
  </si>
  <si>
    <t>Crèche Total</t>
  </si>
  <si>
    <t xml:space="preserve"> 'Other languages' includes a variety of foreign languages such as Polish, Arabic, Spanish, French, Punjab and Urdu as well as communication languages such as Makaton and sign-along.</t>
  </si>
  <si>
    <t>&lt;5 means that there were less than 5 services in these categories</t>
  </si>
  <si>
    <t>&lt;5 means that there were less than 5 childminders in these categories</t>
  </si>
  <si>
    <t xml:space="preserve">Total </t>
  </si>
  <si>
    <t>proportion of services with at least one grade adequate or less</t>
  </si>
  <si>
    <t>proportion of services with all grades good or better</t>
  </si>
  <si>
    <t>number of services with at least one grade adequate or less</t>
  </si>
  <si>
    <t>number of services with all grades good or better</t>
  </si>
  <si>
    <t>Please refer to the technical appendix and background and methodology sections in the Early Learning and Childcare Statistics publication for more detail on service information reported.</t>
  </si>
  <si>
    <t>Number of services*</t>
  </si>
  <si>
    <t>*this includes active and inactive services</t>
  </si>
  <si>
    <t>* one service was operating as main type breakfast club in 2016, for the display of services and registered children by main type, this has been added to the out of school care services in all tables and charts.</t>
  </si>
  <si>
    <t>Table 17a: Number and percentage of daycare of children services that provided one or more additional services, as at 31 December 2016</t>
  </si>
  <si>
    <t>Figures that are based on a value of less than 11 are shown in orange.</t>
  </si>
  <si>
    <t>For information on child population see tab 'Population statistics'.</t>
  </si>
  <si>
    <t>The totals of the different sessions does not add up to the total number of services in all cases as services can offer more than one choice of session, e.g. whole day sessions and shorter/flexible sessions.</t>
  </si>
  <si>
    <t>&lt;5 means that there were less than 5 services in these categories.</t>
  </si>
  <si>
    <t>Table 3:  Number of children registered with childcare services, by local authority, urban-rural category, deprivation category and provider sector, as at 31 December 2016</t>
  </si>
  <si>
    <t>Table 3:  Number of children registered with childcare services, by local authority, urban-rural category, deprivation category, and provider sector, as at 31 December 2016</t>
  </si>
  <si>
    <t>Table 6:  Children registered with childcare services as a rate per 100 population aged 0-15, by local authority, urban-rural category and deprivation category, as at 31 December 2016</t>
  </si>
  <si>
    <t>Table 6:  Children registered with childcare services as a rate per 100 population aged 0-15, by local authority, urban-rural category, and deprivation category, as at 31 December 2016</t>
  </si>
  <si>
    <t>Table 7a:  Childcare services with registered children under 1 year of age, by main service category, as at 31 December 2016</t>
  </si>
  <si>
    <t>Table 19:  Number of childcare services by local authority area, urban-rural category, deprivation category and provider sector, as at 31 December 2016</t>
  </si>
  <si>
    <t>Table 19:  Number of childcare services by local authority area, urban-rural category, deprivation category  and provider sector, as at 31 December 2016</t>
  </si>
  <si>
    <t>Table 20:  Number of childcare services per 10,000 head of population (0-15 years old) - by local authority area, urban-rural category, deprivation category and provider sector, as at 31 December 2016</t>
  </si>
  <si>
    <t>Table 21:  Number of childcare services by postcode area, as at 31 December 2016</t>
  </si>
  <si>
    <t>Table 20:  Number of childcare services per 10,000 population (0-15 years old) - by local authority area, urban-rural category, deprivation category and provider sector, as at 31 December 2016</t>
  </si>
  <si>
    <t>Table 24a:  Average capacity of childcare services by urban-rural category and deprivation category, as at 31 December 2016</t>
  </si>
  <si>
    <t>Table 25a:  Capacity (registered places) of childcare services by urban-rural category and deprivation category, as at 31 December 2016</t>
  </si>
  <si>
    <t>Total childcare services</t>
  </si>
  <si>
    <t>Table 26a:  Capacity (registered places) of childcare services as a rate per 10,000 population of the service specific population by urban-rural category and deprivation category, as at 31 December 2016</t>
  </si>
  <si>
    <t>Table 28a:  Age-groups that can be provided for by registered childcare services, as at 31 December 2016</t>
  </si>
  <si>
    <t>Table 31a:  Part-day / whole day sessions and whether drop in or planned, by main type of childcare service, as at 31 December 2016</t>
  </si>
  <si>
    <t>Table 31b:  First time statistics: Qualifications of childminders, as at 31 December 2016</t>
  </si>
  <si>
    <r>
      <t>Table 38a:  Complaints</t>
    </r>
    <r>
      <rPr>
        <b/>
        <sz val="12"/>
        <rFont val="Calibri"/>
        <family val="2"/>
      </rPr>
      <t xml:space="preserve"> about childcare service, between 1 January 2016 and 31 December 2016</t>
    </r>
  </si>
  <si>
    <t>Table 38c:  Upheld complaints and rates about all care service categories, between 1 January 2016 and 31 December 2016</t>
  </si>
  <si>
    <t>Table 38b:  Upheld complaints about childcare services by main service category, between 1 January 2016 and 31 December 2016</t>
  </si>
  <si>
    <t>Table 38a:  Complaints about childcare service, between 1 January 2016 and 31 December 2016</t>
  </si>
  <si>
    <t>Data tables with information on capacity in childcare services</t>
  </si>
  <si>
    <t>Data tables with information on characteristics of childcare services</t>
  </si>
  <si>
    <t>Data tables with information on numbers of childcare services registered with the Care Inspectorate</t>
  </si>
  <si>
    <t>Data tables with information on the quality of childcare services (grading)</t>
  </si>
  <si>
    <t xml:space="preserve">Further information about the Scottish Index of Multiple Deprivation is available here: www.scotland.gov.uk/Topics/Statistics/SIMD  </t>
  </si>
  <si>
    <t>Further information about the Scottish Government Urban Rural Classification is available here: www.scotland.gov.uk/Topics/Statistics/About/Methodology/UrbanRuralClassification.</t>
  </si>
  <si>
    <t>All childcare services excluding childminding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</si>
</sst>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_-;\-* #,##0_-;_-* &quot;-&quot;??_-;_-@_-"/>
    <numFmt numFmtId="168" formatCode="#,##0_ ;\-#,##0\ "/>
  </numFmts>
  <fonts count="5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2"/>
      <color theme="1"/>
      <name val="Calibri"/>
      <family val="2"/>
      <scheme val="minor"/>
    </font>
    <font>
      <b/>
      <sz val="12"/>
      <color indexed="8"/>
      <name val="Calibri"/>
      <family val="2"/>
      <scheme val="minor"/>
    </font>
    <font>
      <b/>
      <sz val="12"/>
      <name val="Calibri"/>
      <family val="2"/>
      <scheme val="minor"/>
    </font>
    <font>
      <sz val="12"/>
      <name val="Calibri"/>
      <family val="2"/>
      <scheme val="minor"/>
    </font>
    <font>
      <sz val="11"/>
      <color rgb="FF000000"/>
      <name val="Arial"/>
      <family val="2"/>
    </font>
    <font>
      <b/>
      <i/>
      <sz val="12"/>
      <name val="Calibri"/>
      <family val="2"/>
      <scheme val="minor"/>
    </font>
    <font>
      <sz val="12"/>
      <color indexed="8"/>
      <name val="Calibri"/>
      <family val="2"/>
      <scheme val="minor"/>
    </font>
    <font>
      <b/>
      <sz val="12"/>
      <color indexed="12"/>
      <name val="Calibri"/>
      <family val="2"/>
      <scheme val="minor"/>
    </font>
    <font>
      <u/>
      <sz val="10"/>
      <color theme="10"/>
      <name val="Arial"/>
      <family val="2"/>
    </font>
    <font>
      <u/>
      <sz val="10"/>
      <color theme="10"/>
      <name val="Calibri"/>
      <family val="2"/>
      <scheme val="minor"/>
    </font>
    <font>
      <u/>
      <sz val="12"/>
      <color theme="10"/>
      <name val="Calibri"/>
      <family val="2"/>
      <scheme val="minor"/>
    </font>
    <font>
      <sz val="12"/>
      <color theme="1"/>
      <name val="Calibri"/>
      <family val="2"/>
      <scheme val="minor"/>
    </font>
    <font>
      <sz val="8"/>
      <color theme="0" tint="-0.499984740745262"/>
      <name val="Calibri"/>
      <family val="2"/>
      <scheme val="minor"/>
    </font>
    <font>
      <b/>
      <sz val="11"/>
      <color rgb="FF000000"/>
      <name val="Arial"/>
      <family val="2"/>
    </font>
    <font>
      <sz val="12"/>
      <color theme="0" tint="-0.499984740745262"/>
      <name val="Calibri"/>
      <family val="2"/>
      <scheme val="minor"/>
    </font>
    <font>
      <i/>
      <sz val="12"/>
      <name val="Calibri"/>
      <family val="2"/>
      <scheme val="minor"/>
    </font>
    <font>
      <sz val="12"/>
      <name val="Calibri"/>
      <family val="2"/>
    </font>
    <font>
      <b/>
      <sz val="12"/>
      <name val="Calibri"/>
      <family val="2"/>
    </font>
    <font>
      <sz val="8"/>
      <color rgb="FF808080"/>
      <name val="Calibri"/>
      <family val="2"/>
    </font>
    <font>
      <sz val="8"/>
      <name val="Calibri"/>
      <family val="2"/>
    </font>
    <font>
      <sz val="12"/>
      <color rgb="FF000000"/>
      <name val="Calibri"/>
      <family val="2"/>
    </font>
    <font>
      <b/>
      <sz val="12"/>
      <color rgb="FF000000"/>
      <name val="Calibri"/>
      <family val="2"/>
    </font>
    <font>
      <b/>
      <sz val="11"/>
      <name val="Calibri"/>
      <family val="2"/>
      <scheme val="minor"/>
    </font>
    <font>
      <u/>
      <sz val="12"/>
      <name val="Calibri"/>
      <family val="2"/>
      <scheme val="minor"/>
    </font>
    <font>
      <i/>
      <u/>
      <sz val="12"/>
      <name val="Calibri"/>
      <family val="2"/>
      <scheme val="minor"/>
    </font>
    <font>
      <sz val="10"/>
      <name val="Arial"/>
      <family val="2"/>
    </font>
    <font>
      <sz val="10"/>
      <color rgb="FF000000"/>
      <name val="Arial"/>
      <family val="2"/>
    </font>
    <font>
      <sz val="12"/>
      <color rgb="FF000000"/>
      <name val="Calibri"/>
      <family val="2"/>
      <scheme val="minor"/>
    </font>
    <font>
      <b/>
      <sz val="12"/>
      <color theme="1"/>
      <name val="Calibri"/>
      <family val="2"/>
      <scheme val="minor"/>
    </font>
    <font>
      <b/>
      <sz val="12"/>
      <color rgb="FF000000"/>
      <name val="Calibri"/>
      <family val="2"/>
      <scheme val="minor"/>
    </font>
    <font>
      <sz val="12"/>
      <color indexed="10"/>
      <name val="Calibri"/>
      <family val="2"/>
      <scheme val="minor"/>
    </font>
    <font>
      <sz val="10"/>
      <color rgb="FFFF0000"/>
      <name val="Calibri"/>
      <family val="2"/>
      <scheme val="minor"/>
    </font>
    <font>
      <sz val="12"/>
      <color rgb="FFFF0000"/>
      <name val="Calibri"/>
      <family val="2"/>
      <scheme val="minor"/>
    </font>
    <font>
      <b/>
      <sz val="12"/>
      <color rgb="FFFF0000"/>
      <name val="Calibri"/>
      <family val="2"/>
      <scheme val="minor"/>
    </font>
    <font>
      <vertAlign val="superscript"/>
      <sz val="11"/>
      <color indexed="8"/>
      <name val="Calibri"/>
      <family val="2"/>
    </font>
    <font>
      <b/>
      <sz val="11"/>
      <color rgb="FFFF0000"/>
      <name val="Calibri"/>
      <family val="2"/>
      <scheme val="minor"/>
    </font>
    <font>
      <sz val="12"/>
      <color theme="9" tint="-0.249977111117893"/>
      <name val="Calibri"/>
      <family val="2"/>
      <scheme val="minor"/>
    </font>
    <font>
      <sz val="10"/>
      <color indexed="55"/>
      <name val="Calibri"/>
      <family val="2"/>
      <scheme val="minor"/>
    </font>
    <font>
      <sz val="11"/>
      <color rgb="FF000000"/>
      <name val="Calibri"/>
      <family val="2"/>
    </font>
    <font>
      <sz val="11"/>
      <color rgb="FF000000"/>
      <name val="Calibri"/>
      <family val="2"/>
      <scheme val="minor"/>
    </font>
    <font>
      <sz val="12"/>
      <color theme="9" tint="0.39997558519241921"/>
      <name val="Calibri"/>
      <family val="2"/>
      <scheme val="minor"/>
    </font>
    <font>
      <sz val="11"/>
      <name val="Calibri"/>
      <family val="2"/>
      <scheme val="minor"/>
    </font>
    <font>
      <sz val="12"/>
      <color rgb="FFFFC000"/>
      <name val="Calibri"/>
      <family val="2"/>
      <scheme val="minor"/>
    </font>
    <font>
      <sz val="10"/>
      <name val="Calibri"/>
      <family val="2"/>
      <scheme val="minor"/>
    </font>
    <font>
      <u/>
      <sz val="11"/>
      <color theme="10"/>
      <name val="Calibri"/>
      <family val="2"/>
      <scheme val="minor"/>
    </font>
    <font>
      <b/>
      <sz val="11"/>
      <name val="Arial"/>
      <family val="2"/>
    </font>
    <font>
      <b/>
      <sz val="12"/>
      <name val="Arial"/>
      <family val="2"/>
    </font>
    <font>
      <b/>
      <sz val="10"/>
      <name val="Arial"/>
      <family val="2"/>
    </font>
    <font>
      <sz val="8"/>
      <name val="Arial"/>
      <family val="2"/>
    </font>
    <font>
      <b/>
      <sz val="12"/>
      <color theme="9" tint="-0.249977111117893"/>
      <name val="Calibri"/>
      <family val="2"/>
      <scheme val="minor"/>
    </font>
    <font>
      <sz val="11"/>
      <color theme="9" tint="-0.249977111117893"/>
      <name val="Calibri"/>
      <family val="2"/>
      <scheme val="minor"/>
    </font>
    <font>
      <sz val="10"/>
      <name val="MS Sans Serif"/>
      <family val="2"/>
    </font>
    <font>
      <sz val="11"/>
      <color rgb="FF0070C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3" tint="0.79998168889431442"/>
        <bgColor theme="4" tint="0.79998168889431442"/>
      </patternFill>
    </fill>
    <fill>
      <patternFill patternType="solid">
        <fgColor theme="3" tint="0.79998168889431442"/>
        <bgColor indexed="64"/>
      </patternFill>
    </fill>
    <fill>
      <patternFill patternType="solid">
        <fgColor theme="0" tint="-0.14999847407452621"/>
        <bgColor theme="4" tint="0.79998168889431442"/>
      </patternFill>
    </fill>
    <fill>
      <patternFill patternType="solid">
        <fgColor theme="6"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theme="2" tint="-0.499984740745262"/>
        <bgColor indexed="64"/>
      </patternFill>
    </fill>
    <fill>
      <patternFill patternType="solid">
        <fgColor indexed="9"/>
        <bgColor indexed="64"/>
      </patternFill>
    </fill>
    <fill>
      <patternFill patternType="solid">
        <fgColor theme="9" tint="-0.249977111117893"/>
        <bgColor indexed="64"/>
      </patternFill>
    </fill>
  </fills>
  <borders count="7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top style="thin">
        <color indexed="64"/>
      </top>
      <bottom/>
      <diagonal/>
    </border>
    <border>
      <left style="thin">
        <color indexed="64"/>
      </left>
      <right style="thin">
        <color indexed="64"/>
      </right>
      <top style="thin">
        <color rgb="FF000000"/>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op>
      <bottom style="thin">
        <color indexed="64"/>
      </bottom>
      <diagonal/>
    </border>
    <border>
      <left/>
      <right/>
      <top style="thin">
        <color theme="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style="thin">
        <color indexed="64"/>
      </right>
      <top style="thin">
        <color indexed="8"/>
      </top>
      <bottom style="thin">
        <color indexed="64"/>
      </bottom>
      <diagonal/>
    </border>
    <border>
      <left/>
      <right style="thin">
        <color indexed="64"/>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double">
        <color indexed="64"/>
      </left>
      <right style="thin">
        <color indexed="64"/>
      </right>
      <top style="thin">
        <color indexed="64"/>
      </top>
      <bottom/>
      <diagonal/>
    </border>
  </borders>
  <cellStyleXfs count="15">
    <xf numFmtId="0" fontId="0" fillId="0" borderId="0"/>
    <xf numFmtId="9" fontId="1" fillId="0" borderId="0" applyFont="0" applyFill="0" applyBorder="0" applyAlignment="0" applyProtection="0"/>
    <xf numFmtId="0" fontId="12" fillId="0" borderId="0" applyNumberFormat="0" applyFill="0" applyBorder="0" applyAlignment="0" applyProtection="0"/>
    <xf numFmtId="0" fontId="29" fillId="0" borderId="0"/>
    <xf numFmtId="43" fontId="1" fillId="0" borderId="0" applyFont="0" applyFill="0" applyBorder="0" applyAlignment="0" applyProtection="0"/>
    <xf numFmtId="0" fontId="29" fillId="0" borderId="0"/>
    <xf numFmtId="9" fontId="29" fillId="0" borderId="0" applyFont="0" applyFill="0" applyBorder="0" applyAlignment="0" applyProtection="0"/>
    <xf numFmtId="0" fontId="29" fillId="0" borderId="0"/>
    <xf numFmtId="0" fontId="48" fillId="0" borderId="0" applyNumberFormat="0" applyFill="0" applyBorder="0" applyAlignment="0" applyProtection="0"/>
    <xf numFmtId="3" fontId="52" fillId="0" borderId="0"/>
    <xf numFmtId="0" fontId="52" fillId="0" borderId="0"/>
    <xf numFmtId="0" fontId="29" fillId="0" borderId="0"/>
    <xf numFmtId="0" fontId="1" fillId="0" borderId="0"/>
    <xf numFmtId="9" fontId="1" fillId="0" borderId="0" applyFont="0" applyFill="0" applyBorder="0" applyAlignment="0" applyProtection="0"/>
    <xf numFmtId="0" fontId="55" fillId="0" borderId="0"/>
  </cellStyleXfs>
  <cellXfs count="1415">
    <xf numFmtId="0" fontId="0" fillId="0" borderId="0" xfId="0"/>
    <xf numFmtId="0" fontId="3" fillId="0" borderId="0" xfId="0" applyFont="1"/>
    <xf numFmtId="0" fontId="4" fillId="0" borderId="0" xfId="0" applyFont="1"/>
    <xf numFmtId="0" fontId="6" fillId="0" borderId="0" xfId="0" applyFont="1" applyFill="1"/>
    <xf numFmtId="0" fontId="0" fillId="0" borderId="0" xfId="0" applyFont="1" applyFill="1"/>
    <xf numFmtId="0" fontId="7" fillId="0" borderId="1" xfId="0" applyFont="1" applyFill="1" applyBorder="1" applyAlignment="1">
      <alignment horizontal="left" wrapText="1"/>
    </xf>
    <xf numFmtId="0" fontId="7" fillId="0" borderId="5" xfId="0" applyFont="1" applyFill="1" applyBorder="1" applyAlignment="1">
      <alignment horizontal="left" wrapText="1"/>
    </xf>
    <xf numFmtId="17" fontId="7" fillId="0" borderId="5" xfId="0" applyNumberFormat="1" applyFont="1" applyFill="1" applyBorder="1" applyAlignment="1">
      <alignment horizontal="center" wrapText="1"/>
    </xf>
    <xf numFmtId="17" fontId="7" fillId="0" borderId="6" xfId="0"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6" fillId="0" borderId="5" xfId="0" applyFont="1" applyFill="1" applyBorder="1" applyAlignment="1">
      <alignment horizontal="left"/>
    </xf>
    <xf numFmtId="0" fontId="7" fillId="0" borderId="5" xfId="0" applyFont="1" applyFill="1" applyBorder="1" applyAlignment="1">
      <alignment horizontal="center" wrapText="1"/>
    </xf>
    <xf numFmtId="0" fontId="7" fillId="0" borderId="6" xfId="0" applyFont="1" applyFill="1" applyBorder="1" applyAlignment="1">
      <alignment horizontal="center" wrapText="1"/>
    </xf>
    <xf numFmtId="0" fontId="7" fillId="0" borderId="5" xfId="0" applyFont="1" applyFill="1" applyBorder="1"/>
    <xf numFmtId="3" fontId="7" fillId="0" borderId="5" xfId="0" applyNumberFormat="1" applyFont="1" applyFill="1" applyBorder="1"/>
    <xf numFmtId="3" fontId="7" fillId="0" borderId="6" xfId="0" applyNumberFormat="1" applyFont="1" applyFill="1" applyBorder="1"/>
    <xf numFmtId="0" fontId="8" fillId="0" borderId="6" xfId="0" applyFont="1" applyFill="1" applyBorder="1" applyAlignment="1">
      <alignment vertical="top" wrapText="1"/>
    </xf>
    <xf numFmtId="0" fontId="0" fillId="0" borderId="8" xfId="0" applyFont="1" applyFill="1" applyBorder="1"/>
    <xf numFmtId="0" fontId="0" fillId="0" borderId="9" xfId="0" applyFont="1" applyFill="1" applyBorder="1"/>
    <xf numFmtId="0" fontId="0" fillId="0" borderId="10" xfId="0" applyFont="1" applyFill="1" applyBorder="1"/>
    <xf numFmtId="0" fontId="0" fillId="0" borderId="11" xfId="0" applyFont="1" applyFill="1" applyBorder="1"/>
    <xf numFmtId="0" fontId="6" fillId="0" borderId="1" xfId="0" applyFont="1" applyFill="1" applyBorder="1"/>
    <xf numFmtId="3" fontId="6" fillId="0" borderId="1" xfId="0" applyNumberFormat="1" applyFont="1" applyFill="1" applyBorder="1"/>
    <xf numFmtId="3" fontId="6" fillId="0" borderId="7" xfId="0" applyNumberFormat="1" applyFont="1" applyFill="1" applyBorder="1"/>
    <xf numFmtId="0" fontId="6" fillId="0" borderId="5" xfId="0" applyFont="1" applyFill="1" applyBorder="1"/>
    <xf numFmtId="3" fontId="6" fillId="0" borderId="5" xfId="0" applyNumberFormat="1" applyFont="1" applyFill="1" applyBorder="1"/>
    <xf numFmtId="3" fontId="6" fillId="0" borderId="6" xfId="0" applyNumberFormat="1" applyFont="1" applyFill="1" applyBorder="1"/>
    <xf numFmtId="0" fontId="7" fillId="0" borderId="0" xfId="0" applyFont="1" applyFill="1"/>
    <xf numFmtId="0" fontId="9" fillId="0" borderId="0" xfId="0" applyFont="1" applyFill="1"/>
    <xf numFmtId="0" fontId="5" fillId="0" borderId="0" xfId="0" applyFont="1" applyFill="1"/>
    <xf numFmtId="0" fontId="10" fillId="0" borderId="1" xfId="0" applyFont="1" applyFill="1" applyBorder="1" applyAlignment="1">
      <alignment horizontal="center" wrapText="1"/>
    </xf>
    <xf numFmtId="0" fontId="10" fillId="0" borderId="12" xfId="0" applyFont="1" applyFill="1" applyBorder="1" applyAlignment="1">
      <alignment horizontal="center" wrapText="1"/>
    </xf>
    <xf numFmtId="0" fontId="10" fillId="0" borderId="0" xfId="0" applyFont="1" applyFill="1" applyAlignment="1">
      <alignment horizontal="center" wrapText="1"/>
    </xf>
    <xf numFmtId="0" fontId="7" fillId="0" borderId="12" xfId="0" applyFont="1" applyFill="1" applyBorder="1" applyAlignment="1">
      <alignment horizontal="center" wrapText="1"/>
    </xf>
    <xf numFmtId="0" fontId="10" fillId="0" borderId="5" xfId="0" applyFont="1" applyFill="1" applyBorder="1" applyAlignment="1">
      <alignment horizontal="center" wrapText="1"/>
    </xf>
    <xf numFmtId="0" fontId="10" fillId="0" borderId="14" xfId="0" applyFont="1" applyFill="1" applyBorder="1" applyAlignment="1">
      <alignment horizontal="center" wrapText="1"/>
    </xf>
    <xf numFmtId="0" fontId="7" fillId="0" borderId="14" xfId="0" applyFont="1" applyFill="1" applyBorder="1" applyAlignment="1">
      <alignment horizontal="center" wrapText="1"/>
    </xf>
    <xf numFmtId="3" fontId="10" fillId="0" borderId="14" xfId="0" applyNumberFormat="1" applyFont="1" applyFill="1" applyBorder="1"/>
    <xf numFmtId="0" fontId="0" fillId="0" borderId="0" xfId="0" applyFill="1"/>
    <xf numFmtId="0" fontId="7" fillId="0" borderId="14" xfId="0" applyFont="1" applyFill="1" applyBorder="1"/>
    <xf numFmtId="0" fontId="8" fillId="0" borderId="0" xfId="0" applyFont="1" applyFill="1" applyAlignment="1">
      <alignment vertical="top" wrapText="1"/>
    </xf>
    <xf numFmtId="0" fontId="7" fillId="0" borderId="14" xfId="0" applyNumberFormat="1" applyFont="1" applyFill="1" applyBorder="1"/>
    <xf numFmtId="3" fontId="10" fillId="0" borderId="8" xfId="0" applyNumberFormat="1" applyFont="1" applyFill="1" applyBorder="1"/>
    <xf numFmtId="0" fontId="7" fillId="0" borderId="8" xfId="0" applyFont="1" applyFill="1" applyBorder="1"/>
    <xf numFmtId="0" fontId="5" fillId="0" borderId="1" xfId="0" applyFont="1" applyFill="1" applyBorder="1"/>
    <xf numFmtId="0" fontId="6" fillId="0" borderId="12" xfId="0" applyFont="1" applyFill="1" applyBorder="1"/>
    <xf numFmtId="3" fontId="5" fillId="0" borderId="14" xfId="0" applyNumberFormat="1" applyFont="1" applyFill="1" applyBorder="1"/>
    <xf numFmtId="0" fontId="5" fillId="0" borderId="5" xfId="0" applyNumberFormat="1" applyFont="1" applyFill="1" applyBorder="1"/>
    <xf numFmtId="0" fontId="6" fillId="0" borderId="14" xfId="0" applyNumberFormat="1" applyFont="1" applyFill="1" applyBorder="1"/>
    <xf numFmtId="0" fontId="7" fillId="0" borderId="11" xfId="0" applyFont="1" applyFill="1" applyBorder="1"/>
    <xf numFmtId="0" fontId="10" fillId="0" borderId="11" xfId="0" applyFont="1" applyFill="1" applyBorder="1"/>
    <xf numFmtId="0" fontId="10" fillId="0" borderId="8" xfId="0" applyFont="1" applyFill="1" applyBorder="1"/>
    <xf numFmtId="3" fontId="10" fillId="0" borderId="0" xfId="0" applyNumberFormat="1" applyFont="1" applyFill="1"/>
    <xf numFmtId="0" fontId="11" fillId="0" borderId="0" xfId="0" applyFont="1" applyFill="1"/>
    <xf numFmtId="0" fontId="7" fillId="0" borderId="0" xfId="0" applyFont="1" applyFill="1" applyBorder="1"/>
    <xf numFmtId="0" fontId="13" fillId="0" borderId="0" xfId="2" applyFont="1" applyFill="1" applyBorder="1" applyAlignment="1">
      <alignment horizontal="left"/>
    </xf>
    <xf numFmtId="0" fontId="13" fillId="0" borderId="0" xfId="2" applyFont="1" applyFill="1" applyAlignment="1">
      <alignment horizontal="right"/>
    </xf>
    <xf numFmtId="0" fontId="0" fillId="0" borderId="0" xfId="0" applyFont="1" applyFill="1" applyBorder="1"/>
    <xf numFmtId="0" fontId="0" fillId="0" borderId="0" xfId="0" applyBorder="1"/>
    <xf numFmtId="17" fontId="7" fillId="0" borderId="0" xfId="0" applyNumberFormat="1" applyFont="1" applyFill="1" applyBorder="1" applyAlignment="1">
      <alignment horizontal="center" wrapText="1"/>
    </xf>
    <xf numFmtId="17" fontId="7" fillId="0" borderId="9" xfId="0" applyNumberFormat="1" applyFont="1" applyFill="1" applyBorder="1" applyAlignment="1">
      <alignment horizontal="center" wrapText="1"/>
    </xf>
    <xf numFmtId="17" fontId="7" fillId="0" borderId="10" xfId="0" applyNumberFormat="1" applyFont="1" applyFill="1" applyBorder="1" applyAlignment="1">
      <alignment horizontal="center" wrapText="1"/>
    </xf>
    <xf numFmtId="0" fontId="7" fillId="0" borderId="15" xfId="0" applyFont="1" applyFill="1" applyBorder="1" applyAlignment="1">
      <alignment horizontal="center" wrapText="1"/>
    </xf>
    <xf numFmtId="3" fontId="7" fillId="0" borderId="0" xfId="0" applyNumberFormat="1" applyFont="1" applyFill="1" applyBorder="1"/>
    <xf numFmtId="3" fontId="6" fillId="0" borderId="15" xfId="0" applyNumberFormat="1" applyFont="1" applyFill="1" applyBorder="1"/>
    <xf numFmtId="0" fontId="7" fillId="0" borderId="9" xfId="0" applyFont="1" applyFill="1" applyBorder="1"/>
    <xf numFmtId="0" fontId="7" fillId="0" borderId="10" xfId="0" applyFont="1" applyFill="1" applyBorder="1"/>
    <xf numFmtId="164" fontId="7" fillId="0" borderId="5" xfId="1" applyNumberFormat="1" applyFont="1" applyFill="1" applyBorder="1"/>
    <xf numFmtId="164" fontId="7" fillId="0" borderId="0" xfId="1" applyNumberFormat="1" applyFont="1" applyFill="1" applyBorder="1"/>
    <xf numFmtId="164" fontId="7" fillId="0" borderId="6" xfId="1" applyNumberFormat="1" applyFont="1" applyFill="1" applyBorder="1"/>
    <xf numFmtId="164" fontId="6" fillId="0" borderId="1" xfId="1" applyNumberFormat="1" applyFont="1" applyFill="1" applyBorder="1"/>
    <xf numFmtId="164" fontId="6" fillId="0" borderId="15" xfId="1" applyNumberFormat="1" applyFont="1" applyFill="1" applyBorder="1"/>
    <xf numFmtId="164" fontId="6" fillId="0" borderId="7" xfId="1" applyNumberFormat="1" applyFont="1" applyFill="1" applyBorder="1"/>
    <xf numFmtId="164" fontId="0" fillId="0" borderId="11" xfId="0" applyNumberFormat="1" applyFont="1" applyFill="1" applyBorder="1"/>
    <xf numFmtId="164" fontId="0" fillId="0" borderId="9" xfId="0" applyNumberFormat="1" applyFont="1" applyFill="1" applyBorder="1"/>
    <xf numFmtId="164" fontId="0" fillId="0" borderId="10" xfId="0" applyNumberFormat="1" applyFont="1" applyFill="1" applyBorder="1"/>
    <xf numFmtId="0" fontId="14" fillId="0" borderId="9" xfId="2" applyFont="1" applyFill="1" applyBorder="1" applyAlignment="1">
      <alignment horizontal="left"/>
    </xf>
    <xf numFmtId="0" fontId="9" fillId="0" borderId="1" xfId="0" applyFont="1" applyFill="1" applyBorder="1"/>
    <xf numFmtId="0" fontId="15" fillId="0" borderId="0" xfId="0" applyFont="1" applyFill="1"/>
    <xf numFmtId="0" fontId="7" fillId="0" borderId="11" xfId="0" applyFont="1" applyFill="1" applyBorder="1" applyAlignment="1">
      <alignment horizontal="left" wrapText="1"/>
    </xf>
    <xf numFmtId="0" fontId="7" fillId="0" borderId="0" xfId="0" applyFont="1" applyFill="1" applyBorder="1" applyAlignment="1">
      <alignment horizontal="center" wrapText="1"/>
    </xf>
    <xf numFmtId="3" fontId="7" fillId="0" borderId="14" xfId="0" applyNumberFormat="1" applyFont="1" applyFill="1" applyBorder="1"/>
    <xf numFmtId="3" fontId="7" fillId="0" borderId="10" xfId="0" applyNumberFormat="1" applyFont="1" applyFill="1" applyBorder="1"/>
    <xf numFmtId="164" fontId="7" fillId="0" borderId="11" xfId="1" applyNumberFormat="1" applyFont="1" applyFill="1" applyBorder="1"/>
    <xf numFmtId="164" fontId="7" fillId="0" borderId="9" xfId="1" applyNumberFormat="1" applyFont="1" applyFill="1" applyBorder="1"/>
    <xf numFmtId="164" fontId="7" fillId="0" borderId="10" xfId="1" applyNumberFormat="1" applyFont="1" applyFill="1" applyBorder="1"/>
    <xf numFmtId="3" fontId="6" fillId="0" borderId="0" xfId="0" applyNumberFormat="1" applyFont="1" applyFill="1" applyBorder="1"/>
    <xf numFmtId="164" fontId="6" fillId="0" borderId="5" xfId="1" applyNumberFormat="1" applyFont="1" applyFill="1" applyBorder="1"/>
    <xf numFmtId="164" fontId="6" fillId="0" borderId="0" xfId="1" applyNumberFormat="1" applyFont="1" applyFill="1" applyBorder="1"/>
    <xf numFmtId="164" fontId="6" fillId="0" borderId="6" xfId="1" applyNumberFormat="1" applyFont="1" applyFill="1" applyBorder="1"/>
    <xf numFmtId="0" fontId="7" fillId="0" borderId="1" xfId="0" applyFont="1" applyFill="1" applyBorder="1"/>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6" fillId="0" borderId="14" xfId="0" applyFont="1" applyFill="1" applyBorder="1"/>
    <xf numFmtId="0" fontId="7" fillId="0" borderId="6" xfId="0" applyFont="1" applyFill="1" applyBorder="1"/>
    <xf numFmtId="0" fontId="16" fillId="0" borderId="6" xfId="0" applyFont="1" applyFill="1" applyBorder="1"/>
    <xf numFmtId="0" fontId="7" fillId="0" borderId="14" xfId="0" quotePrefix="1" applyFont="1" applyFill="1" applyBorder="1"/>
    <xf numFmtId="0" fontId="6" fillId="0" borderId="0" xfId="0" applyFont="1" applyFill="1" applyBorder="1"/>
    <xf numFmtId="3" fontId="7" fillId="0" borderId="0" xfId="0" applyNumberFormat="1" applyFont="1" applyFill="1" applyBorder="1" applyAlignment="1">
      <alignment horizontal="right"/>
    </xf>
    <xf numFmtId="0" fontId="8" fillId="0" borderId="0" xfId="0" applyFont="1" applyFill="1" applyBorder="1" applyAlignment="1">
      <alignment vertical="top" wrapText="1"/>
    </xf>
    <xf numFmtId="0" fontId="0" fillId="0" borderId="6" xfId="0" applyBorder="1"/>
    <xf numFmtId="165" fontId="6" fillId="0" borderId="5" xfId="0" applyNumberFormat="1" applyFont="1" applyFill="1" applyBorder="1"/>
    <xf numFmtId="165" fontId="6" fillId="0" borderId="6" xfId="0" applyNumberFormat="1" applyFont="1" applyFill="1" applyBorder="1"/>
    <xf numFmtId="0" fontId="7" fillId="0" borderId="5" xfId="0" quotePrefix="1" applyFont="1" applyFill="1" applyBorder="1"/>
    <xf numFmtId="3" fontId="7" fillId="0" borderId="9" xfId="0" applyNumberFormat="1" applyFont="1" applyFill="1" applyBorder="1"/>
    <xf numFmtId="0" fontId="19" fillId="0" borderId="0" xfId="0" applyFont="1" applyFill="1"/>
    <xf numFmtId="0" fontId="20" fillId="0" borderId="1" xfId="0" applyFont="1" applyFill="1" applyBorder="1" applyAlignment="1">
      <alignment horizontal="center" wrapText="1"/>
    </xf>
    <xf numFmtId="0" fontId="20" fillId="0" borderId="4" xfId="0" applyFont="1" applyFill="1" applyBorder="1" applyAlignment="1">
      <alignment horizontal="center" wrapText="1"/>
    </xf>
    <xf numFmtId="0" fontId="20" fillId="0" borderId="6" xfId="0" applyFont="1" applyFill="1" applyBorder="1" applyAlignment="1">
      <alignment horizontal="center" wrapText="1"/>
    </xf>
    <xf numFmtId="0" fontId="21" fillId="0" borderId="5" xfId="0" applyFont="1" applyFill="1" applyBorder="1"/>
    <xf numFmtId="0" fontId="20" fillId="0" borderId="5" xfId="0" applyFont="1" applyFill="1" applyBorder="1"/>
    <xf numFmtId="0" fontId="20" fillId="0" borderId="6" xfId="0" applyFont="1" applyFill="1" applyBorder="1"/>
    <xf numFmtId="165" fontId="20" fillId="0" borderId="6" xfId="0" applyNumberFormat="1" applyFont="1" applyFill="1" applyBorder="1"/>
    <xf numFmtId="165" fontId="21" fillId="0" borderId="6" xfId="0" applyNumberFormat="1" applyFont="1" applyFill="1" applyBorder="1"/>
    <xf numFmtId="0" fontId="22" fillId="0" borderId="6" xfId="0" applyFont="1" applyFill="1" applyBorder="1"/>
    <xf numFmtId="0" fontId="20" fillId="0" borderId="5" xfId="0" quotePrefix="1" applyFont="1" applyFill="1" applyBorder="1"/>
    <xf numFmtId="0" fontId="20" fillId="0" borderId="11" xfId="0" applyFont="1" applyFill="1" applyBorder="1"/>
    <xf numFmtId="0" fontId="20" fillId="0" borderId="10" xfId="0" applyFont="1" applyFill="1" applyBorder="1"/>
    <xf numFmtId="0" fontId="26" fillId="0" borderId="0" xfId="0" applyFont="1" applyFill="1" applyAlignment="1">
      <alignment vertical="top" wrapText="1"/>
    </xf>
    <xf numFmtId="0" fontId="0" fillId="0" borderId="0" xfId="0" applyFont="1" applyFill="1" applyAlignment="1">
      <alignment vertical="top" wrapText="1"/>
    </xf>
    <xf numFmtId="0" fontId="27" fillId="0" borderId="1" xfId="0" applyFont="1" applyFill="1" applyBorder="1" applyAlignment="1">
      <alignment horizontal="left" vertical="center" wrapText="1"/>
    </xf>
    <xf numFmtId="0" fontId="27" fillId="0" borderId="15" xfId="0" applyFont="1" applyFill="1" applyBorder="1" applyAlignment="1">
      <alignment horizontal="left" wrapText="1"/>
    </xf>
    <xf numFmtId="0" fontId="7" fillId="0" borderId="16" xfId="0" applyFont="1" applyFill="1" applyBorder="1" applyAlignment="1">
      <alignment horizontal="center" wrapText="1"/>
    </xf>
    <xf numFmtId="17" fontId="7" fillId="0" borderId="3" xfId="0" applyNumberFormat="1" applyFont="1" applyFill="1" applyBorder="1" applyAlignment="1">
      <alignment horizontal="center" wrapText="1"/>
    </xf>
    <xf numFmtId="17" fontId="7" fillId="0" borderId="2" xfId="0" applyNumberFormat="1" applyFont="1" applyFill="1" applyBorder="1" applyAlignment="1">
      <alignment horizontal="center" wrapText="1"/>
    </xf>
    <xf numFmtId="17" fontId="7" fillId="0" borderId="13" xfId="0" applyNumberFormat="1" applyFont="1" applyFill="1" applyBorder="1" applyAlignment="1">
      <alignment horizontal="center" wrapText="1"/>
    </xf>
    <xf numFmtId="0" fontId="27" fillId="0" borderId="0" xfId="0" applyFont="1" applyFill="1" applyBorder="1" applyAlignment="1">
      <alignment horizontal="left" wrapText="1"/>
    </xf>
    <xf numFmtId="0" fontId="27" fillId="0" borderId="17" xfId="0" applyFont="1" applyFill="1" applyBorder="1" applyAlignment="1">
      <alignment horizontal="left" wrapText="1"/>
    </xf>
    <xf numFmtId="3" fontId="7" fillId="0" borderId="17" xfId="0" applyNumberFormat="1" applyFont="1" applyFill="1" applyBorder="1"/>
    <xf numFmtId="3" fontId="10" fillId="0" borderId="6" xfId="0" applyNumberFormat="1" applyFont="1" applyFill="1" applyBorder="1" applyAlignment="1">
      <alignment horizontal="right"/>
    </xf>
    <xf numFmtId="165" fontId="10" fillId="0" borderId="6" xfId="0" applyNumberFormat="1" applyFont="1" applyFill="1" applyBorder="1" applyAlignment="1">
      <alignment horizontal="right"/>
    </xf>
    <xf numFmtId="164" fontId="10" fillId="0" borderId="6" xfId="1" applyNumberFormat="1" applyFont="1" applyFill="1" applyBorder="1" applyAlignment="1">
      <alignment horizontal="right"/>
    </xf>
    <xf numFmtId="165" fontId="10" fillId="0" borderId="0" xfId="0" applyNumberFormat="1" applyFont="1" applyFill="1" applyBorder="1" applyAlignment="1">
      <alignment horizontal="right"/>
    </xf>
    <xf numFmtId="164" fontId="0" fillId="0" borderId="0" xfId="0" applyNumberFormat="1" applyBorder="1"/>
    <xf numFmtId="164" fontId="2" fillId="0" borderId="0" xfId="0" applyNumberFormat="1" applyFont="1" applyBorder="1"/>
    <xf numFmtId="0" fontId="19" fillId="0" borderId="0" xfId="0" applyFont="1" applyFill="1" applyBorder="1" applyAlignment="1">
      <alignment wrapText="1"/>
    </xf>
    <xf numFmtId="0" fontId="19" fillId="0" borderId="0" xfId="0" applyFont="1" applyFill="1" applyBorder="1"/>
    <xf numFmtId="0" fontId="7" fillId="0" borderId="18" xfId="0" applyFont="1" applyFill="1" applyBorder="1"/>
    <xf numFmtId="3" fontId="10" fillId="0" borderId="6" xfId="0" applyNumberFormat="1" applyFont="1" applyFill="1" applyBorder="1"/>
    <xf numFmtId="165" fontId="10" fillId="0" borderId="6" xfId="0" applyNumberFormat="1" applyFont="1" applyFill="1" applyBorder="1"/>
    <xf numFmtId="164" fontId="10" fillId="0" borderId="6" xfId="0" applyNumberFormat="1" applyFont="1" applyFill="1" applyBorder="1"/>
    <xf numFmtId="164" fontId="10" fillId="0" borderId="14" xfId="1" applyNumberFormat="1" applyFont="1" applyFill="1" applyBorder="1"/>
    <xf numFmtId="0" fontId="6" fillId="0" borderId="15" xfId="0" applyFont="1" applyFill="1" applyBorder="1"/>
    <xf numFmtId="3" fontId="6" fillId="0" borderId="16" xfId="0" applyNumberFormat="1" applyFont="1" applyFill="1" applyBorder="1"/>
    <xf numFmtId="3" fontId="5" fillId="0" borderId="7" xfId="0" applyNumberFormat="1" applyFont="1" applyFill="1" applyBorder="1"/>
    <xf numFmtId="165" fontId="5" fillId="0" borderId="7" xfId="0" applyNumberFormat="1" applyFont="1" applyFill="1" applyBorder="1"/>
    <xf numFmtId="164" fontId="5" fillId="0" borderId="12" xfId="1" applyNumberFormat="1" applyFont="1" applyFill="1" applyBorder="1"/>
    <xf numFmtId="3" fontId="6" fillId="0" borderId="17" xfId="0" applyNumberFormat="1" applyFont="1" applyFill="1" applyBorder="1"/>
    <xf numFmtId="3" fontId="5" fillId="0" borderId="6" xfId="0" applyNumberFormat="1" applyFont="1" applyFill="1" applyBorder="1"/>
    <xf numFmtId="165" fontId="5" fillId="0" borderId="6" xfId="0" applyNumberFormat="1" applyFont="1" applyFill="1" applyBorder="1"/>
    <xf numFmtId="164" fontId="5" fillId="0" borderId="14" xfId="1" applyNumberFormat="1" applyFont="1" applyFill="1" applyBorder="1"/>
    <xf numFmtId="3" fontId="0" fillId="0" borderId="0" xfId="0" applyNumberFormat="1"/>
    <xf numFmtId="164" fontId="0" fillId="0" borderId="0" xfId="0" applyNumberFormat="1"/>
    <xf numFmtId="0" fontId="7" fillId="0" borderId="1" xfId="3" applyFont="1" applyFill="1" applyBorder="1" applyAlignment="1">
      <alignment horizontal="left" wrapText="1"/>
    </xf>
    <xf numFmtId="0" fontId="7" fillId="0" borderId="15" xfId="3" applyFont="1" applyFill="1" applyBorder="1" applyAlignment="1">
      <alignment horizontal="left" wrapText="1"/>
    </xf>
    <xf numFmtId="0" fontId="7" fillId="0" borderId="5" xfId="3" applyFont="1" applyFill="1" applyBorder="1" applyAlignment="1">
      <alignment horizontal="left" wrapText="1"/>
    </xf>
    <xf numFmtId="0" fontId="7" fillId="0" borderId="0" xfId="3" applyFont="1" applyFill="1" applyBorder="1" applyAlignment="1">
      <alignment horizontal="left" wrapText="1"/>
    </xf>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11" xfId="3" applyFont="1" applyFill="1" applyBorder="1" applyAlignment="1">
      <alignment horizontal="center" wrapText="1"/>
    </xf>
    <xf numFmtId="0" fontId="7" fillId="0" borderId="9" xfId="3" applyFont="1" applyFill="1" applyBorder="1" applyAlignment="1">
      <alignment horizontal="center" wrapText="1"/>
    </xf>
    <xf numFmtId="0" fontId="7" fillId="0" borderId="1" xfId="3" applyFont="1" applyFill="1" applyBorder="1" applyAlignment="1">
      <alignment horizontal="center" wrapText="1"/>
    </xf>
    <xf numFmtId="0" fontId="7" fillId="0" borderId="15" xfId="3" applyFont="1" applyFill="1" applyBorder="1" applyAlignment="1">
      <alignment horizontal="center" wrapText="1"/>
    </xf>
    <xf numFmtId="0" fontId="7" fillId="0" borderId="7" xfId="3" applyFont="1" applyFill="1" applyBorder="1" applyAlignment="1">
      <alignment horizontal="center" wrapText="1"/>
    </xf>
    <xf numFmtId="0" fontId="27" fillId="0" borderId="0" xfId="3" applyFont="1" applyFill="1" applyBorder="1" applyAlignment="1">
      <alignment horizontal="left" wrapText="1"/>
    </xf>
    <xf numFmtId="0" fontId="7" fillId="0" borderId="0" xfId="3" applyFont="1" applyFill="1" applyBorder="1" applyAlignment="1">
      <alignment horizontal="center" wrapText="1"/>
    </xf>
    <xf numFmtId="0" fontId="7" fillId="0" borderId="6" xfId="3" applyFont="1" applyFill="1" applyBorder="1" applyAlignment="1">
      <alignment horizontal="center" wrapText="1"/>
    </xf>
    <xf numFmtId="0" fontId="7" fillId="0" borderId="5" xfId="3" applyFont="1" applyFill="1" applyBorder="1" applyAlignment="1">
      <alignment horizontal="center" wrapText="1"/>
    </xf>
    <xf numFmtId="0" fontId="7" fillId="0" borderId="0" xfId="3" applyFont="1" applyFill="1" applyBorder="1"/>
    <xf numFmtId="3" fontId="6" fillId="0" borderId="5" xfId="3" applyNumberFormat="1" applyFont="1" applyFill="1" applyBorder="1"/>
    <xf numFmtId="3" fontId="7" fillId="0" borderId="0" xfId="3" applyNumberFormat="1" applyFont="1" applyFill="1" applyBorder="1"/>
    <xf numFmtId="3" fontId="7" fillId="0" borderId="5" xfId="3" applyNumberFormat="1" applyFont="1" applyFill="1" applyBorder="1"/>
    <xf numFmtId="3" fontId="10" fillId="0" borderId="0" xfId="3" applyNumberFormat="1" applyFont="1" applyFill="1" applyBorder="1"/>
    <xf numFmtId="3" fontId="10" fillId="0" borderId="5" xfId="3" applyNumberFormat="1" applyFont="1" applyFill="1" applyBorder="1"/>
    <xf numFmtId="0" fontId="27" fillId="0" borderId="0" xfId="3" applyFont="1" applyFill="1" applyBorder="1"/>
    <xf numFmtId="0" fontId="7" fillId="0" borderId="0" xfId="3" applyFont="1" applyFill="1" applyBorder="1" applyAlignment="1">
      <alignment wrapText="1"/>
    </xf>
    <xf numFmtId="0" fontId="7" fillId="0" borderId="5" xfId="3" applyFont="1" applyFill="1" applyBorder="1"/>
    <xf numFmtId="3" fontId="7" fillId="0" borderId="9" xfId="3" applyNumberFormat="1" applyFont="1" applyFill="1" applyBorder="1"/>
    <xf numFmtId="3" fontId="7" fillId="0" borderId="11" xfId="3" applyNumberFormat="1" applyFont="1" applyFill="1" applyBorder="1"/>
    <xf numFmtId="0" fontId="6" fillId="0" borderId="1" xfId="3" applyFont="1" applyFill="1" applyBorder="1"/>
    <xf numFmtId="0" fontId="6" fillId="0" borderId="15" xfId="3" applyFont="1" applyFill="1" applyBorder="1"/>
    <xf numFmtId="3" fontId="6" fillId="0" borderId="1" xfId="3" applyNumberFormat="1" applyFont="1" applyFill="1" applyBorder="1"/>
    <xf numFmtId="0" fontId="6" fillId="0" borderId="5" xfId="3" applyFont="1" applyFill="1" applyBorder="1"/>
    <xf numFmtId="0" fontId="6" fillId="0" borderId="0" xfId="3" applyFont="1" applyFill="1" applyBorder="1"/>
    <xf numFmtId="0" fontId="7" fillId="0" borderId="11" xfId="3" applyFont="1" applyFill="1" applyBorder="1"/>
    <xf numFmtId="0" fontId="7" fillId="0" borderId="9" xfId="3" applyFont="1" applyFill="1" applyBorder="1"/>
    <xf numFmtId="0" fontId="7" fillId="0" borderId="10" xfId="3" applyFont="1" applyFill="1" applyBorder="1"/>
    <xf numFmtId="0" fontId="17" fillId="0" borderId="0" xfId="0" applyFont="1" applyFill="1" applyBorder="1" applyAlignment="1">
      <alignment horizontal="center" vertical="top" wrapText="1"/>
    </xf>
    <xf numFmtId="0" fontId="17" fillId="0" borderId="0" xfId="0" applyFont="1" applyFill="1" applyBorder="1" applyAlignment="1">
      <alignment vertical="top" wrapText="1"/>
    </xf>
    <xf numFmtId="0" fontId="30" fillId="0" borderId="0" xfId="0" applyFont="1" applyFill="1" applyBorder="1"/>
    <xf numFmtId="0" fontId="0" fillId="0" borderId="0" xfId="0" applyFill="1" applyBorder="1"/>
    <xf numFmtId="3" fontId="10" fillId="0" borderId="0" xfId="0" applyNumberFormat="1" applyFont="1" applyFill="1" applyBorder="1"/>
    <xf numFmtId="0" fontId="7" fillId="0" borderId="13" xfId="0" applyFont="1" applyFill="1" applyBorder="1" applyAlignment="1">
      <alignment wrapText="1"/>
    </xf>
    <xf numFmtId="0" fontId="15" fillId="0" borderId="19" xfId="0" applyFont="1" applyFill="1" applyBorder="1" applyAlignment="1">
      <alignment horizontal="center" wrapText="1"/>
    </xf>
    <xf numFmtId="0" fontId="15" fillId="0" borderId="20" xfId="0" applyFont="1" applyFill="1" applyBorder="1" applyAlignment="1">
      <alignment horizontal="center" wrapText="1"/>
    </xf>
    <xf numFmtId="0" fontId="15" fillId="0" borderId="21" xfId="0" applyFont="1" applyFill="1" applyBorder="1"/>
    <xf numFmtId="3" fontId="15" fillId="0" borderId="22" xfId="0" applyNumberFormat="1" applyFont="1" applyFill="1" applyBorder="1"/>
    <xf numFmtId="3" fontId="15" fillId="0" borderId="19" xfId="0" applyNumberFormat="1" applyFont="1" applyFill="1" applyBorder="1"/>
    <xf numFmtId="0" fontId="31" fillId="0" borderId="23" xfId="0" applyFont="1" applyFill="1" applyBorder="1"/>
    <xf numFmtId="164" fontId="31" fillId="0" borderId="23" xfId="0" applyNumberFormat="1" applyFont="1" applyFill="1" applyBorder="1"/>
    <xf numFmtId="164" fontId="31" fillId="0" borderId="9" xfId="0" applyNumberFormat="1" applyFont="1" applyFill="1" applyBorder="1"/>
    <xf numFmtId="3" fontId="15" fillId="0" borderId="21" xfId="0" applyNumberFormat="1" applyFont="1" applyFill="1" applyBorder="1"/>
    <xf numFmtId="3" fontId="15" fillId="0" borderId="24" xfId="0" applyNumberFormat="1" applyFont="1" applyFill="1" applyBorder="1"/>
    <xf numFmtId="0" fontId="31" fillId="0" borderId="21" xfId="0" applyFont="1" applyFill="1" applyBorder="1"/>
    <xf numFmtId="0" fontId="32" fillId="0" borderId="20" xfId="0" applyFont="1" applyFill="1" applyBorder="1"/>
    <xf numFmtId="3" fontId="32" fillId="0" borderId="19" xfId="0" applyNumberFormat="1" applyFont="1" applyFill="1" applyBorder="1"/>
    <xf numFmtId="0" fontId="33" fillId="0" borderId="26" xfId="0" applyFont="1" applyFill="1" applyBorder="1"/>
    <xf numFmtId="0" fontId="15" fillId="0" borderId="0" xfId="0" applyFont="1"/>
    <xf numFmtId="0" fontId="32" fillId="0" borderId="0" xfId="0" applyFont="1"/>
    <xf numFmtId="3" fontId="7" fillId="0" borderId="5" xfId="0" applyNumberFormat="1" applyFont="1" applyFill="1" applyBorder="1" applyAlignment="1">
      <alignment horizontal="right"/>
    </xf>
    <xf numFmtId="165" fontId="7" fillId="0" borderId="0" xfId="0" applyNumberFormat="1" applyFont="1" applyFill="1" applyBorder="1" applyAlignment="1">
      <alignment horizontal="right"/>
    </xf>
    <xf numFmtId="165" fontId="6" fillId="0" borderId="0" xfId="0" applyNumberFormat="1" applyFont="1" applyFill="1" applyBorder="1" applyAlignment="1">
      <alignment horizontal="right"/>
    </xf>
    <xf numFmtId="0" fontId="6" fillId="0" borderId="11" xfId="0" applyFont="1" applyFill="1" applyBorder="1"/>
    <xf numFmtId="0" fontId="7" fillId="0" borderId="1" xfId="0" applyFont="1" applyFill="1" applyBorder="1" applyAlignment="1">
      <alignment horizontal="center" wrapText="1"/>
    </xf>
    <xf numFmtId="0" fontId="6" fillId="0" borderId="0" xfId="0" applyFont="1" applyFill="1" applyAlignment="1">
      <alignment horizontal="left" wrapText="1"/>
    </xf>
    <xf numFmtId="0" fontId="13" fillId="0" borderId="0" xfId="2" applyFont="1" applyFill="1" applyBorder="1" applyAlignment="1">
      <alignment horizontal="right"/>
    </xf>
    <xf numFmtId="3" fontId="6" fillId="0" borderId="14" xfId="0" applyNumberFormat="1" applyFont="1" applyFill="1" applyBorder="1"/>
    <xf numFmtId="3" fontId="7" fillId="0" borderId="8" xfId="0" applyNumberFormat="1" applyFont="1" applyFill="1" applyBorder="1"/>
    <xf numFmtId="3" fontId="36" fillId="0" borderId="0" xfId="0" applyNumberFormat="1" applyFont="1" applyFill="1" applyBorder="1"/>
    <xf numFmtId="3" fontId="36" fillId="0" borderId="0" xfId="0" applyNumberFormat="1" applyFont="1" applyFill="1"/>
    <xf numFmtId="0" fontId="36" fillId="0" borderId="0" xfId="0" applyFont="1" applyFill="1"/>
    <xf numFmtId="0" fontId="7" fillId="0" borderId="15" xfId="0" applyFont="1" applyFill="1" applyBorder="1"/>
    <xf numFmtId="0" fontId="7" fillId="0" borderId="7" xfId="0" applyFont="1" applyFill="1" applyBorder="1"/>
    <xf numFmtId="0" fontId="7" fillId="0" borderId="12" xfId="0" applyFont="1" applyFill="1" applyBorder="1"/>
    <xf numFmtId="167" fontId="7" fillId="0" borderId="5" xfId="4" applyNumberFormat="1" applyFont="1" applyFill="1" applyBorder="1"/>
    <xf numFmtId="167" fontId="7" fillId="0" borderId="0" xfId="4" applyNumberFormat="1" applyFont="1" applyFill="1" applyBorder="1"/>
    <xf numFmtId="167" fontId="7" fillId="0" borderId="6" xfId="4" applyNumberFormat="1" applyFont="1" applyFill="1" applyBorder="1"/>
    <xf numFmtId="168" fontId="7" fillId="0" borderId="5" xfId="4" applyNumberFormat="1" applyFont="1" applyFill="1" applyBorder="1"/>
    <xf numFmtId="168" fontId="7" fillId="0" borderId="0" xfId="4" applyNumberFormat="1" applyFont="1" applyFill="1" applyBorder="1"/>
    <xf numFmtId="3" fontId="7" fillId="0" borderId="11" xfId="0" applyNumberFormat="1" applyFont="1" applyFill="1" applyBorder="1"/>
    <xf numFmtId="3" fontId="6" fillId="0" borderId="12" xfId="0" applyNumberFormat="1" applyFont="1" applyFill="1" applyBorder="1"/>
    <xf numFmtId="0" fontId="6" fillId="0" borderId="9" xfId="0" applyFont="1" applyFill="1" applyBorder="1"/>
    <xf numFmtId="0" fontId="7" fillId="0" borderId="11" xfId="0" applyFont="1" applyFill="1" applyBorder="1" applyAlignment="1">
      <alignment horizontal="center" wrapText="1"/>
    </xf>
    <xf numFmtId="0" fontId="7" fillId="0" borderId="9" xfId="0" applyFont="1" applyFill="1" applyBorder="1" applyAlignment="1">
      <alignment horizontal="center" wrapText="1"/>
    </xf>
    <xf numFmtId="0" fontId="7" fillId="0" borderId="10" xfId="0" applyFont="1" applyFill="1" applyBorder="1" applyAlignment="1">
      <alignment horizontal="center" wrapText="1"/>
    </xf>
    <xf numFmtId="0" fontId="27" fillId="0" borderId="11" xfId="0" applyFont="1" applyFill="1" applyBorder="1" applyAlignment="1">
      <alignment horizontal="left" vertical="center" wrapText="1"/>
    </xf>
    <xf numFmtId="0" fontId="7" fillId="0" borderId="9" xfId="0" applyFont="1" applyFill="1" applyBorder="1" applyAlignment="1">
      <alignment wrapText="1"/>
    </xf>
    <xf numFmtId="1" fontId="7" fillId="0" borderId="0" xfId="0" applyNumberFormat="1" applyFont="1" applyFill="1" applyBorder="1"/>
    <xf numFmtId="0" fontId="19" fillId="0" borderId="6" xfId="0" applyFont="1" applyFill="1" applyBorder="1" applyAlignment="1">
      <alignment horizontal="center" wrapText="1"/>
    </xf>
    <xf numFmtId="164" fontId="10" fillId="0" borderId="6" xfId="1" applyNumberFormat="1" applyFont="1" applyFill="1" applyBorder="1"/>
    <xf numFmtId="0" fontId="10" fillId="0" borderId="6" xfId="0" applyFont="1" applyFill="1" applyBorder="1"/>
    <xf numFmtId="0" fontId="7" fillId="0" borderId="5" xfId="0" applyFont="1" applyFill="1" applyBorder="1" applyAlignment="1">
      <alignment horizontal="right"/>
    </xf>
    <xf numFmtId="3" fontId="10" fillId="0" borderId="5" xfId="0" applyNumberFormat="1" applyFont="1" applyFill="1" applyBorder="1"/>
    <xf numFmtId="3" fontId="34" fillId="0" borderId="5" xfId="0" applyNumberFormat="1" applyFont="1" applyFill="1" applyBorder="1"/>
    <xf numFmtId="0" fontId="7" fillId="0" borderId="0" xfId="0" applyFont="1" applyFill="1" applyAlignment="1"/>
    <xf numFmtId="0" fontId="7" fillId="0" borderId="0" xfId="0" applyFont="1" applyFill="1" applyAlignment="1">
      <alignment vertical="top" wrapText="1"/>
    </xf>
    <xf numFmtId="0" fontId="6" fillId="0" borderId="0" xfId="0" applyFont="1" applyFill="1" applyAlignment="1">
      <alignment horizontal="left"/>
    </xf>
    <xf numFmtId="0" fontId="3" fillId="0" borderId="27" xfId="0" applyFont="1" applyBorder="1"/>
    <xf numFmtId="0" fontId="3" fillId="0" borderId="29" xfId="0" applyFont="1" applyBorder="1" applyAlignment="1">
      <alignment horizontal="center"/>
    </xf>
    <xf numFmtId="164" fontId="0" fillId="0" borderId="27" xfId="0" applyNumberFormat="1" applyBorder="1"/>
    <xf numFmtId="164" fontId="0" fillId="0" borderId="28" xfId="0" applyNumberFormat="1" applyBorder="1"/>
    <xf numFmtId="164" fontId="0" fillId="0" borderId="29" xfId="0" applyNumberFormat="1" applyBorder="1"/>
    <xf numFmtId="0" fontId="3" fillId="0" borderId="30" xfId="0" applyFont="1" applyBorder="1"/>
    <xf numFmtId="0" fontId="0" fillId="0" borderId="9" xfId="0" applyBorder="1"/>
    <xf numFmtId="0" fontId="3" fillId="0" borderId="13" xfId="0" applyFont="1" applyBorder="1"/>
    <xf numFmtId="0" fontId="3" fillId="0" borderId="3" xfId="0" applyFont="1" applyBorder="1" applyAlignment="1">
      <alignment horizontal="center"/>
    </xf>
    <xf numFmtId="0" fontId="3" fillId="0" borderId="4" xfId="0" applyFont="1" applyBorder="1" applyAlignment="1">
      <alignment horizontal="center"/>
    </xf>
    <xf numFmtId="0" fontId="0" fillId="0" borderId="14" xfId="0" applyBorder="1"/>
    <xf numFmtId="164" fontId="0" fillId="0" borderId="6" xfId="0" applyNumberFormat="1" applyBorder="1"/>
    <xf numFmtId="0" fontId="0" fillId="0" borderId="8" xfId="0" applyBorder="1"/>
    <xf numFmtId="164" fontId="0" fillId="0" borderId="9" xfId="0" applyNumberFormat="1" applyBorder="1"/>
    <xf numFmtId="164" fontId="0" fillId="0" borderId="10" xfId="0" applyNumberFormat="1" applyBorder="1"/>
    <xf numFmtId="0" fontId="0" fillId="0" borderId="10" xfId="0" applyBorder="1"/>
    <xf numFmtId="164" fontId="0" fillId="0" borderId="11" xfId="0" applyNumberFormat="1" applyBorder="1"/>
    <xf numFmtId="3" fontId="3" fillId="0" borderId="0" xfId="0" applyNumberFormat="1" applyFont="1" applyBorder="1"/>
    <xf numFmtId="164" fontId="3" fillId="0" borderId="0" xfId="0" applyNumberFormat="1" applyFont="1" applyBorder="1"/>
    <xf numFmtId="0" fontId="0" fillId="0" borderId="0" xfId="0" applyFont="1"/>
    <xf numFmtId="17" fontId="7" fillId="0" borderId="5" xfId="0"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39" fillId="0" borderId="0" xfId="0" applyFont="1" applyFill="1" applyAlignment="1">
      <alignment vertical="top" wrapText="1"/>
    </xf>
    <xf numFmtId="0" fontId="39" fillId="0" borderId="0" xfId="0" applyFont="1"/>
    <xf numFmtId="0" fontId="37" fillId="0" borderId="0" xfId="0" applyFont="1" applyFill="1"/>
    <xf numFmtId="0" fontId="37" fillId="0" borderId="0" xfId="0" applyFont="1" applyFill="1" applyBorder="1" applyAlignment="1">
      <alignment horizontal="left" wrapText="1"/>
    </xf>
    <xf numFmtId="0" fontId="37" fillId="0" borderId="0" xfId="0" applyFont="1" applyFill="1" applyBorder="1" applyAlignment="1">
      <alignment horizontal="center" wrapText="1"/>
    </xf>
    <xf numFmtId="0" fontId="7" fillId="2" borderId="5" xfId="0" applyFont="1" applyFill="1" applyBorder="1"/>
    <xf numFmtId="0" fontId="7" fillId="0" borderId="14" xfId="0" quotePrefix="1" applyNumberFormat="1" applyFont="1" applyFill="1" applyBorder="1" applyAlignment="1">
      <alignment horizontal="left"/>
    </xf>
    <xf numFmtId="0" fontId="0" fillId="0" borderId="15" xfId="0" applyBorder="1"/>
    <xf numFmtId="0" fontId="0" fillId="0" borderId="7" xfId="0" applyBorder="1"/>
    <xf numFmtId="166" fontId="7" fillId="0" borderId="5" xfId="0" applyNumberFormat="1" applyFont="1" applyFill="1" applyBorder="1"/>
    <xf numFmtId="166" fontId="6" fillId="0" borderId="5" xfId="0" applyNumberFormat="1" applyFont="1" applyFill="1" applyBorder="1"/>
    <xf numFmtId="166" fontId="7" fillId="0" borderId="6" xfId="0" applyNumberFormat="1" applyFont="1" applyFill="1" applyBorder="1"/>
    <xf numFmtId="0" fontId="6" fillId="0" borderId="14" xfId="3" applyFont="1" applyFill="1" applyBorder="1" applyAlignment="1">
      <alignment horizontal="center" wrapText="1"/>
    </xf>
    <xf numFmtId="3" fontId="6" fillId="0" borderId="14" xfId="3" applyNumberFormat="1" applyFont="1" applyFill="1" applyBorder="1"/>
    <xf numFmtId="3" fontId="6" fillId="0" borderId="12" xfId="3" applyNumberFormat="1" applyFont="1" applyFill="1" applyBorder="1"/>
    <xf numFmtId="3" fontId="6" fillId="0" borderId="8" xfId="3" applyNumberFormat="1" applyFont="1" applyFill="1" applyBorder="1"/>
    <xf numFmtId="3" fontId="6" fillId="0" borderId="11" xfId="3" applyNumberFormat="1" applyFont="1" applyFill="1" applyBorder="1"/>
    <xf numFmtId="3" fontId="6" fillId="0" borderId="9" xfId="3" applyNumberFormat="1" applyFont="1" applyFill="1" applyBorder="1"/>
    <xf numFmtId="164" fontId="6" fillId="0" borderId="10" xfId="1" applyNumberFormat="1" applyFont="1" applyFill="1" applyBorder="1"/>
    <xf numFmtId="0" fontId="31" fillId="0" borderId="31" xfId="0" applyFont="1" applyFill="1" applyBorder="1"/>
    <xf numFmtId="0" fontId="7" fillId="0" borderId="32" xfId="0" applyFont="1" applyFill="1" applyBorder="1"/>
    <xf numFmtId="0" fontId="7" fillId="0" borderId="33" xfId="0" applyFont="1" applyFill="1" applyBorder="1"/>
    <xf numFmtId="3" fontId="15" fillId="0" borderId="35" xfId="0" applyNumberFormat="1" applyFont="1" applyFill="1" applyBorder="1"/>
    <xf numFmtId="3" fontId="15" fillId="0" borderId="15" xfId="0" applyNumberFormat="1" applyFont="1" applyFill="1" applyBorder="1"/>
    <xf numFmtId="3" fontId="15" fillId="0" borderId="34" xfId="0" applyNumberFormat="1" applyFont="1" applyFill="1" applyBorder="1"/>
    <xf numFmtId="3" fontId="32" fillId="0" borderId="36" xfId="0" applyNumberFormat="1" applyFont="1" applyFill="1" applyBorder="1"/>
    <xf numFmtId="3" fontId="15" fillId="0" borderId="0" xfId="0" applyNumberFormat="1" applyFont="1" applyFill="1" applyBorder="1"/>
    <xf numFmtId="3" fontId="15" fillId="0" borderId="25" xfId="0" applyNumberFormat="1" applyFont="1" applyFill="1" applyBorder="1"/>
    <xf numFmtId="164" fontId="31" fillId="0" borderId="26" xfId="0" applyNumberFormat="1" applyFont="1" applyFill="1" applyBorder="1"/>
    <xf numFmtId="3" fontId="32" fillId="0" borderId="12" xfId="0" applyNumberFormat="1" applyFont="1" applyFill="1" applyBorder="1"/>
    <xf numFmtId="164" fontId="33" fillId="0" borderId="23" xfId="0" applyNumberFormat="1" applyFont="1" applyFill="1" applyBorder="1"/>
    <xf numFmtId="164" fontId="33" fillId="0" borderId="9" xfId="0" applyNumberFormat="1" applyFont="1" applyFill="1" applyBorder="1"/>
    <xf numFmtId="164" fontId="33" fillId="0" borderId="8" xfId="0" applyNumberFormat="1" applyFont="1" applyFill="1" applyBorder="1"/>
    <xf numFmtId="165" fontId="7" fillId="0" borderId="14" xfId="0" applyNumberFormat="1" applyFont="1" applyFill="1" applyBorder="1"/>
    <xf numFmtId="165" fontId="6" fillId="0" borderId="14" xfId="0" applyNumberFormat="1" applyFont="1" applyFill="1" applyBorder="1"/>
    <xf numFmtId="165" fontId="7" fillId="0" borderId="6" xfId="0" applyNumberFormat="1" applyFont="1" applyFill="1" applyBorder="1" applyAlignment="1">
      <alignment horizontal="right"/>
    </xf>
    <xf numFmtId="0" fontId="0" fillId="0" borderId="1" xfId="0" applyBorder="1"/>
    <xf numFmtId="0" fontId="0" fillId="0" borderId="5" xfId="0" applyBorder="1"/>
    <xf numFmtId="165" fontId="6" fillId="0" borderId="6" xfId="0" applyNumberFormat="1" applyFont="1" applyFill="1" applyBorder="1" applyAlignment="1">
      <alignment horizontal="right"/>
    </xf>
    <xf numFmtId="0" fontId="6" fillId="0" borderId="8" xfId="3" applyFont="1" applyFill="1" applyBorder="1"/>
    <xf numFmtId="1" fontId="7" fillId="0" borderId="9" xfId="3" applyNumberFormat="1" applyFont="1" applyFill="1" applyBorder="1"/>
    <xf numFmtId="1" fontId="7" fillId="0" borderId="10" xfId="1" applyNumberFormat="1" applyFont="1" applyFill="1" applyBorder="1"/>
    <xf numFmtId="1" fontId="7" fillId="0" borderId="11" xfId="3" applyNumberFormat="1" applyFont="1" applyFill="1" applyBorder="1"/>
    <xf numFmtId="1" fontId="7" fillId="0" borderId="9" xfId="1" applyNumberFormat="1" applyFont="1" applyFill="1" applyBorder="1"/>
    <xf numFmtId="1" fontId="7" fillId="0" borderId="0" xfId="3" applyNumberFormat="1" applyFont="1" applyFill="1" applyBorder="1" applyProtection="1">
      <protection locked="0"/>
    </xf>
    <xf numFmtId="9" fontId="7" fillId="0" borderId="6" xfId="1" applyFont="1" applyFill="1" applyBorder="1" applyProtection="1">
      <protection locked="0"/>
    </xf>
    <xf numFmtId="9" fontId="6" fillId="0" borderId="12" xfId="1" applyFont="1" applyFill="1" applyBorder="1"/>
    <xf numFmtId="0" fontId="9" fillId="0" borderId="9" xfId="0" applyFont="1" applyFill="1" applyBorder="1" applyAlignment="1"/>
    <xf numFmtId="0" fontId="6" fillId="0" borderId="9" xfId="0" applyFont="1" applyFill="1" applyBorder="1" applyAlignment="1"/>
    <xf numFmtId="0" fontId="7" fillId="0" borderId="1" xfId="0" applyFont="1" applyFill="1" applyBorder="1" applyAlignment="1">
      <alignment horizontal="center" wrapText="1"/>
    </xf>
    <xf numFmtId="0" fontId="7" fillId="0" borderId="4" xfId="0" applyFont="1" applyFill="1" applyBorder="1" applyAlignment="1">
      <alignment horizontal="center" wrapText="1"/>
    </xf>
    <xf numFmtId="164" fontId="7" fillId="0" borderId="0" xfId="0" applyNumberFormat="1" applyFont="1" applyFill="1"/>
    <xf numFmtId="0" fontId="7" fillId="0" borderId="13" xfId="0" applyFont="1" applyFill="1" applyBorder="1" applyAlignment="1">
      <alignment horizontal="center" wrapText="1"/>
    </xf>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12" xfId="0" applyFont="1" applyFill="1" applyBorder="1" applyAlignment="1">
      <alignment horizontal="center" wrapText="1"/>
    </xf>
    <xf numFmtId="0" fontId="8" fillId="0" borderId="9" xfId="0" applyFont="1" applyFill="1" applyBorder="1" applyAlignment="1">
      <alignment vertical="top" wrapText="1"/>
    </xf>
    <xf numFmtId="164" fontId="40" fillId="0" borderId="6" xfId="1" applyNumberFormat="1" applyFont="1" applyFill="1" applyBorder="1"/>
    <xf numFmtId="0" fontId="0" fillId="0" borderId="13" xfId="0" applyBorder="1"/>
    <xf numFmtId="0" fontId="3" fillId="0" borderId="2" xfId="0" applyFont="1" applyBorder="1" applyAlignment="1">
      <alignment horizontal="center"/>
    </xf>
    <xf numFmtId="164" fontId="0" fillId="0" borderId="1" xfId="0" applyNumberFormat="1" applyBorder="1"/>
    <xf numFmtId="164" fontId="0" fillId="0" borderId="15" xfId="0" applyNumberFormat="1" applyBorder="1"/>
    <xf numFmtId="164" fontId="0" fillId="0" borderId="7" xfId="0" applyNumberFormat="1" applyBorder="1"/>
    <xf numFmtId="164" fontId="0" fillId="0" borderId="5" xfId="0" applyNumberFormat="1" applyBorder="1"/>
    <xf numFmtId="164" fontId="3" fillId="0" borderId="37" xfId="0" applyNumberFormat="1" applyFont="1" applyBorder="1"/>
    <xf numFmtId="164" fontId="3" fillId="0" borderId="38" xfId="0" applyNumberFormat="1" applyFont="1" applyBorder="1"/>
    <xf numFmtId="0" fontId="3" fillId="0" borderId="12" xfId="0" applyFont="1" applyBorder="1" applyAlignment="1">
      <alignment horizontal="center"/>
    </xf>
    <xf numFmtId="164" fontId="0" fillId="0" borderId="12" xfId="0" applyNumberFormat="1" applyBorder="1"/>
    <xf numFmtId="164" fontId="0" fillId="0" borderId="14" xfId="0" applyNumberFormat="1" applyBorder="1"/>
    <xf numFmtId="164" fontId="3" fillId="0" borderId="39" xfId="0" applyNumberFormat="1" applyFont="1" applyBorder="1"/>
    <xf numFmtId="0" fontId="3" fillId="0" borderId="27" xfId="0" applyFont="1" applyBorder="1" applyAlignment="1">
      <alignment horizontal="center" wrapText="1"/>
    </xf>
    <xf numFmtId="0" fontId="3" fillId="0" borderId="28"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3" xfId="0" applyFont="1" applyBorder="1" applyAlignment="1">
      <alignment horizontal="center"/>
    </xf>
    <xf numFmtId="164" fontId="0" fillId="0" borderId="5" xfId="1" applyNumberFormat="1" applyFont="1" applyBorder="1"/>
    <xf numFmtId="164" fontId="0" fillId="0" borderId="0" xfId="1" applyNumberFormat="1" applyFont="1" applyBorder="1"/>
    <xf numFmtId="164" fontId="0" fillId="0" borderId="14" xfId="1" applyNumberFormat="1" applyFont="1" applyBorder="1"/>
    <xf numFmtId="164" fontId="0" fillId="0" borderId="6" xfId="1" applyNumberFormat="1" applyFont="1" applyBorder="1"/>
    <xf numFmtId="164" fontId="0" fillId="0" borderId="11" xfId="1" applyNumberFormat="1" applyFont="1" applyBorder="1"/>
    <xf numFmtId="164" fontId="0" fillId="0" borderId="9" xfId="1" applyNumberFormat="1" applyFont="1" applyBorder="1"/>
    <xf numFmtId="164" fontId="0" fillId="0" borderId="10" xfId="1" applyNumberFormat="1" applyFont="1" applyBorder="1"/>
    <xf numFmtId="164" fontId="3" fillId="0" borderId="8" xfId="0" applyNumberFormat="1" applyFont="1" applyBorder="1"/>
    <xf numFmtId="164" fontId="0" fillId="0" borderId="8" xfId="1" applyNumberFormat="1" applyFont="1" applyBorder="1"/>
    <xf numFmtId="0" fontId="0" fillId="0" borderId="12" xfId="0" applyBorder="1"/>
    <xf numFmtId="0" fontId="3" fillId="0" borderId="3" xfId="0" applyFont="1" applyBorder="1" applyAlignment="1">
      <alignment horizontal="left"/>
    </xf>
    <xf numFmtId="0" fontId="7" fillId="0" borderId="12" xfId="0" applyFont="1" applyFill="1" applyBorder="1" applyAlignment="1">
      <alignment horizontal="left"/>
    </xf>
    <xf numFmtId="164" fontId="0" fillId="0" borderId="1" xfId="1" applyNumberFormat="1" applyFont="1" applyBorder="1"/>
    <xf numFmtId="164" fontId="0" fillId="0" borderId="15" xfId="1" applyNumberFormat="1" applyFont="1" applyBorder="1"/>
    <xf numFmtId="164" fontId="0" fillId="0" borderId="7" xfId="1" applyNumberFormat="1" applyFont="1" applyBorder="1"/>
    <xf numFmtId="0" fontId="3" fillId="0" borderId="4" xfId="0" applyFont="1" applyBorder="1" applyAlignment="1">
      <alignment horizontal="center" wrapText="1"/>
    </xf>
    <xf numFmtId="17" fontId="7" fillId="0" borderId="5" xfId="0"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1" fontId="0" fillId="0" borderId="0" xfId="0" applyNumberFormat="1"/>
    <xf numFmtId="9" fontId="7" fillId="0" borderId="10" xfId="1" applyFont="1" applyFill="1" applyBorder="1"/>
    <xf numFmtId="0" fontId="7" fillId="0" borderId="13" xfId="0" applyFont="1" applyFill="1" applyBorder="1" applyAlignment="1">
      <alignment horizontal="left" wrapText="1"/>
    </xf>
    <xf numFmtId="0" fontId="7" fillId="0" borderId="12" xfId="0" applyFont="1" applyFill="1" applyBorder="1" applyAlignment="1">
      <alignment horizontal="left" wrapText="1"/>
    </xf>
    <xf numFmtId="0" fontId="8" fillId="0" borderId="14" xfId="0" applyFont="1" applyFill="1" applyBorder="1" applyAlignment="1">
      <alignment vertical="top" wrapText="1"/>
    </xf>
    <xf numFmtId="0" fontId="16" fillId="0" borderId="14" xfId="0" applyFont="1" applyFill="1" applyBorder="1"/>
    <xf numFmtId="3" fontId="16" fillId="0" borderId="14" xfId="0" applyNumberFormat="1" applyFont="1" applyFill="1" applyBorder="1"/>
    <xf numFmtId="165" fontId="7" fillId="0" borderId="14" xfId="0" applyNumberFormat="1" applyFont="1" applyFill="1" applyBorder="1" applyAlignment="1">
      <alignment horizontal="center"/>
    </xf>
    <xf numFmtId="165" fontId="16" fillId="0" borderId="14" xfId="0" applyNumberFormat="1" applyFont="1" applyFill="1" applyBorder="1"/>
    <xf numFmtId="165" fontId="15" fillId="0" borderId="14" xfId="0" applyNumberFormat="1" applyFont="1" applyFill="1" applyBorder="1"/>
    <xf numFmtId="0" fontId="20" fillId="0" borderId="14" xfId="0" applyFont="1" applyFill="1" applyBorder="1" applyAlignment="1">
      <alignment horizontal="center" wrapText="1"/>
    </xf>
    <xf numFmtId="0" fontId="20" fillId="0" borderId="14" xfId="0" applyFont="1" applyFill="1" applyBorder="1"/>
    <xf numFmtId="166" fontId="20" fillId="0" borderId="14" xfId="0" applyNumberFormat="1" applyFont="1" applyFill="1" applyBorder="1"/>
    <xf numFmtId="165" fontId="20" fillId="0" borderId="14" xfId="0" applyNumberFormat="1" applyFont="1" applyFill="1" applyBorder="1"/>
    <xf numFmtId="166" fontId="21" fillId="0" borderId="14" xfId="0" applyNumberFormat="1" applyFont="1" applyFill="1" applyBorder="1"/>
    <xf numFmtId="165" fontId="21" fillId="0" borderId="14" xfId="0" applyNumberFormat="1" applyFont="1" applyFill="1" applyBorder="1"/>
    <xf numFmtId="3" fontId="20" fillId="0" borderId="14" xfId="0" applyNumberFormat="1" applyFont="1" applyFill="1" applyBorder="1"/>
    <xf numFmtId="165" fontId="22" fillId="0" borderId="14" xfId="0" applyNumberFormat="1" applyFont="1" applyFill="1" applyBorder="1"/>
    <xf numFmtId="0" fontId="23" fillId="0" borderId="14" xfId="0" applyFont="1" applyFill="1" applyBorder="1"/>
    <xf numFmtId="165" fontId="24" fillId="0" borderId="14" xfId="0" applyNumberFormat="1" applyFont="1" applyFill="1" applyBorder="1"/>
    <xf numFmtId="165" fontId="25" fillId="0" borderId="14" xfId="0" applyNumberFormat="1" applyFont="1" applyFill="1" applyBorder="1"/>
    <xf numFmtId="0" fontId="20" fillId="0" borderId="8" xfId="0" applyFont="1" applyFill="1" applyBorder="1"/>
    <xf numFmtId="0" fontId="7" fillId="0" borderId="12" xfId="0" applyFont="1" applyFill="1" applyBorder="1" applyAlignment="1">
      <alignment wrapText="1"/>
    </xf>
    <xf numFmtId="0" fontId="7" fillId="0" borderId="14" xfId="0" applyFont="1" applyFill="1" applyBorder="1" applyAlignment="1">
      <alignment wrapText="1"/>
    </xf>
    <xf numFmtId="3" fontId="10" fillId="0" borderId="14" xfId="0" applyNumberFormat="1" applyFont="1" applyFill="1" applyBorder="1" applyAlignment="1">
      <alignment horizontal="right"/>
    </xf>
    <xf numFmtId="0" fontId="7" fillId="2" borderId="13" xfId="0" applyFont="1" applyFill="1" applyBorder="1" applyAlignment="1">
      <alignment horizontal="center" wrapText="1"/>
    </xf>
    <xf numFmtId="0" fontId="7" fillId="2" borderId="12" xfId="0" applyFont="1" applyFill="1" applyBorder="1" applyAlignment="1">
      <alignment horizontal="center" wrapText="1"/>
    </xf>
    <xf numFmtId="0" fontId="7" fillId="2" borderId="14" xfId="0" applyFont="1" applyFill="1" applyBorder="1"/>
    <xf numFmtId="0" fontId="7" fillId="2" borderId="8" xfId="0" applyFont="1" applyFill="1" applyBorder="1"/>
    <xf numFmtId="165" fontId="7" fillId="0" borderId="14" xfId="0" applyNumberFormat="1" applyFont="1" applyFill="1" applyBorder="1" applyAlignment="1">
      <alignment horizontal="right"/>
    </xf>
    <xf numFmtId="0" fontId="6" fillId="0" borderId="0" xfId="0" applyFont="1" applyFill="1" applyAlignment="1">
      <alignment wrapText="1"/>
    </xf>
    <xf numFmtId="17" fontId="10" fillId="0" borderId="5" xfId="0" applyNumberFormat="1" applyFont="1" applyFill="1" applyBorder="1" applyAlignment="1">
      <alignment horizontal="center" wrapText="1"/>
    </xf>
    <xf numFmtId="17" fontId="10" fillId="0" borderId="6" xfId="0" applyNumberFormat="1" applyFont="1" applyFill="1" applyBorder="1" applyAlignment="1">
      <alignment horizontal="center" wrapText="1"/>
    </xf>
    <xf numFmtId="0" fontId="10" fillId="0" borderId="7" xfId="0" applyFont="1" applyFill="1" applyBorder="1" applyAlignment="1">
      <alignment horizontal="center" wrapText="1"/>
    </xf>
    <xf numFmtId="0" fontId="10" fillId="0" borderId="6" xfId="0" applyFont="1" applyFill="1" applyBorder="1" applyAlignment="1">
      <alignment horizontal="center" wrapText="1"/>
    </xf>
    <xf numFmtId="3" fontId="10" fillId="0" borderId="5" xfId="0" applyNumberFormat="1" applyFont="1" applyFill="1" applyBorder="1" applyAlignment="1">
      <alignment horizontal="right"/>
    </xf>
    <xf numFmtId="3" fontId="5" fillId="0" borderId="1" xfId="0" applyNumberFormat="1" applyFont="1" applyFill="1" applyBorder="1"/>
    <xf numFmtId="3" fontId="5" fillId="0" borderId="5" xfId="0" applyNumberFormat="1" applyFont="1" applyFill="1" applyBorder="1"/>
    <xf numFmtId="0" fontId="41" fillId="0" borderId="11" xfId="0" applyFont="1" applyFill="1" applyBorder="1"/>
    <xf numFmtId="0" fontId="41" fillId="0" borderId="10" xfId="0" applyFont="1" applyFill="1" applyBorder="1"/>
    <xf numFmtId="0" fontId="33" fillId="0" borderId="21" xfId="0" applyFont="1" applyFill="1" applyBorder="1"/>
    <xf numFmtId="3" fontId="32" fillId="0" borderId="1" xfId="0" applyNumberFormat="1" applyFont="1" applyFill="1" applyBorder="1"/>
    <xf numFmtId="3" fontId="32" fillId="0" borderId="35" xfId="0" applyNumberFormat="1" applyFont="1" applyFill="1" applyBorder="1"/>
    <xf numFmtId="3" fontId="32" fillId="0" borderId="15" xfId="0" applyNumberFormat="1" applyFont="1" applyFill="1" applyBorder="1"/>
    <xf numFmtId="3" fontId="32" fillId="0" borderId="7" xfId="0" applyNumberFormat="1" applyFont="1" applyFill="1" applyBorder="1"/>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12" xfId="0" applyFont="1" applyFill="1" applyBorder="1" applyAlignment="1">
      <alignment horizontal="center" wrapText="1"/>
    </xf>
    <xf numFmtId="0" fontId="0" fillId="0" borderId="11" xfId="0" applyBorder="1"/>
    <xf numFmtId="3" fontId="6" fillId="0" borderId="7" xfId="3" applyNumberFormat="1" applyFont="1" applyFill="1" applyBorder="1"/>
    <xf numFmtId="164" fontId="7" fillId="0" borderId="14" xfId="1" applyNumberFormat="1" applyFont="1" applyFill="1" applyBorder="1"/>
    <xf numFmtId="164" fontId="6" fillId="0" borderId="14" xfId="1" applyNumberFormat="1" applyFont="1" applyFill="1" applyBorder="1"/>
    <xf numFmtId="9" fontId="7" fillId="0" borderId="14" xfId="1" applyFont="1" applyFill="1" applyBorder="1"/>
    <xf numFmtId="0" fontId="3" fillId="0" borderId="0" xfId="0" applyFont="1" applyBorder="1"/>
    <xf numFmtId="0" fontId="3" fillId="0" borderId="11" xfId="0" applyFont="1" applyBorder="1"/>
    <xf numFmtId="164" fontId="3" fillId="0" borderId="5" xfId="0" applyNumberFormat="1" applyFont="1" applyBorder="1"/>
    <xf numFmtId="164" fontId="3" fillId="0" borderId="6" xfId="0" applyNumberFormat="1" applyFont="1" applyBorder="1"/>
    <xf numFmtId="164" fontId="3" fillId="0" borderId="5" xfId="1" applyNumberFormat="1" applyFont="1" applyBorder="1"/>
    <xf numFmtId="164" fontId="3" fillId="0" borderId="0" xfId="1" applyNumberFormat="1" applyFont="1" applyBorder="1"/>
    <xf numFmtId="164" fontId="3" fillId="0" borderId="6" xfId="1" applyNumberFormat="1" applyFont="1" applyBorder="1"/>
    <xf numFmtId="164" fontId="0" fillId="0" borderId="5" xfId="0" applyNumberFormat="1" applyFont="1" applyBorder="1"/>
    <xf numFmtId="164" fontId="0" fillId="0" borderId="0" xfId="0" applyNumberFormat="1" applyFont="1" applyBorder="1"/>
    <xf numFmtId="164" fontId="0" fillId="0" borderId="6" xfId="0" applyNumberFormat="1" applyFont="1" applyBorder="1"/>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6" fillId="0" borderId="0" xfId="0" applyFont="1" applyFill="1" applyAlignment="1">
      <alignment horizontal="left" wrapText="1"/>
    </xf>
    <xf numFmtId="0" fontId="7" fillId="0" borderId="12" xfId="0" applyFont="1" applyFill="1" applyBorder="1" applyAlignment="1">
      <alignment horizontal="center" wrapText="1"/>
    </xf>
    <xf numFmtId="0" fontId="0" fillId="0" borderId="0" xfId="0" applyAlignment="1">
      <alignment horizontal="left" wrapText="1"/>
    </xf>
    <xf numFmtId="0" fontId="7" fillId="0" borderId="13" xfId="0" applyFont="1" applyFill="1" applyBorder="1" applyAlignment="1">
      <alignment horizontal="center" wrapText="1"/>
    </xf>
    <xf numFmtId="0" fontId="7" fillId="0" borderId="0" xfId="0" applyFont="1" applyFill="1" applyAlignment="1">
      <alignment horizontal="left"/>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7" fillId="0" borderId="12" xfId="0" applyFont="1" applyFill="1" applyBorder="1" applyAlignment="1">
      <alignment horizontal="center" wrapText="1"/>
    </xf>
    <xf numFmtId="0" fontId="7" fillId="0" borderId="3" xfId="3" applyFont="1" applyFill="1" applyBorder="1" applyAlignment="1">
      <alignment horizontal="center" wrapText="1"/>
    </xf>
    <xf numFmtId="0" fontId="7" fillId="0" borderId="4" xfId="0" applyFont="1" applyFill="1" applyBorder="1" applyAlignment="1">
      <alignment horizontal="center" wrapText="1"/>
    </xf>
    <xf numFmtId="165" fontId="5" fillId="0" borderId="0" xfId="0" applyNumberFormat="1" applyFont="1" applyFill="1" applyBorder="1"/>
    <xf numFmtId="17" fontId="7" fillId="0" borderId="40" xfId="0" applyNumberFormat="1" applyFont="1" applyFill="1" applyBorder="1" applyAlignment="1">
      <alignment horizontal="center" wrapText="1"/>
    </xf>
    <xf numFmtId="17" fontId="7" fillId="0" borderId="41" xfId="0" applyNumberFormat="1" applyFont="1" applyFill="1" applyBorder="1" applyAlignment="1">
      <alignment horizontal="center" wrapText="1"/>
    </xf>
    <xf numFmtId="0" fontId="7" fillId="0" borderId="42" xfId="0" applyFont="1" applyFill="1" applyBorder="1" applyAlignment="1">
      <alignment horizontal="center" wrapText="1"/>
    </xf>
    <xf numFmtId="0" fontId="7" fillId="0" borderId="43" xfId="0" applyFont="1" applyFill="1" applyBorder="1" applyAlignment="1">
      <alignment horizontal="center" wrapText="1"/>
    </xf>
    <xf numFmtId="0" fontId="7" fillId="0" borderId="44" xfId="0" applyFont="1" applyFill="1" applyBorder="1" applyAlignment="1">
      <alignment horizontal="center" wrapText="1"/>
    </xf>
    <xf numFmtId="0" fontId="7" fillId="0" borderId="45" xfId="0" applyFont="1" applyFill="1" applyBorder="1" applyAlignment="1">
      <alignment horizontal="center" wrapText="1"/>
    </xf>
    <xf numFmtId="3" fontId="10" fillId="0" borderId="44" xfId="0" applyNumberFormat="1" applyFont="1" applyFill="1" applyBorder="1" applyAlignment="1">
      <alignment horizontal="right"/>
    </xf>
    <xf numFmtId="165" fontId="10" fillId="0" borderId="45" xfId="0" applyNumberFormat="1" applyFont="1" applyFill="1" applyBorder="1" applyAlignment="1">
      <alignment horizontal="right"/>
    </xf>
    <xf numFmtId="165" fontId="10" fillId="0" borderId="45" xfId="0" applyNumberFormat="1" applyFont="1" applyFill="1" applyBorder="1"/>
    <xf numFmtId="3" fontId="5" fillId="0" borderId="44" xfId="0" applyNumberFormat="1" applyFont="1" applyFill="1" applyBorder="1"/>
    <xf numFmtId="165" fontId="5" fillId="0" borderId="45" xfId="0" applyNumberFormat="1" applyFont="1" applyFill="1" applyBorder="1"/>
    <xf numFmtId="0" fontId="7" fillId="0" borderId="46" xfId="0" applyFont="1" applyFill="1" applyBorder="1"/>
    <xf numFmtId="0" fontId="7" fillId="0" borderId="47" xfId="0" applyFont="1" applyFill="1" applyBorder="1"/>
    <xf numFmtId="168" fontId="7" fillId="0" borderId="6" xfId="4" applyNumberFormat="1" applyFont="1" applyFill="1" applyBorder="1"/>
    <xf numFmtId="0" fontId="7" fillId="0" borderId="0" xfId="0" applyFont="1" applyFill="1" applyBorder="1" applyAlignment="1"/>
    <xf numFmtId="1" fontId="7" fillId="0" borderId="14" xfId="1" applyNumberFormat="1" applyFont="1" applyFill="1" applyBorder="1"/>
    <xf numFmtId="1" fontId="6" fillId="0" borderId="12" xfId="1" applyNumberFormat="1" applyFont="1" applyFill="1" applyBorder="1"/>
    <xf numFmtId="3" fontId="7" fillId="2" borderId="14" xfId="0" applyNumberFormat="1" applyFont="1" applyFill="1" applyBorder="1"/>
    <xf numFmtId="0" fontId="7" fillId="0" borderId="4" xfId="0" applyFont="1" applyFill="1" applyBorder="1" applyAlignment="1">
      <alignment wrapText="1"/>
    </xf>
    <xf numFmtId="0" fontId="7" fillId="0" borderId="41" xfId="0" applyFont="1" applyFill="1" applyBorder="1" applyAlignment="1">
      <alignment wrapText="1"/>
    </xf>
    <xf numFmtId="0" fontId="7" fillId="0" borderId="48" xfId="0" applyFont="1" applyFill="1" applyBorder="1"/>
    <xf numFmtId="167" fontId="7" fillId="0" borderId="48" xfId="4" applyNumberFormat="1" applyFont="1" applyFill="1" applyBorder="1"/>
    <xf numFmtId="3" fontId="7" fillId="0" borderId="48" xfId="0" applyNumberFormat="1" applyFont="1" applyFill="1" applyBorder="1"/>
    <xf numFmtId="3" fontId="6" fillId="0" borderId="49" xfId="0" applyNumberFormat="1" applyFont="1" applyFill="1" applyBorder="1"/>
    <xf numFmtId="0" fontId="7" fillId="0" borderId="50" xfId="0" applyFont="1" applyFill="1" applyBorder="1"/>
    <xf numFmtId="0" fontId="42" fillId="0" borderId="0" xfId="0" applyFont="1" applyFill="1" applyBorder="1" applyAlignment="1">
      <alignment vertical="center"/>
    </xf>
    <xf numFmtId="0" fontId="20" fillId="0" borderId="0" xfId="0" applyFont="1" applyFill="1" applyBorder="1" applyAlignment="1">
      <alignment horizontal="center" wrapText="1"/>
    </xf>
    <xf numFmtId="0" fontId="20" fillId="0" borderId="0" xfId="0" applyFont="1" applyFill="1" applyBorder="1"/>
    <xf numFmtId="165" fontId="20" fillId="0" borderId="0" xfId="0" applyNumberFormat="1" applyFont="1" applyFill="1" applyBorder="1"/>
    <xf numFmtId="165" fontId="21" fillId="0" borderId="0" xfId="0" applyNumberFormat="1" applyFont="1" applyFill="1" applyBorder="1"/>
    <xf numFmtId="3" fontId="20" fillId="0" borderId="0" xfId="0" applyNumberFormat="1" applyFont="1" applyFill="1" applyBorder="1"/>
    <xf numFmtId="0" fontId="23" fillId="0" borderId="0" xfId="0" applyFont="1" applyFill="1" applyBorder="1"/>
    <xf numFmtId="0" fontId="20" fillId="0" borderId="13" xfId="0" applyFont="1" applyFill="1" applyBorder="1" applyAlignment="1">
      <alignment horizontal="center" wrapText="1"/>
    </xf>
    <xf numFmtId="0" fontId="21" fillId="0" borderId="11" xfId="0" applyFont="1" applyFill="1" applyBorder="1"/>
    <xf numFmtId="165" fontId="21" fillId="0" borderId="8" xfId="0" applyNumberFormat="1" applyFont="1" applyFill="1" applyBorder="1"/>
    <xf numFmtId="165" fontId="21" fillId="0" borderId="10" xfId="0" applyNumberFormat="1" applyFont="1" applyFill="1" applyBorder="1"/>
    <xf numFmtId="165" fontId="25" fillId="0" borderId="8" xfId="0" applyNumberFormat="1" applyFont="1" applyFill="1" applyBorder="1"/>
    <xf numFmtId="164" fontId="0" fillId="0" borderId="0" xfId="1" applyNumberFormat="1" applyFont="1"/>
    <xf numFmtId="0" fontId="6" fillId="0" borderId="2" xfId="3" applyFont="1" applyFill="1" applyBorder="1"/>
    <xf numFmtId="3" fontId="6" fillId="0" borderId="13" xfId="3" applyNumberFormat="1" applyFont="1" applyFill="1" applyBorder="1"/>
    <xf numFmtId="3" fontId="6" fillId="0" borderId="2" xfId="3" applyNumberFormat="1" applyFont="1" applyFill="1" applyBorder="1"/>
    <xf numFmtId="164" fontId="6" fillId="0" borderId="3" xfId="1" applyNumberFormat="1" applyFont="1" applyFill="1" applyBorder="1"/>
    <xf numFmtId="164" fontId="6" fillId="0" borderId="4" xfId="1" applyNumberFormat="1" applyFont="1" applyFill="1" applyBorder="1"/>
    <xf numFmtId="3" fontId="6" fillId="0" borderId="3" xfId="3" applyNumberFormat="1" applyFont="1" applyFill="1" applyBorder="1"/>
    <xf numFmtId="164" fontId="10" fillId="0" borderId="0" xfId="1" applyNumberFormat="1" applyFont="1" applyFill="1" applyBorder="1" applyAlignment="1">
      <alignment horizontal="right"/>
    </xf>
    <xf numFmtId="164" fontId="10" fillId="0" borderId="0" xfId="1" applyNumberFormat="1" applyFont="1" applyFill="1" applyBorder="1"/>
    <xf numFmtId="164" fontId="5" fillId="0" borderId="0" xfId="1" applyNumberFormat="1" applyFont="1" applyFill="1" applyBorder="1" applyAlignment="1">
      <alignment horizontal="right"/>
    </xf>
    <xf numFmtId="164" fontId="5" fillId="0" borderId="0" xfId="1" applyNumberFormat="1" applyFont="1" applyFill="1" applyBorder="1"/>
    <xf numFmtId="164" fontId="34" fillId="0" borderId="0" xfId="1" applyNumberFormat="1" applyFont="1" applyFill="1" applyBorder="1" applyAlignment="1">
      <alignment horizontal="right"/>
    </xf>
    <xf numFmtId="164" fontId="34" fillId="0" borderId="0" xfId="1" applyNumberFormat="1" applyFont="1" applyFill="1" applyBorder="1"/>
    <xf numFmtId="0" fontId="6" fillId="0" borderId="2" xfId="0" applyFont="1" applyFill="1" applyBorder="1"/>
    <xf numFmtId="3" fontId="6" fillId="0" borderId="2" xfId="0" applyNumberFormat="1" applyFont="1" applyFill="1" applyBorder="1"/>
    <xf numFmtId="3" fontId="6" fillId="0" borderId="3" xfId="0" applyNumberFormat="1" applyFont="1" applyFill="1" applyBorder="1"/>
    <xf numFmtId="3" fontId="6" fillId="0" borderId="13" xfId="0" applyNumberFormat="1" applyFont="1" applyFill="1" applyBorder="1"/>
    <xf numFmtId="167" fontId="0" fillId="0" borderId="0" xfId="0" applyNumberFormat="1"/>
    <xf numFmtId="3" fontId="6" fillId="0" borderId="4" xfId="0" applyNumberFormat="1" applyFont="1" applyFill="1" applyBorder="1"/>
    <xf numFmtId="164" fontId="7" fillId="0" borderId="5" xfId="0" applyNumberFormat="1" applyFont="1" applyFill="1" applyBorder="1"/>
    <xf numFmtId="164" fontId="7" fillId="0" borderId="0" xfId="0" applyNumberFormat="1" applyFont="1" applyFill="1" applyBorder="1"/>
    <xf numFmtId="164" fontId="7" fillId="0" borderId="10" xfId="0" applyNumberFormat="1" applyFont="1" applyFill="1" applyBorder="1"/>
    <xf numFmtId="164" fontId="7" fillId="0" borderId="6" xfId="0" applyNumberFormat="1" applyFont="1" applyFill="1" applyBorder="1"/>
    <xf numFmtId="164" fontId="6" fillId="0" borderId="2" xfId="1" applyNumberFormat="1" applyFont="1" applyFill="1" applyBorder="1"/>
    <xf numFmtId="164" fontId="8" fillId="0" borderId="9" xfId="0" applyNumberFormat="1" applyFont="1" applyFill="1" applyBorder="1" applyAlignment="1">
      <alignment vertical="top" wrapText="1"/>
    </xf>
    <xf numFmtId="164" fontId="7" fillId="0" borderId="9" xfId="0" applyNumberFormat="1" applyFont="1" applyFill="1" applyBorder="1"/>
    <xf numFmtId="164" fontId="7" fillId="0" borderId="11" xfId="0" applyNumberFormat="1" applyFont="1" applyFill="1" applyBorder="1"/>
    <xf numFmtId="164" fontId="0" fillId="2" borderId="5" xfId="0" applyNumberFormat="1" applyFill="1" applyBorder="1"/>
    <xf numFmtId="164" fontId="0" fillId="2" borderId="0" xfId="0" applyNumberFormat="1" applyFill="1" applyBorder="1"/>
    <xf numFmtId="164" fontId="0" fillId="2" borderId="6" xfId="0" applyNumberFormat="1" applyFill="1" applyBorder="1"/>
    <xf numFmtId="164" fontId="0" fillId="2" borderId="14" xfId="0" applyNumberFormat="1" applyFill="1" applyBorder="1"/>
    <xf numFmtId="164" fontId="0" fillId="2" borderId="1" xfId="0" applyNumberFormat="1" applyFill="1" applyBorder="1"/>
    <xf numFmtId="164" fontId="0" fillId="2" borderId="15" xfId="0" applyNumberFormat="1" applyFill="1" applyBorder="1"/>
    <xf numFmtId="164" fontId="0" fillId="2" borderId="7" xfId="0" applyNumberFormat="1" applyFill="1" applyBorder="1"/>
    <xf numFmtId="164" fontId="0" fillId="2" borderId="12" xfId="0" applyNumberFormat="1" applyFill="1" applyBorder="1"/>
    <xf numFmtId="0" fontId="7" fillId="0" borderId="13" xfId="0" applyFont="1" applyFill="1" applyBorder="1" applyAlignment="1">
      <alignment horizontal="center" wrapText="1"/>
    </xf>
    <xf numFmtId="0" fontId="7" fillId="0" borderId="8" xfId="0" applyFont="1" applyFill="1" applyBorder="1" applyAlignment="1">
      <alignment horizontal="center" wrapText="1"/>
    </xf>
    <xf numFmtId="0" fontId="32" fillId="0" borderId="0" xfId="0" applyFont="1" applyFill="1"/>
    <xf numFmtId="0" fontId="15" fillId="0" borderId="9" xfId="0" applyFont="1" applyFill="1" applyBorder="1"/>
    <xf numFmtId="0" fontId="32" fillId="0" borderId="4" xfId="0" applyFont="1" applyFill="1" applyBorder="1"/>
    <xf numFmtId="0" fontId="7" fillId="0" borderId="4" xfId="5" applyFont="1" applyFill="1" applyBorder="1" applyAlignment="1">
      <alignment horizontal="center" wrapText="1"/>
    </xf>
    <xf numFmtId="0" fontId="7" fillId="0" borderId="3" xfId="5" applyFont="1" applyFill="1" applyBorder="1" applyAlignment="1">
      <alignment horizontal="center" wrapText="1"/>
    </xf>
    <xf numFmtId="0" fontId="31" fillId="0" borderId="12" xfId="0" applyFont="1" applyFill="1" applyBorder="1" applyAlignment="1">
      <alignment horizontal="left" vertical="top"/>
    </xf>
    <xf numFmtId="0" fontId="31" fillId="0" borderId="12" xfId="0" applyFont="1" applyFill="1" applyBorder="1" applyAlignment="1">
      <alignment vertical="top" wrapText="1"/>
    </xf>
    <xf numFmtId="164" fontId="43" fillId="0" borderId="0" xfId="0" applyNumberFormat="1" applyFont="1" applyFill="1" applyAlignment="1">
      <alignment vertical="top" wrapText="1"/>
    </xf>
    <xf numFmtId="164" fontId="31" fillId="0" borderId="15" xfId="0" applyNumberFormat="1" applyFont="1" applyFill="1" applyBorder="1"/>
    <xf numFmtId="0" fontId="31" fillId="0" borderId="14" xfId="0" applyFont="1" applyFill="1" applyBorder="1" applyAlignment="1">
      <alignment horizontal="left" vertical="top"/>
    </xf>
    <xf numFmtId="0" fontId="31" fillId="0" borderId="14" xfId="0" applyFont="1" applyFill="1" applyBorder="1" applyAlignment="1">
      <alignment vertical="top" wrapText="1"/>
    </xf>
    <xf numFmtId="164" fontId="31" fillId="0" borderId="0" xfId="0" applyNumberFormat="1" applyFont="1" applyFill="1" applyBorder="1"/>
    <xf numFmtId="164" fontId="31" fillId="0" borderId="6" xfId="0" applyNumberFormat="1" applyFont="1" applyFill="1" applyBorder="1"/>
    <xf numFmtId="0" fontId="33" fillId="0" borderId="14" xfId="0" applyFont="1" applyFill="1" applyBorder="1" applyAlignment="1">
      <alignment horizontal="left" vertical="top"/>
    </xf>
    <xf numFmtId="167" fontId="32" fillId="0" borderId="14" xfId="4" applyNumberFormat="1" applyFont="1" applyFill="1" applyBorder="1"/>
    <xf numFmtId="164" fontId="33" fillId="0" borderId="5" xfId="0" applyNumberFormat="1" applyFont="1" applyFill="1" applyBorder="1"/>
    <xf numFmtId="164" fontId="33" fillId="0" borderId="0" xfId="0" applyNumberFormat="1" applyFont="1" applyFill="1" applyBorder="1"/>
    <xf numFmtId="164" fontId="33" fillId="0" borderId="6" xfId="0" applyNumberFormat="1" applyFont="1" applyFill="1" applyBorder="1"/>
    <xf numFmtId="0" fontId="15" fillId="0" borderId="14" xfId="0" applyFont="1" applyFill="1" applyBorder="1"/>
    <xf numFmtId="0" fontId="15" fillId="0" borderId="5" xfId="0" applyFont="1" applyFill="1" applyBorder="1"/>
    <xf numFmtId="0" fontId="15" fillId="0" borderId="0" xfId="0" applyFont="1" applyFill="1" applyBorder="1"/>
    <xf numFmtId="0" fontId="15" fillId="0" borderId="6" xfId="0" applyFont="1" applyFill="1" applyBorder="1"/>
    <xf numFmtId="9" fontId="7" fillId="0" borderId="0" xfId="6" applyFont="1" applyFill="1" applyBorder="1"/>
    <xf numFmtId="9" fontId="7" fillId="0" borderId="6" xfId="6" applyFont="1" applyFill="1" applyBorder="1"/>
    <xf numFmtId="164" fontId="7" fillId="0" borderId="5" xfId="6" applyNumberFormat="1" applyFont="1" applyFill="1" applyBorder="1"/>
    <xf numFmtId="164" fontId="7" fillId="0" borderId="0" xfId="6" applyNumberFormat="1" applyFont="1" applyFill="1" applyBorder="1"/>
    <xf numFmtId="164" fontId="7" fillId="0" borderId="6" xfId="6" applyNumberFormat="1" applyFont="1" applyFill="1" applyBorder="1"/>
    <xf numFmtId="164" fontId="44" fillId="0" borderId="6" xfId="6" applyNumberFormat="1" applyFont="1" applyFill="1" applyBorder="1"/>
    <xf numFmtId="164" fontId="6" fillId="0" borderId="5" xfId="6" applyNumberFormat="1" applyFont="1" applyFill="1" applyBorder="1"/>
    <xf numFmtId="164" fontId="6" fillId="0" borderId="0" xfId="6" applyNumberFormat="1" applyFont="1" applyFill="1" applyBorder="1"/>
    <xf numFmtId="164" fontId="6" fillId="0" borderId="6" xfId="6" applyNumberFormat="1" applyFont="1" applyFill="1" applyBorder="1"/>
    <xf numFmtId="0" fontId="6" fillId="0" borderId="8" xfId="0" applyFont="1" applyFill="1" applyBorder="1"/>
    <xf numFmtId="3" fontId="6" fillId="0" borderId="8" xfId="0" applyNumberFormat="1" applyFont="1" applyFill="1" applyBorder="1"/>
    <xf numFmtId="164" fontId="6" fillId="0" borderId="11" xfId="6" applyNumberFormat="1" applyFont="1" applyFill="1" applyBorder="1"/>
    <xf numFmtId="164" fontId="6" fillId="0" borderId="9" xfId="6" applyNumberFormat="1" applyFont="1" applyFill="1" applyBorder="1"/>
    <xf numFmtId="164" fontId="6" fillId="0" borderId="10" xfId="6" applyNumberFormat="1" applyFont="1" applyFill="1" applyBorder="1"/>
    <xf numFmtId="0" fontId="7" fillId="0" borderId="51" xfId="0" applyFont="1" applyFill="1" applyBorder="1"/>
    <xf numFmtId="0" fontId="7" fillId="0" borderId="1" xfId="7" applyFont="1" applyFill="1" applyBorder="1"/>
    <xf numFmtId="0" fontId="7" fillId="0" borderId="5" xfId="7" applyFont="1" applyFill="1" applyBorder="1" applyAlignment="1">
      <alignment horizontal="center" wrapText="1"/>
    </xf>
    <xf numFmtId="0" fontId="7" fillId="0" borderId="3" xfId="7" applyFont="1" applyFill="1" applyBorder="1" applyAlignment="1">
      <alignment horizontal="center" wrapText="1"/>
    </xf>
    <xf numFmtId="0" fontId="7" fillId="0" borderId="1" xfId="7" applyFont="1" applyFill="1" applyBorder="1" applyAlignment="1">
      <alignment horizontal="center" wrapText="1"/>
    </xf>
    <xf numFmtId="0" fontId="7" fillId="0" borderId="0" xfId="7" applyFont="1" applyFill="1" applyBorder="1" applyAlignment="1">
      <alignment horizontal="center" wrapText="1"/>
    </xf>
    <xf numFmtId="0" fontId="6" fillId="0" borderId="5" xfId="7" applyFont="1" applyFill="1" applyBorder="1" applyAlignment="1">
      <alignment horizontal="left" wrapText="1"/>
    </xf>
    <xf numFmtId="0" fontId="7" fillId="0" borderId="5" xfId="7" applyFont="1" applyFill="1" applyBorder="1"/>
    <xf numFmtId="3" fontId="7" fillId="0" borderId="0" xfId="6" applyNumberFormat="1" applyFont="1" applyFill="1" applyBorder="1"/>
    <xf numFmtId="0" fontId="6" fillId="0" borderId="5" xfId="7" applyFont="1" applyFill="1" applyBorder="1"/>
    <xf numFmtId="3" fontId="6" fillId="0" borderId="0" xfId="6" applyNumberFormat="1" applyFont="1" applyFill="1" applyBorder="1"/>
    <xf numFmtId="3" fontId="7" fillId="0" borderId="0" xfId="7" applyNumberFormat="1" applyFont="1" applyFill="1" applyBorder="1"/>
    <xf numFmtId="0" fontId="7" fillId="0" borderId="0" xfId="7" applyFont="1" applyFill="1" applyBorder="1"/>
    <xf numFmtId="3" fontId="6" fillId="0" borderId="0" xfId="7" applyNumberFormat="1" applyFont="1" applyFill="1" applyBorder="1"/>
    <xf numFmtId="0" fontId="7" fillId="0" borderId="5" xfId="7" quotePrefix="1" applyFont="1" applyFill="1" applyBorder="1"/>
    <xf numFmtId="0" fontId="6" fillId="0" borderId="0" xfId="7" applyFont="1" applyFill="1" applyBorder="1"/>
    <xf numFmtId="0" fontId="7" fillId="0" borderId="11" xfId="7" applyFont="1" applyFill="1" applyBorder="1"/>
    <xf numFmtId="0" fontId="7" fillId="0" borderId="9" xfId="7" applyFont="1" applyFill="1" applyBorder="1"/>
    <xf numFmtId="0" fontId="7" fillId="0" borderId="0" xfId="7" applyFont="1" applyFill="1"/>
    <xf numFmtId="0" fontId="6" fillId="0" borderId="14" xfId="0" applyFont="1" applyFill="1" applyBorder="1" applyAlignment="1">
      <alignment horizontal="left" wrapText="1"/>
    </xf>
    <xf numFmtId="0" fontId="19" fillId="0" borderId="0" xfId="0" applyFont="1" applyFill="1" applyBorder="1" applyAlignment="1">
      <alignment horizontal="center" wrapText="1"/>
    </xf>
    <xf numFmtId="166" fontId="7" fillId="0" borderId="0" xfId="6" applyNumberFormat="1" applyFont="1" applyFill="1" applyBorder="1"/>
    <xf numFmtId="166" fontId="40" fillId="0" borderId="0" xfId="6" applyNumberFormat="1" applyFont="1" applyFill="1" applyBorder="1"/>
    <xf numFmtId="166" fontId="40" fillId="0" borderId="6" xfId="6" applyNumberFormat="1" applyFont="1" applyFill="1" applyBorder="1"/>
    <xf numFmtId="166" fontId="6" fillId="0" borderId="0" xfId="0" applyNumberFormat="1" applyFont="1" applyFill="1" applyBorder="1"/>
    <xf numFmtId="166" fontId="6" fillId="0" borderId="6" xfId="0" applyNumberFormat="1" applyFont="1" applyFill="1" applyBorder="1"/>
    <xf numFmtId="166" fontId="7" fillId="0" borderId="0" xfId="0" applyNumberFormat="1" applyFont="1" applyFill="1" applyBorder="1"/>
    <xf numFmtId="0" fontId="7" fillId="0" borderId="13" xfId="0" applyFont="1" applyFill="1" applyBorder="1"/>
    <xf numFmtId="0" fontId="6" fillId="0" borderId="5" xfId="0" applyFont="1" applyFill="1" applyBorder="1" applyAlignment="1">
      <alignment horizontal="left" wrapText="1"/>
    </xf>
    <xf numFmtId="0" fontId="27" fillId="0" borderId="6" xfId="0" applyFont="1" applyFill="1" applyBorder="1" applyAlignment="1">
      <alignment horizontal="left" wrapText="1"/>
    </xf>
    <xf numFmtId="3" fontId="5" fillId="0" borderId="0" xfId="0" applyNumberFormat="1" applyFont="1" applyFill="1" applyBorder="1"/>
    <xf numFmtId="3" fontId="5" fillId="0" borderId="0" xfId="0" applyNumberFormat="1" applyFont="1" applyFill="1" applyBorder="1" applyAlignment="1">
      <alignment horizontal="right"/>
    </xf>
    <xf numFmtId="3" fontId="31" fillId="0" borderId="0" xfId="0" applyNumberFormat="1" applyFont="1" applyFill="1" applyBorder="1" applyAlignment="1">
      <alignment vertical="top" wrapText="1"/>
    </xf>
    <xf numFmtId="0" fontId="7" fillId="0" borderId="0" xfId="0" applyNumberFormat="1" applyFont="1" applyFill="1" applyAlignment="1">
      <alignment wrapText="1"/>
    </xf>
    <xf numFmtId="0" fontId="7" fillId="0" borderId="0" xfId="0" quotePrefix="1" applyNumberFormat="1" applyFont="1" applyFill="1" applyAlignment="1">
      <alignment wrapText="1"/>
    </xf>
    <xf numFmtId="165" fontId="7" fillId="0" borderId="0" xfId="6" applyNumberFormat="1" applyFont="1" applyFill="1" applyBorder="1" applyAlignment="1">
      <alignment horizontal="right"/>
    </xf>
    <xf numFmtId="165" fontId="7" fillId="0" borderId="6" xfId="6" applyNumberFormat="1" applyFont="1" applyFill="1" applyBorder="1" applyAlignment="1">
      <alignment horizontal="right"/>
    </xf>
    <xf numFmtId="165" fontId="6" fillId="0" borderId="0" xfId="6" applyNumberFormat="1" applyFont="1" applyFill="1" applyBorder="1" applyAlignment="1">
      <alignment horizontal="right"/>
    </xf>
    <xf numFmtId="165" fontId="6" fillId="0" borderId="6" xfId="6" applyNumberFormat="1" applyFont="1" applyFill="1" applyBorder="1" applyAlignment="1">
      <alignment horizontal="right"/>
    </xf>
    <xf numFmtId="0" fontId="7" fillId="0" borderId="10" xfId="0" applyFont="1" applyFill="1" applyBorder="1" applyAlignment="1">
      <alignment horizontal="right"/>
    </xf>
    <xf numFmtId="0" fontId="7" fillId="0" borderId="9" xfId="0" applyFont="1" applyFill="1" applyBorder="1" applyAlignment="1">
      <alignment horizontal="right"/>
    </xf>
    <xf numFmtId="164" fontId="7" fillId="0" borderId="0" xfId="6" applyNumberFormat="1" applyFont="1" applyFill="1" applyBorder="1" applyAlignment="1">
      <alignment horizontal="right"/>
    </xf>
    <xf numFmtId="164" fontId="6" fillId="0" borderId="0" xfId="1" applyNumberFormat="1" applyFont="1" applyFill="1" applyBorder="1" applyAlignment="1">
      <alignment horizontal="right"/>
    </xf>
    <xf numFmtId="0" fontId="7" fillId="0" borderId="0" xfId="0" quotePrefix="1" applyNumberFormat="1" applyFont="1" applyFill="1" applyAlignment="1"/>
    <xf numFmtId="0" fontId="27" fillId="0" borderId="14" xfId="0" applyFont="1" applyFill="1" applyBorder="1" applyAlignment="1">
      <alignment horizontal="left" wrapText="1"/>
    </xf>
    <xf numFmtId="0" fontId="0" fillId="0" borderId="0" xfId="0" applyAlignment="1">
      <alignment wrapText="1"/>
    </xf>
    <xf numFmtId="0" fontId="0" fillId="0" borderId="0" xfId="0" applyAlignment="1"/>
    <xf numFmtId="0" fontId="7" fillId="0" borderId="5" xfId="0" applyNumberFormat="1" applyFont="1" applyFill="1" applyBorder="1"/>
    <xf numFmtId="0" fontId="6" fillId="0" borderId="5" xfId="0" applyNumberFormat="1" applyFont="1" applyFill="1" applyBorder="1"/>
    <xf numFmtId="0" fontId="7" fillId="0" borderId="5" xfId="0" applyFont="1" applyFill="1" applyBorder="1" applyAlignment="1">
      <alignment wrapText="1"/>
    </xf>
    <xf numFmtId="0" fontId="5" fillId="0" borderId="0" xfId="0" applyFont="1" applyFill="1" applyAlignment="1">
      <alignment wrapText="1"/>
    </xf>
    <xf numFmtId="168" fontId="7" fillId="0" borderId="0" xfId="0" applyNumberFormat="1" applyFont="1" applyFill="1"/>
    <xf numFmtId="1" fontId="7" fillId="0" borderId="0" xfId="3" applyNumberFormat="1" applyFont="1" applyFill="1" applyBorder="1" applyAlignment="1" applyProtection="1">
      <alignment horizontal="right"/>
      <protection locked="0"/>
    </xf>
    <xf numFmtId="17" fontId="7" fillId="0" borderId="5" xfId="0"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7" fillId="0" borderId="12" xfId="0" applyFont="1" applyFill="1" applyBorder="1" applyAlignment="1">
      <alignment horizontal="center" wrapText="1"/>
    </xf>
    <xf numFmtId="0" fontId="7" fillId="0" borderId="0" xfId="0" applyFont="1" applyFill="1" applyBorder="1" applyAlignment="1">
      <alignment horizontal="center" wrapText="1"/>
    </xf>
    <xf numFmtId="164" fontId="6" fillId="0" borderId="11" xfId="1" applyNumberFormat="1" applyFont="1" applyFill="1" applyBorder="1"/>
    <xf numFmtId="164" fontId="6" fillId="0" borderId="9" xfId="1" applyNumberFormat="1" applyFont="1" applyFill="1" applyBorder="1"/>
    <xf numFmtId="3" fontId="6" fillId="0" borderId="11" xfId="0" applyNumberFormat="1" applyFont="1" applyFill="1" applyBorder="1"/>
    <xf numFmtId="3" fontId="6" fillId="0" borderId="9" xfId="0" applyNumberFormat="1" applyFont="1" applyFill="1" applyBorder="1"/>
    <xf numFmtId="3" fontId="6" fillId="0" borderId="10" xfId="0" applyNumberFormat="1" applyFont="1" applyFill="1" applyBorder="1"/>
    <xf numFmtId="1" fontId="10" fillId="0" borderId="6" xfId="1" applyNumberFormat="1" applyFont="1" applyFill="1" applyBorder="1" applyAlignment="1">
      <alignment horizontal="right"/>
    </xf>
    <xf numFmtId="1" fontId="10" fillId="0" borderId="6" xfId="0" applyNumberFormat="1" applyFont="1" applyFill="1" applyBorder="1"/>
    <xf numFmtId="1" fontId="5" fillId="0" borderId="7" xfId="1" applyNumberFormat="1" applyFont="1" applyFill="1" applyBorder="1"/>
    <xf numFmtId="164" fontId="6" fillId="0" borderId="12" xfId="1" applyNumberFormat="1" applyFont="1" applyFill="1" applyBorder="1"/>
    <xf numFmtId="0" fontId="27" fillId="0" borderId="5" xfId="0" applyFont="1" applyFill="1" applyBorder="1" applyAlignment="1">
      <alignment horizontal="left" vertical="center" wrapText="1"/>
    </xf>
    <xf numFmtId="164" fontId="40" fillId="0" borderId="5" xfId="1" applyNumberFormat="1" applyFont="1" applyFill="1" applyBorder="1"/>
    <xf numFmtId="164" fontId="40" fillId="0" borderId="0" xfId="1" applyNumberFormat="1" applyFont="1" applyFill="1" applyBorder="1"/>
    <xf numFmtId="3" fontId="7" fillId="0" borderId="0" xfId="0" applyNumberFormat="1" applyFont="1" applyFill="1"/>
    <xf numFmtId="3" fontId="6" fillId="0" borderId="6" xfId="3" applyNumberFormat="1" applyFont="1" applyFill="1" applyBorder="1"/>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12" xfId="0" applyFont="1" applyFill="1" applyBorder="1" applyAlignment="1">
      <alignment horizontal="center" wrapText="1"/>
    </xf>
    <xf numFmtId="0" fontId="7" fillId="0" borderId="0" xfId="0" applyFont="1" applyFill="1" applyBorder="1" applyAlignment="1">
      <alignment horizontal="center" wrapText="1"/>
    </xf>
    <xf numFmtId="0" fontId="7" fillId="0" borderId="14" xfId="0" applyFont="1" applyFill="1" applyBorder="1" applyAlignment="1">
      <alignment horizontal="center" wrapText="1"/>
    </xf>
    <xf numFmtId="0" fontId="45" fillId="0" borderId="5" xfId="0" applyFont="1" applyFill="1" applyBorder="1"/>
    <xf numFmtId="0" fontId="0" fillId="2" borderId="5" xfId="0" applyFill="1" applyBorder="1"/>
    <xf numFmtId="0" fontId="3" fillId="0" borderId="2" xfId="0" applyFont="1" applyBorder="1"/>
    <xf numFmtId="164" fontId="3" fillId="0" borderId="2" xfId="0" applyNumberFormat="1" applyFont="1" applyBorder="1"/>
    <xf numFmtId="164" fontId="3" fillId="0" borderId="3" xfId="0" applyNumberFormat="1" applyFont="1" applyBorder="1"/>
    <xf numFmtId="164" fontId="3" fillId="0" borderId="4" xfId="0" applyNumberFormat="1" applyFont="1" applyBorder="1"/>
    <xf numFmtId="165" fontId="7" fillId="0" borderId="14" xfId="6" applyNumberFormat="1" applyFont="1" applyFill="1" applyBorder="1" applyAlignment="1">
      <alignment horizontal="right"/>
    </xf>
    <xf numFmtId="165" fontId="6" fillId="0" borderId="14" xfId="0" applyNumberFormat="1" applyFont="1" applyFill="1" applyBorder="1" applyAlignment="1">
      <alignment horizontal="right"/>
    </xf>
    <xf numFmtId="165" fontId="6" fillId="0" borderId="14" xfId="6" applyNumberFormat="1" applyFont="1" applyFill="1" applyBorder="1" applyAlignment="1">
      <alignment horizontal="right"/>
    </xf>
    <xf numFmtId="0" fontId="7" fillId="0" borderId="8" xfId="0" applyFont="1" applyFill="1" applyBorder="1" applyAlignment="1">
      <alignment horizontal="right"/>
    </xf>
    <xf numFmtId="164" fontId="17" fillId="0" borderId="14" xfId="0" applyNumberFormat="1" applyFont="1" applyFill="1" applyBorder="1" applyAlignment="1">
      <alignment vertical="top" wrapText="1"/>
    </xf>
    <xf numFmtId="164" fontId="7" fillId="0" borderId="14" xfId="6" applyNumberFormat="1" applyFont="1" applyFill="1" applyBorder="1"/>
    <xf numFmtId="166" fontId="7" fillId="0" borderId="14" xfId="6" applyNumberFormat="1" applyFont="1" applyFill="1" applyBorder="1"/>
    <xf numFmtId="166" fontId="6" fillId="0" borderId="14" xfId="0" applyNumberFormat="1" applyFont="1" applyFill="1" applyBorder="1"/>
    <xf numFmtId="166" fontId="7" fillId="0" borderId="14" xfId="0" applyNumberFormat="1" applyFont="1" applyFill="1" applyBorder="1"/>
    <xf numFmtId="0" fontId="7" fillId="0" borderId="14" xfId="7" applyFont="1" applyFill="1" applyBorder="1" applyAlignment="1">
      <alignment horizontal="center" wrapText="1"/>
    </xf>
    <xf numFmtId="0" fontId="27" fillId="0" borderId="14" xfId="7" applyFont="1" applyFill="1" applyBorder="1" applyAlignment="1">
      <alignment horizontal="left" wrapText="1"/>
    </xf>
    <xf numFmtId="3" fontId="7" fillId="0" borderId="14" xfId="7" applyNumberFormat="1" applyFont="1" applyFill="1" applyBorder="1"/>
    <xf numFmtId="3" fontId="6" fillId="0" borderId="14" xfId="7" applyNumberFormat="1" applyFont="1" applyFill="1" applyBorder="1"/>
    <xf numFmtId="0" fontId="7" fillId="0" borderId="8" xfId="7" applyFont="1" applyFill="1" applyBorder="1"/>
    <xf numFmtId="0" fontId="7" fillId="0" borderId="1" xfId="0" applyFont="1" applyFill="1" applyBorder="1" applyAlignment="1">
      <alignment horizontal="center" wrapText="1"/>
    </xf>
    <xf numFmtId="0" fontId="0" fillId="0" borderId="0" xfId="0" applyFill="1" applyAlignment="1"/>
    <xf numFmtId="0" fontId="7" fillId="0" borderId="2" xfId="0" applyFont="1" applyFill="1" applyBorder="1" applyAlignment="1">
      <alignment horizontal="center" wrapText="1"/>
    </xf>
    <xf numFmtId="0" fontId="7" fillId="0" borderId="0" xfId="0" applyFont="1" applyFill="1" applyBorder="1" applyAlignment="1">
      <alignment horizontal="center" wrapText="1"/>
    </xf>
    <xf numFmtId="0" fontId="7" fillId="0" borderId="40" xfId="3" applyFont="1" applyFill="1" applyBorder="1" applyAlignment="1">
      <alignment horizontal="center" wrapText="1"/>
    </xf>
    <xf numFmtId="0" fontId="7" fillId="0" borderId="41" xfId="3" applyFont="1" applyFill="1" applyBorder="1" applyAlignment="1">
      <alignment horizontal="center" wrapText="1"/>
    </xf>
    <xf numFmtId="0" fontId="7" fillId="0" borderId="49" xfId="0" applyFont="1" applyFill="1" applyBorder="1" applyAlignment="1">
      <alignment horizontal="center" wrapText="1"/>
    </xf>
    <xf numFmtId="0" fontId="7" fillId="0" borderId="54" xfId="0" applyFont="1" applyFill="1" applyBorder="1" applyAlignment="1">
      <alignment horizontal="center" wrapText="1"/>
    </xf>
    <xf numFmtId="9" fontId="7" fillId="0" borderId="49" xfId="1" applyFont="1" applyFill="1" applyBorder="1" applyAlignment="1">
      <alignment horizontal="center" wrapText="1"/>
    </xf>
    <xf numFmtId="0" fontId="0" fillId="0" borderId="54" xfId="0" applyBorder="1"/>
    <xf numFmtId="0" fontId="0" fillId="0" borderId="49" xfId="0" applyBorder="1"/>
    <xf numFmtId="165" fontId="7" fillId="0" borderId="44" xfId="0" applyNumberFormat="1" applyFont="1" applyFill="1" applyBorder="1"/>
    <xf numFmtId="165" fontId="7" fillId="0" borderId="48" xfId="0" applyNumberFormat="1" applyFont="1" applyFill="1" applyBorder="1"/>
    <xf numFmtId="165" fontId="7" fillId="0" borderId="51" xfId="0" applyNumberFormat="1" applyFont="1" applyFill="1" applyBorder="1" applyAlignment="1">
      <alignment horizontal="right"/>
    </xf>
    <xf numFmtId="9" fontId="7" fillId="0" borderId="48" xfId="1" applyFont="1" applyFill="1" applyBorder="1" applyAlignment="1">
      <alignment horizontal="right"/>
    </xf>
    <xf numFmtId="165" fontId="7" fillId="0" borderId="45" xfId="0" applyNumberFormat="1" applyFont="1" applyFill="1" applyBorder="1" applyAlignment="1">
      <alignment horizontal="right"/>
    </xf>
    <xf numFmtId="165" fontId="7" fillId="0" borderId="48" xfId="0" applyNumberFormat="1" applyFont="1" applyFill="1" applyBorder="1" applyAlignment="1">
      <alignment horizontal="right"/>
    </xf>
    <xf numFmtId="0" fontId="0" fillId="0" borderId="51" xfId="0" applyBorder="1"/>
    <xf numFmtId="0" fontId="0" fillId="0" borderId="48" xfId="0" applyBorder="1"/>
    <xf numFmtId="3" fontId="7" fillId="0" borderId="44" xfId="0" applyNumberFormat="1" applyFont="1" applyFill="1" applyBorder="1"/>
    <xf numFmtId="3" fontId="7" fillId="0" borderId="51" xfId="0" applyNumberFormat="1" applyFont="1" applyFill="1" applyBorder="1" applyAlignment="1">
      <alignment horizontal="right"/>
    </xf>
    <xf numFmtId="0" fontId="15" fillId="0" borderId="51" xfId="0" applyFont="1" applyBorder="1"/>
    <xf numFmtId="3" fontId="6" fillId="0" borderId="44" xfId="0" applyNumberFormat="1" applyFont="1" applyFill="1" applyBorder="1" applyAlignment="1">
      <alignment horizontal="right"/>
    </xf>
    <xf numFmtId="3" fontId="6" fillId="0" borderId="51" xfId="0" applyNumberFormat="1" applyFont="1" applyFill="1" applyBorder="1" applyAlignment="1">
      <alignment horizontal="right"/>
    </xf>
    <xf numFmtId="165" fontId="6" fillId="0" borderId="51" xfId="0" applyNumberFormat="1" applyFont="1" applyFill="1" applyBorder="1" applyAlignment="1">
      <alignment horizontal="right"/>
    </xf>
    <xf numFmtId="0" fontId="32" fillId="0" borderId="51" xfId="0" applyFont="1" applyBorder="1"/>
    <xf numFmtId="165" fontId="35" fillId="0" borderId="51" xfId="0" applyNumberFormat="1" applyFont="1" applyFill="1" applyBorder="1" applyAlignment="1">
      <alignment horizontal="right"/>
    </xf>
    <xf numFmtId="0" fontId="35" fillId="0" borderId="51" xfId="0" applyFont="1" applyFill="1" applyBorder="1"/>
    <xf numFmtId="3" fontId="6" fillId="0" borderId="55" xfId="0" applyNumberFormat="1" applyFont="1" applyFill="1" applyBorder="1" applyAlignment="1">
      <alignment horizontal="right"/>
    </xf>
    <xf numFmtId="3" fontId="6" fillId="0" borderId="57" xfId="0" applyNumberFormat="1" applyFont="1" applyFill="1" applyBorder="1" applyAlignment="1">
      <alignment horizontal="right"/>
    </xf>
    <xf numFmtId="165" fontId="6" fillId="0" borderId="57" xfId="0" applyNumberFormat="1" applyFont="1" applyFill="1" applyBorder="1" applyAlignment="1">
      <alignment horizontal="right"/>
    </xf>
    <xf numFmtId="0" fontId="32" fillId="0" borderId="57" xfId="0" applyFont="1" applyBorder="1"/>
    <xf numFmtId="0" fontId="32" fillId="0" borderId="0" xfId="0" applyFont="1" applyFill="1" applyAlignment="1"/>
    <xf numFmtId="0" fontId="0" fillId="0" borderId="0" xfId="0" applyFont="1" applyAlignment="1"/>
    <xf numFmtId="0" fontId="0" fillId="0" borderId="0" xfId="0" applyFont="1" applyFill="1" applyAlignment="1"/>
    <xf numFmtId="0" fontId="15" fillId="0" borderId="0" xfId="0" applyFont="1" applyFill="1" applyAlignment="1"/>
    <xf numFmtId="0" fontId="15" fillId="0" borderId="0" xfId="0" applyFont="1" applyAlignment="1"/>
    <xf numFmtId="0" fontId="7" fillId="0" borderId="0" xfId="7" applyFont="1" applyFill="1" applyAlignment="1"/>
    <xf numFmtId="0" fontId="10" fillId="0" borderId="0" xfId="0" applyFont="1" applyFill="1" applyAlignment="1">
      <alignment vertical="top"/>
    </xf>
    <xf numFmtId="0" fontId="0" fillId="0" borderId="0" xfId="0" applyFont="1" applyAlignment="1">
      <alignment vertical="top"/>
    </xf>
    <xf numFmtId="0" fontId="10" fillId="0" borderId="0" xfId="0" applyFont="1" applyFill="1" applyAlignment="1"/>
    <xf numFmtId="0" fontId="7" fillId="0" borderId="0" xfId="0" applyFont="1" applyFill="1" applyBorder="1" applyAlignment="1">
      <alignment horizontal="left" wrapText="1"/>
    </xf>
    <xf numFmtId="0" fontId="3" fillId="0" borderId="13" xfId="0" applyFont="1" applyBorder="1" applyAlignment="1">
      <alignment horizontal="center" wrapText="1"/>
    </xf>
    <xf numFmtId="0" fontId="3" fillId="0" borderId="14" xfId="0" applyFont="1" applyBorder="1"/>
    <xf numFmtId="0" fontId="3" fillId="0" borderId="61" xfId="0" applyFont="1" applyBorder="1"/>
    <xf numFmtId="0" fontId="3" fillId="2" borderId="62" xfId="0" applyFont="1" applyFill="1" applyBorder="1"/>
    <xf numFmtId="164" fontId="3" fillId="2" borderId="63" xfId="0" applyNumberFormat="1" applyFont="1" applyFill="1" applyBorder="1"/>
    <xf numFmtId="164" fontId="3" fillId="2" borderId="62" xfId="0" applyNumberFormat="1" applyFont="1" applyFill="1" applyBorder="1"/>
    <xf numFmtId="0" fontId="3" fillId="2" borderId="60" xfId="0" applyFont="1" applyFill="1" applyBorder="1"/>
    <xf numFmtId="164" fontId="3" fillId="2" borderId="59" xfId="0" applyNumberFormat="1" applyFont="1" applyFill="1" applyBorder="1"/>
    <xf numFmtId="164" fontId="3" fillId="2" borderId="60" xfId="0" applyNumberFormat="1" applyFont="1" applyFill="1" applyBorder="1"/>
    <xf numFmtId="0" fontId="7" fillId="0" borderId="1" xfId="0" applyNumberFormat="1" applyFont="1" applyFill="1" applyBorder="1" applyAlignment="1">
      <alignment horizontal="center" wrapText="1"/>
    </xf>
    <xf numFmtId="0" fontId="7" fillId="0" borderId="15" xfId="0" applyNumberFormat="1" applyFont="1" applyFill="1" applyBorder="1" applyAlignment="1">
      <alignment horizontal="center" wrapText="1"/>
    </xf>
    <xf numFmtId="0" fontId="6" fillId="0" borderId="1" xfId="0" applyFont="1" applyFill="1" applyBorder="1" applyAlignment="1">
      <alignment horizontal="left"/>
    </xf>
    <xf numFmtId="0" fontId="7" fillId="0" borderId="1" xfId="0" applyFont="1" applyFill="1" applyBorder="1" applyAlignment="1">
      <alignment horizontal="center" wrapText="1"/>
    </xf>
    <xf numFmtId="0" fontId="7" fillId="0" borderId="2" xfId="0" applyFont="1" applyFill="1" applyBorder="1" applyAlignment="1">
      <alignment horizontal="center" wrapText="1"/>
    </xf>
    <xf numFmtId="0" fontId="0" fillId="0" borderId="0" xfId="0" applyFont="1" applyFill="1" applyAlignment="1">
      <alignment wrapText="1"/>
    </xf>
    <xf numFmtId="0" fontId="0" fillId="2" borderId="0" xfId="0" applyFill="1" applyBorder="1"/>
    <xf numFmtId="0" fontId="7" fillId="0" borderId="0" xfId="0" applyFont="1" applyFill="1" applyAlignment="1">
      <alignment horizontal="left"/>
    </xf>
    <xf numFmtId="164" fontId="0" fillId="0" borderId="13" xfId="0" applyNumberFormat="1" applyBorder="1"/>
    <xf numFmtId="0" fontId="3" fillId="2" borderId="13" xfId="0" applyFont="1" applyFill="1" applyBorder="1"/>
    <xf numFmtId="164" fontId="3" fillId="2" borderId="13" xfId="0" applyNumberFormat="1" applyFont="1" applyFill="1" applyBorder="1"/>
    <xf numFmtId="0" fontId="3" fillId="0" borderId="13" xfId="0" applyFont="1" applyFill="1" applyBorder="1"/>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13" xfId="0" applyFont="1" applyFill="1" applyBorder="1" applyAlignment="1">
      <alignment horizontal="center" wrapText="1"/>
    </xf>
    <xf numFmtId="0" fontId="3" fillId="2" borderId="13" xfId="0" applyFont="1" applyFill="1" applyBorder="1" applyAlignment="1">
      <alignment horizontal="left"/>
    </xf>
    <xf numFmtId="0" fontId="3" fillId="6" borderId="13" xfId="0" applyFont="1" applyFill="1" applyBorder="1"/>
    <xf numFmtId="164" fontId="3" fillId="6" borderId="13" xfId="0" applyNumberFormat="1" applyFont="1" applyFill="1" applyBorder="1"/>
    <xf numFmtId="0" fontId="0" fillId="0" borderId="64" xfId="0" applyBorder="1"/>
    <xf numFmtId="164" fontId="0" fillId="0" borderId="64" xfId="0" applyNumberFormat="1" applyBorder="1"/>
    <xf numFmtId="0" fontId="3" fillId="0" borderId="13" xfId="0" applyFont="1" applyBorder="1" applyAlignment="1">
      <alignment wrapText="1"/>
    </xf>
    <xf numFmtId="0" fontId="7" fillId="0" borderId="0" xfId="0" applyFont="1" applyFill="1" applyAlignment="1">
      <alignment horizontal="left"/>
    </xf>
    <xf numFmtId="0" fontId="6" fillId="0" borderId="66" xfId="0" applyFont="1" applyFill="1" applyBorder="1"/>
    <xf numFmtId="0" fontId="4" fillId="7" borderId="0" xfId="0" applyFont="1" applyFill="1"/>
    <xf numFmtId="0" fontId="0" fillId="7" borderId="0" xfId="0" applyFill="1"/>
    <xf numFmtId="0" fontId="4" fillId="8" borderId="0" xfId="0" applyFont="1" applyFill="1"/>
    <xf numFmtId="0" fontId="0" fillId="8" borderId="0" xfId="0" applyFill="1"/>
    <xf numFmtId="0" fontId="4" fillId="9" borderId="0" xfId="0" applyFont="1" applyFill="1"/>
    <xf numFmtId="0" fontId="0" fillId="9" borderId="0" xfId="0" applyFont="1" applyFill="1" applyAlignment="1"/>
    <xf numFmtId="0" fontId="4" fillId="10" borderId="0" xfId="0" applyFont="1" applyFill="1"/>
    <xf numFmtId="0" fontId="0" fillId="10" borderId="0" xfId="0" applyFill="1"/>
    <xf numFmtId="0" fontId="4" fillId="11" borderId="0" xfId="0" applyFont="1" applyFill="1"/>
    <xf numFmtId="0" fontId="0" fillId="11" borderId="0" xfId="0" applyFill="1"/>
    <xf numFmtId="0" fontId="4" fillId="12" borderId="0" xfId="0" applyFont="1" applyFill="1"/>
    <xf numFmtId="0" fontId="0" fillId="12" borderId="0" xfId="0" applyFont="1" applyFill="1" applyAlignment="1"/>
    <xf numFmtId="0" fontId="7" fillId="0" borderId="0" xfId="0" applyFont="1" applyFill="1" applyAlignment="1">
      <alignment horizontal="left"/>
    </xf>
    <xf numFmtId="164" fontId="7" fillId="0" borderId="48" xfId="1" applyNumberFormat="1" applyFont="1" applyFill="1" applyBorder="1"/>
    <xf numFmtId="164" fontId="6" fillId="0" borderId="48" xfId="1" applyNumberFormat="1" applyFont="1" applyFill="1" applyBorder="1" applyAlignment="1">
      <alignment horizontal="right"/>
    </xf>
    <xf numFmtId="164" fontId="7" fillId="0" borderId="14" xfId="0" applyNumberFormat="1" applyFont="1" applyFill="1" applyBorder="1"/>
    <xf numFmtId="164" fontId="7" fillId="0" borderId="48" xfId="0" applyNumberFormat="1" applyFont="1" applyFill="1" applyBorder="1"/>
    <xf numFmtId="164" fontId="6" fillId="0" borderId="56" xfId="1" applyNumberFormat="1" applyFont="1" applyFill="1" applyBorder="1" applyAlignment="1">
      <alignment horizontal="right"/>
    </xf>
    <xf numFmtId="164" fontId="7" fillId="0" borderId="48" xfId="1" applyNumberFormat="1" applyFont="1" applyFill="1" applyBorder="1" applyAlignment="1">
      <alignment horizontal="right"/>
    </xf>
    <xf numFmtId="164" fontId="7" fillId="0" borderId="45" xfId="1" applyNumberFormat="1" applyFont="1" applyFill="1" applyBorder="1" applyAlignment="1">
      <alignment horizontal="right"/>
    </xf>
    <xf numFmtId="164" fontId="6" fillId="0" borderId="58" xfId="1" applyNumberFormat="1" applyFont="1" applyFill="1" applyBorder="1" applyAlignment="1">
      <alignment horizontal="right"/>
    </xf>
    <xf numFmtId="164" fontId="7" fillId="0" borderId="48" xfId="0" applyNumberFormat="1" applyFont="1" applyFill="1" applyBorder="1" applyAlignment="1">
      <alignment horizontal="right"/>
    </xf>
    <xf numFmtId="164" fontId="35" fillId="0" borderId="48" xfId="0" applyNumberFormat="1" applyFont="1" applyFill="1" applyBorder="1" applyAlignment="1">
      <alignment horizontal="right"/>
    </xf>
    <xf numFmtId="164" fontId="15" fillId="0" borderId="48" xfId="1" applyNumberFormat="1" applyFont="1" applyBorder="1"/>
    <xf numFmtId="164" fontId="32" fillId="0" borderId="48" xfId="1" applyNumberFormat="1" applyFont="1" applyBorder="1"/>
    <xf numFmtId="164" fontId="15" fillId="0" borderId="48" xfId="0" applyNumberFormat="1" applyFont="1" applyBorder="1"/>
    <xf numFmtId="164" fontId="32" fillId="0" borderId="56" xfId="1" applyNumberFormat="1" applyFont="1" applyBorder="1"/>
    <xf numFmtId="164" fontId="7" fillId="0" borderId="6" xfId="1" applyNumberFormat="1" applyFont="1" applyFill="1" applyBorder="1" applyProtection="1">
      <protection locked="0"/>
    </xf>
    <xf numFmtId="164" fontId="7" fillId="0" borderId="0" xfId="1" applyNumberFormat="1" applyFont="1" applyFill="1" applyBorder="1" applyProtection="1">
      <protection locked="0"/>
    </xf>
    <xf numFmtId="164" fontId="16" fillId="0" borderId="14" xfId="0" applyNumberFormat="1" applyFont="1" applyFill="1" applyBorder="1"/>
    <xf numFmtId="0" fontId="7" fillId="0" borderId="5" xfId="0" applyFont="1" applyFill="1" applyBorder="1" applyAlignment="1">
      <alignment horizontal="left" wrapText="1" indent="1"/>
    </xf>
    <xf numFmtId="3" fontId="6" fillId="2" borderId="14" xfId="3" applyNumberFormat="1" applyFont="1" applyFill="1" applyBorder="1"/>
    <xf numFmtId="3" fontId="10" fillId="2" borderId="0" xfId="3" applyNumberFormat="1" applyFont="1" applyFill="1" applyBorder="1"/>
    <xf numFmtId="164" fontId="7" fillId="2" borderId="6" xfId="1" applyNumberFormat="1" applyFont="1" applyFill="1" applyBorder="1"/>
    <xf numFmtId="3" fontId="10" fillId="2" borderId="5" xfId="3" applyNumberFormat="1" applyFont="1" applyFill="1" applyBorder="1"/>
    <xf numFmtId="3" fontId="7" fillId="2" borderId="5" xfId="3" applyNumberFormat="1" applyFont="1" applyFill="1" applyBorder="1"/>
    <xf numFmtId="164" fontId="7" fillId="2" borderId="0" xfId="1" applyNumberFormat="1" applyFont="1" applyFill="1" applyBorder="1"/>
    <xf numFmtId="3" fontId="7" fillId="2" borderId="0" xfId="3" applyNumberFormat="1" applyFont="1" applyFill="1" applyBorder="1"/>
    <xf numFmtId="0" fontId="6" fillId="0" borderId="5" xfId="3" applyFont="1" applyFill="1" applyBorder="1" applyAlignment="1">
      <alignment wrapText="1"/>
    </xf>
    <xf numFmtId="0" fontId="6" fillId="0" borderId="11" xfId="3" applyFont="1" applyFill="1" applyBorder="1" applyAlignment="1">
      <alignment wrapText="1"/>
    </xf>
    <xf numFmtId="0" fontId="15" fillId="2" borderId="21" xfId="0" applyFont="1" applyFill="1" applyBorder="1"/>
    <xf numFmtId="3" fontId="15" fillId="2" borderId="21" xfId="0" applyNumberFormat="1" applyFont="1" applyFill="1" applyBorder="1"/>
    <xf numFmtId="3" fontId="15" fillId="2" borderId="0" xfId="0" applyNumberFormat="1" applyFont="1" applyFill="1" applyBorder="1"/>
    <xf numFmtId="3" fontId="15" fillId="2" borderId="24" xfId="0" applyNumberFormat="1" applyFont="1" applyFill="1" applyBorder="1"/>
    <xf numFmtId="0" fontId="31" fillId="2" borderId="23" xfId="0" applyFont="1" applyFill="1" applyBorder="1"/>
    <xf numFmtId="164" fontId="31" fillId="2" borderId="23" xfId="0" applyNumberFormat="1" applyFont="1" applyFill="1" applyBorder="1"/>
    <xf numFmtId="164" fontId="31" fillId="2" borderId="9" xfId="0" applyNumberFormat="1" applyFont="1" applyFill="1" applyBorder="1"/>
    <xf numFmtId="164" fontId="31" fillId="2" borderId="26" xfId="0" applyNumberFormat="1" applyFont="1" applyFill="1" applyBorder="1"/>
    <xf numFmtId="0" fontId="7" fillId="0" borderId="0" xfId="0" applyFont="1" applyFill="1" applyAlignment="1">
      <alignment wrapText="1"/>
    </xf>
    <xf numFmtId="3" fontId="6" fillId="2" borderId="14" xfId="0" applyNumberFormat="1" applyFont="1" applyFill="1" applyBorder="1"/>
    <xf numFmtId="3" fontId="16" fillId="2" borderId="14" xfId="0" applyNumberFormat="1" applyFont="1" applyFill="1" applyBorder="1"/>
    <xf numFmtId="0" fontId="16" fillId="2" borderId="14" xfId="0" applyFont="1" applyFill="1" applyBorder="1"/>
    <xf numFmtId="3" fontId="7" fillId="2" borderId="5" xfId="0" applyNumberFormat="1" applyFont="1" applyFill="1" applyBorder="1"/>
    <xf numFmtId="3" fontId="7" fillId="2" borderId="0" xfId="0" applyNumberFormat="1" applyFont="1" applyFill="1" applyBorder="1"/>
    <xf numFmtId="3" fontId="7" fillId="2" borderId="6" xfId="0" applyNumberFormat="1" applyFont="1" applyFill="1" applyBorder="1"/>
    <xf numFmtId="164" fontId="7" fillId="2" borderId="5" xfId="1" applyNumberFormat="1" applyFont="1" applyFill="1" applyBorder="1"/>
    <xf numFmtId="3" fontId="10" fillId="2" borderId="5" xfId="0" applyNumberFormat="1" applyFont="1" applyFill="1" applyBorder="1" applyAlignment="1">
      <alignment horizontal="right"/>
    </xf>
    <xf numFmtId="3" fontId="10" fillId="2" borderId="6" xfId="0" applyNumberFormat="1" applyFont="1" applyFill="1" applyBorder="1" applyAlignment="1">
      <alignment horizontal="right"/>
    </xf>
    <xf numFmtId="0" fontId="8" fillId="2" borderId="6" xfId="0" applyFont="1" applyFill="1" applyBorder="1" applyAlignment="1">
      <alignment vertical="top" wrapText="1"/>
    </xf>
    <xf numFmtId="0" fontId="7" fillId="2" borderId="3" xfId="0" applyFont="1" applyFill="1" applyBorder="1" applyAlignment="1">
      <alignment horizontal="center" wrapText="1"/>
    </xf>
    <xf numFmtId="0" fontId="7" fillId="2" borderId="0" xfId="0" applyFont="1" applyFill="1" applyBorder="1" applyAlignment="1">
      <alignment horizontal="center" wrapText="1"/>
    </xf>
    <xf numFmtId="164" fontId="7" fillId="2" borderId="0" xfId="6" applyNumberFormat="1" applyFont="1" applyFill="1" applyBorder="1"/>
    <xf numFmtId="164" fontId="6" fillId="2" borderId="0" xfId="1" applyNumberFormat="1" applyFont="1" applyFill="1" applyBorder="1"/>
    <xf numFmtId="0" fontId="7" fillId="2" borderId="9" xfId="0" applyFont="1" applyFill="1" applyBorder="1"/>
    <xf numFmtId="165" fontId="7" fillId="2" borderId="0" xfId="6" applyNumberFormat="1" applyFont="1" applyFill="1" applyBorder="1" applyAlignment="1">
      <alignment horizontal="right"/>
    </xf>
    <xf numFmtId="165" fontId="6" fillId="2" borderId="0" xfId="6" applyNumberFormat="1" applyFont="1" applyFill="1" applyBorder="1" applyAlignment="1">
      <alignment horizontal="right"/>
    </xf>
    <xf numFmtId="165" fontId="7" fillId="2" borderId="0" xfId="0" applyNumberFormat="1" applyFont="1" applyFill="1" applyBorder="1" applyAlignment="1">
      <alignment horizontal="right"/>
    </xf>
    <xf numFmtId="165" fontId="6" fillId="2" borderId="0" xfId="0" applyNumberFormat="1" applyFont="1" applyFill="1" applyBorder="1" applyAlignment="1">
      <alignment horizontal="right"/>
    </xf>
    <xf numFmtId="0" fontId="7" fillId="2" borderId="9" xfId="0" applyFont="1" applyFill="1" applyBorder="1" applyAlignment="1">
      <alignment horizontal="right"/>
    </xf>
    <xf numFmtId="3" fontId="7" fillId="2" borderId="0" xfId="6" applyNumberFormat="1" applyFont="1" applyFill="1" applyBorder="1"/>
    <xf numFmtId="3" fontId="6" fillId="2" borderId="0" xfId="0" applyNumberFormat="1" applyFont="1" applyFill="1" applyBorder="1"/>
    <xf numFmtId="3" fontId="7" fillId="2" borderId="5" xfId="0" applyNumberFormat="1" applyFont="1" applyFill="1" applyBorder="1" applyAlignment="1">
      <alignment horizontal="right"/>
    </xf>
    <xf numFmtId="3" fontId="7" fillId="2" borderId="0" xfId="0" applyNumberFormat="1" applyFont="1" applyFill="1" applyBorder="1" applyAlignment="1">
      <alignment horizontal="right"/>
    </xf>
    <xf numFmtId="164" fontId="40" fillId="2" borderId="5" xfId="1" applyNumberFormat="1" applyFont="1" applyFill="1" applyBorder="1"/>
    <xf numFmtId="164" fontId="40" fillId="2" borderId="0" xfId="1" applyNumberFormat="1" applyFont="1" applyFill="1" applyBorder="1"/>
    <xf numFmtId="164" fontId="46" fillId="0" borderId="14" xfId="1" applyNumberFormat="1" applyFont="1" applyFill="1" applyBorder="1"/>
    <xf numFmtId="165" fontId="7" fillId="2" borderId="14" xfId="0" applyNumberFormat="1" applyFont="1" applyFill="1" applyBorder="1"/>
    <xf numFmtId="165" fontId="7" fillId="2" borderId="14" xfId="0" applyNumberFormat="1" applyFont="1" applyFill="1" applyBorder="1" applyAlignment="1">
      <alignment horizontal="center"/>
    </xf>
    <xf numFmtId="165" fontId="6" fillId="2" borderId="14" xfId="0" applyNumberFormat="1" applyFont="1" applyFill="1" applyBorder="1"/>
    <xf numFmtId="165" fontId="16" fillId="2" borderId="14" xfId="0" applyNumberFormat="1" applyFont="1" applyFill="1" applyBorder="1"/>
    <xf numFmtId="165" fontId="15" fillId="2" borderId="14" xfId="0" applyNumberFormat="1" applyFont="1" applyFill="1" applyBorder="1"/>
    <xf numFmtId="0" fontId="7" fillId="2" borderId="3" xfId="7" applyFont="1" applyFill="1" applyBorder="1" applyAlignment="1">
      <alignment horizontal="center" wrapText="1"/>
    </xf>
    <xf numFmtId="0" fontId="7" fillId="2" borderId="0" xfId="7" applyFont="1" applyFill="1" applyBorder="1" applyAlignment="1">
      <alignment horizontal="center" wrapText="1"/>
    </xf>
    <xf numFmtId="3" fontId="6" fillId="2" borderId="0" xfId="6" applyNumberFormat="1" applyFont="1" applyFill="1" applyBorder="1"/>
    <xf numFmtId="3" fontId="7" fillId="2" borderId="0" xfId="7" applyNumberFormat="1" applyFont="1" applyFill="1" applyBorder="1"/>
    <xf numFmtId="0" fontId="7" fillId="2" borderId="0" xfId="7" applyFont="1" applyFill="1" applyBorder="1"/>
    <xf numFmtId="3" fontId="6" fillId="2" borderId="0" xfId="7" applyNumberFormat="1" applyFont="1" applyFill="1" applyBorder="1"/>
    <xf numFmtId="0" fontId="6" fillId="2" borderId="0" xfId="7" applyFont="1" applyFill="1" applyBorder="1"/>
    <xf numFmtId="0" fontId="7" fillId="2" borderId="9" xfId="7" applyFont="1" applyFill="1" applyBorder="1"/>
    <xf numFmtId="0" fontId="15" fillId="2" borderId="0" xfId="0" applyFont="1" applyFill="1"/>
    <xf numFmtId="0" fontId="7" fillId="2" borderId="0" xfId="0" applyFont="1" applyFill="1" applyBorder="1"/>
    <xf numFmtId="0" fontId="20" fillId="2" borderId="14" xfId="0" applyFont="1" applyFill="1" applyBorder="1" applyAlignment="1">
      <alignment horizontal="center" wrapText="1"/>
    </xf>
    <xf numFmtId="0" fontId="20" fillId="2" borderId="14" xfId="0" applyFont="1" applyFill="1" applyBorder="1"/>
    <xf numFmtId="165" fontId="20" fillId="2" borderId="14" xfId="0" applyNumberFormat="1" applyFont="1" applyFill="1" applyBorder="1"/>
    <xf numFmtId="165" fontId="21" fillId="2" borderId="14" xfId="0" applyNumberFormat="1" applyFont="1" applyFill="1" applyBorder="1"/>
    <xf numFmtId="0" fontId="23" fillId="2" borderId="14" xfId="0" applyFont="1" applyFill="1" applyBorder="1"/>
    <xf numFmtId="0" fontId="20" fillId="2" borderId="8" xfId="0" applyFont="1" applyFill="1" applyBorder="1"/>
    <xf numFmtId="0" fontId="20" fillId="2" borderId="12" xfId="0" applyFont="1" applyFill="1" applyBorder="1" applyAlignment="1">
      <alignment horizontal="center" wrapText="1"/>
    </xf>
    <xf numFmtId="0" fontId="28" fillId="2" borderId="0" xfId="0" applyFont="1" applyFill="1" applyBorder="1"/>
    <xf numFmtId="3" fontId="7" fillId="2" borderId="17" xfId="0" applyNumberFormat="1" applyFont="1" applyFill="1" applyBorder="1"/>
    <xf numFmtId="165" fontId="10" fillId="2" borderId="6" xfId="0" applyNumberFormat="1" applyFont="1" applyFill="1" applyBorder="1" applyAlignment="1">
      <alignment horizontal="right"/>
    </xf>
    <xf numFmtId="164" fontId="10" fillId="2" borderId="6" xfId="1" applyNumberFormat="1" applyFont="1" applyFill="1" applyBorder="1" applyAlignment="1">
      <alignment horizontal="right"/>
    </xf>
    <xf numFmtId="3" fontId="10" fillId="2" borderId="14" xfId="0" applyNumberFormat="1" applyFont="1" applyFill="1" applyBorder="1" applyAlignment="1">
      <alignment horizontal="right"/>
    </xf>
    <xf numFmtId="165" fontId="10" fillId="2" borderId="0" xfId="0" applyNumberFormat="1" applyFont="1" applyFill="1" applyBorder="1" applyAlignment="1">
      <alignment horizontal="right"/>
    </xf>
    <xf numFmtId="3" fontId="10" fillId="2" borderId="44" xfId="0" applyNumberFormat="1" applyFont="1" applyFill="1" applyBorder="1" applyAlignment="1">
      <alignment horizontal="right"/>
    </xf>
    <xf numFmtId="165" fontId="10" fillId="2" borderId="45" xfId="0" applyNumberFormat="1" applyFont="1" applyFill="1" applyBorder="1" applyAlignment="1">
      <alignment horizontal="right"/>
    </xf>
    <xf numFmtId="164" fontId="46" fillId="0" borderId="48" xfId="1" applyNumberFormat="1" applyFont="1" applyFill="1" applyBorder="1"/>
    <xf numFmtId="164" fontId="46" fillId="0" borderId="45" xfId="1" applyNumberFormat="1" applyFont="1" applyFill="1" applyBorder="1" applyAlignment="1">
      <alignment horizontal="right"/>
    </xf>
    <xf numFmtId="164" fontId="47" fillId="0" borderId="48" xfId="1" applyNumberFormat="1" applyFont="1" applyFill="1" applyBorder="1" applyAlignment="1">
      <alignment horizontal="right"/>
    </xf>
    <xf numFmtId="0" fontId="7" fillId="0" borderId="0" xfId="0" applyFont="1" applyFill="1" applyBorder="1" applyAlignment="1">
      <alignment wrapText="1"/>
    </xf>
    <xf numFmtId="0" fontId="7" fillId="0" borderId="0" xfId="7" applyNumberFormat="1" applyFont="1" applyFill="1" applyAlignment="1"/>
    <xf numFmtId="0" fontId="7" fillId="0" borderId="0" xfId="7" quotePrefix="1" applyNumberFormat="1" applyFont="1" applyFill="1" applyAlignment="1"/>
    <xf numFmtId="0" fontId="7" fillId="0" borderId="4" xfId="3" applyFont="1" applyFill="1" applyBorder="1" applyAlignment="1">
      <alignment horizontal="center" wrapText="1"/>
    </xf>
    <xf numFmtId="166" fontId="7" fillId="0" borderId="6" xfId="1" applyNumberFormat="1" applyFont="1" applyFill="1" applyBorder="1"/>
    <xf numFmtId="166" fontId="7" fillId="2" borderId="6" xfId="1" applyNumberFormat="1" applyFont="1" applyFill="1" applyBorder="1"/>
    <xf numFmtId="166" fontId="7" fillId="0" borderId="10" xfId="1" applyNumberFormat="1" applyFont="1" applyFill="1" applyBorder="1"/>
    <xf numFmtId="166" fontId="6" fillId="0" borderId="15" xfId="1" applyNumberFormat="1" applyFont="1" applyFill="1" applyBorder="1"/>
    <xf numFmtId="166" fontId="6" fillId="0" borderId="0" xfId="1" applyNumberFormat="1" applyFont="1" applyFill="1" applyBorder="1"/>
    <xf numFmtId="166" fontId="6" fillId="0" borderId="10" xfId="1" applyNumberFormat="1" applyFont="1" applyFill="1" applyBorder="1"/>
    <xf numFmtId="166" fontId="6" fillId="0" borderId="7" xfId="1" applyNumberFormat="1" applyFont="1" applyFill="1" applyBorder="1"/>
    <xf numFmtId="166" fontId="6" fillId="0" borderId="6" xfId="1" applyNumberFormat="1" applyFont="1" applyFill="1" applyBorder="1"/>
    <xf numFmtId="166" fontId="7" fillId="0" borderId="0" xfId="1" applyNumberFormat="1" applyFont="1" applyFill="1" applyBorder="1"/>
    <xf numFmtId="166" fontId="7" fillId="2" borderId="0" xfId="1" applyNumberFormat="1" applyFont="1" applyFill="1" applyBorder="1"/>
    <xf numFmtId="166" fontId="7" fillId="0" borderId="9" xfId="1" applyNumberFormat="1" applyFont="1" applyFill="1" applyBorder="1"/>
    <xf numFmtId="166" fontId="6" fillId="0" borderId="3" xfId="1" applyNumberFormat="1" applyFont="1" applyFill="1" applyBorder="1"/>
    <xf numFmtId="166" fontId="6" fillId="0" borderId="4" xfId="1" applyNumberFormat="1" applyFont="1" applyFill="1" applyBorder="1"/>
    <xf numFmtId="166" fontId="7" fillId="0" borderId="14" xfId="1" applyNumberFormat="1" applyFont="1" applyFill="1" applyBorder="1"/>
    <xf numFmtId="166" fontId="10" fillId="0" borderId="14" xfId="1" applyNumberFormat="1" applyFont="1" applyFill="1" applyBorder="1"/>
    <xf numFmtId="166" fontId="10" fillId="0" borderId="14" xfId="1" applyNumberFormat="1" applyFont="1" applyFill="1" applyBorder="1" applyAlignment="1">
      <alignment horizontal="right"/>
    </xf>
    <xf numFmtId="166" fontId="10" fillId="2" borderId="14" xfId="1" applyNumberFormat="1" applyFont="1" applyFill="1" applyBorder="1"/>
    <xf numFmtId="166" fontId="6" fillId="0" borderId="14" xfId="1" applyNumberFormat="1" applyFont="1" applyFill="1" applyBorder="1"/>
    <xf numFmtId="166" fontId="5" fillId="0" borderId="14" xfId="1" applyNumberFormat="1" applyFont="1" applyFill="1" applyBorder="1"/>
    <xf numFmtId="166" fontId="5" fillId="0" borderId="14" xfId="1" applyNumberFormat="1" applyFont="1" applyFill="1" applyBorder="1" applyAlignment="1">
      <alignment horizontal="right"/>
    </xf>
    <xf numFmtId="166" fontId="5" fillId="2" borderId="14" xfId="1" applyNumberFormat="1" applyFont="1" applyFill="1" applyBorder="1"/>
    <xf numFmtId="166" fontId="34" fillId="0" borderId="14" xfId="1" applyNumberFormat="1" applyFont="1" applyFill="1" applyBorder="1"/>
    <xf numFmtId="166" fontId="34" fillId="0" borderId="14" xfId="1" applyNumberFormat="1" applyFont="1" applyFill="1" applyBorder="1" applyAlignment="1">
      <alignment horizontal="right"/>
    </xf>
    <xf numFmtId="166" fontId="34" fillId="2" borderId="14" xfId="1" applyNumberFormat="1" applyFont="1" applyFill="1" applyBorder="1"/>
    <xf numFmtId="166" fontId="0" fillId="0" borderId="14" xfId="1" applyNumberFormat="1" applyFont="1" applyBorder="1"/>
    <xf numFmtId="166" fontId="7" fillId="0" borderId="10" xfId="0" applyNumberFormat="1" applyFont="1" applyFill="1" applyBorder="1"/>
    <xf numFmtId="166" fontId="7" fillId="0" borderId="8" xfId="0" applyNumberFormat="1" applyFont="1" applyFill="1" applyBorder="1"/>
    <xf numFmtId="166" fontId="7" fillId="0" borderId="14" xfId="6" applyNumberFormat="1" applyFont="1" applyFill="1" applyBorder="1" applyAlignment="1">
      <alignment horizontal="right"/>
    </xf>
    <xf numFmtId="166" fontId="7" fillId="0" borderId="0" xfId="6" applyNumberFormat="1" applyFont="1" applyFill="1" applyBorder="1" applyAlignment="1">
      <alignment horizontal="right"/>
    </xf>
    <xf numFmtId="166" fontId="7" fillId="2" borderId="0" xfId="6" applyNumberFormat="1" applyFont="1" applyFill="1" applyBorder="1" applyAlignment="1">
      <alignment horizontal="right"/>
    </xf>
    <xf numFmtId="166" fontId="7" fillId="0" borderId="6" xfId="6" applyNumberFormat="1" applyFont="1" applyFill="1" applyBorder="1" applyAlignment="1">
      <alignment horizontal="right"/>
    </xf>
    <xf numFmtId="166" fontId="6" fillId="0" borderId="14" xfId="6" applyNumberFormat="1" applyFont="1" applyFill="1" applyBorder="1" applyAlignment="1">
      <alignment horizontal="right"/>
    </xf>
    <xf numFmtId="166" fontId="6" fillId="0" borderId="0" xfId="6" applyNumberFormat="1" applyFont="1" applyFill="1" applyBorder="1" applyAlignment="1">
      <alignment horizontal="right"/>
    </xf>
    <xf numFmtId="166" fontId="6" fillId="2" borderId="0" xfId="6" applyNumberFormat="1" applyFont="1" applyFill="1" applyBorder="1" applyAlignment="1">
      <alignment horizontal="right"/>
    </xf>
    <xf numFmtId="166" fontId="6" fillId="0" borderId="6" xfId="6" applyNumberFormat="1" applyFont="1" applyFill="1" applyBorder="1" applyAlignment="1">
      <alignment horizontal="right"/>
    </xf>
    <xf numFmtId="0" fontId="48" fillId="0" borderId="0" xfId="8"/>
    <xf numFmtId="3" fontId="3" fillId="0" borderId="10" xfId="0" applyNumberFormat="1" applyFont="1" applyBorder="1"/>
    <xf numFmtId="3" fontId="3" fillId="0" borderId="9" xfId="0" applyNumberFormat="1" applyFont="1" applyBorder="1"/>
    <xf numFmtId="3" fontId="26" fillId="13" borderId="9" xfId="0" applyNumberFormat="1" applyFont="1" applyFill="1" applyBorder="1" applyAlignment="1">
      <alignment horizontal="right"/>
    </xf>
    <xf numFmtId="3" fontId="0" fillId="13" borderId="9" xfId="0" applyNumberFormat="1" applyFont="1" applyFill="1" applyBorder="1"/>
    <xf numFmtId="3" fontId="26" fillId="13" borderId="11" xfId="0" applyNumberFormat="1" applyFont="1" applyFill="1" applyBorder="1" applyAlignment="1">
      <alignment horizontal="left"/>
    </xf>
    <xf numFmtId="3" fontId="3" fillId="0" borderId="6" xfId="0" applyNumberFormat="1" applyFont="1" applyBorder="1"/>
    <xf numFmtId="3" fontId="26" fillId="13" borderId="0" xfId="0" applyNumberFormat="1" applyFont="1" applyFill="1" applyBorder="1" applyAlignment="1">
      <alignment horizontal="right"/>
    </xf>
    <xf numFmtId="3" fontId="0" fillId="13" borderId="0" xfId="0" applyNumberFormat="1" applyFont="1" applyFill="1" applyBorder="1"/>
    <xf numFmtId="3" fontId="26" fillId="13" borderId="5" xfId="0" applyNumberFormat="1" applyFont="1" applyFill="1" applyBorder="1" applyAlignment="1">
      <alignment horizontal="left"/>
    </xf>
    <xf numFmtId="0" fontId="0" fillId="13" borderId="0" xfId="0" applyFont="1" applyFill="1" applyBorder="1"/>
    <xf numFmtId="3" fontId="49" fillId="13" borderId="0" xfId="0" applyNumberFormat="1" applyFont="1" applyFill="1" applyBorder="1"/>
    <xf numFmtId="3" fontId="3" fillId="13" borderId="10" xfId="0" applyNumberFormat="1" applyFont="1" applyFill="1" applyBorder="1" applyAlignment="1">
      <alignment horizontal="right"/>
    </xf>
    <xf numFmtId="3" fontId="3" fillId="13" borderId="9" xfId="0" applyNumberFormat="1" applyFont="1" applyFill="1" applyBorder="1" applyAlignment="1">
      <alignment horizontal="right"/>
    </xf>
    <xf numFmtId="3" fontId="3" fillId="13" borderId="9" xfId="0" applyNumberFormat="1" applyFont="1" applyFill="1" applyBorder="1"/>
    <xf numFmtId="3" fontId="50" fillId="13" borderId="0" xfId="0" applyNumberFormat="1" applyFont="1" applyFill="1" applyBorder="1" applyAlignment="1"/>
    <xf numFmtId="3" fontId="26" fillId="13" borderId="10" xfId="0" applyNumberFormat="1" applyFont="1" applyFill="1" applyBorder="1"/>
    <xf numFmtId="3" fontId="26" fillId="13" borderId="9" xfId="0" applyNumberFormat="1" applyFont="1" applyFill="1" applyBorder="1"/>
    <xf numFmtId="3" fontId="26" fillId="13" borderId="6" xfId="0" applyNumberFormat="1" applyFont="1" applyFill="1" applyBorder="1"/>
    <xf numFmtId="3" fontId="26" fillId="13" borderId="0" xfId="0" applyNumberFormat="1" applyFont="1" applyFill="1" applyBorder="1"/>
    <xf numFmtId="3" fontId="26" fillId="13" borderId="10" xfId="0" applyNumberFormat="1" applyFont="1" applyFill="1" applyBorder="1" applyAlignment="1">
      <alignment horizontal="right"/>
    </xf>
    <xf numFmtId="0" fontId="4" fillId="14" borderId="0" xfId="0" applyFont="1" applyFill="1"/>
    <xf numFmtId="0" fontId="32" fillId="14" borderId="0" xfId="0" applyFont="1" applyFill="1" applyAlignment="1"/>
    <xf numFmtId="0" fontId="50" fillId="15" borderId="0" xfId="0" applyNumberFormat="1" applyFont="1" applyFill="1" applyAlignment="1"/>
    <xf numFmtId="0" fontId="51" fillId="15" borderId="11" xfId="0" applyNumberFormat="1" applyFont="1" applyFill="1" applyBorder="1"/>
    <xf numFmtId="0" fontId="51" fillId="15" borderId="9" xfId="0" applyFont="1" applyFill="1" applyBorder="1" applyAlignment="1">
      <alignment horizontal="right"/>
    </xf>
    <xf numFmtId="0" fontId="51" fillId="15" borderId="10" xfId="0" applyFont="1" applyFill="1" applyBorder="1" applyAlignment="1">
      <alignment horizontal="right"/>
    </xf>
    <xf numFmtId="0" fontId="51" fillId="15" borderId="5" xfId="9" applyNumberFormat="1" applyFont="1" applyFill="1" applyBorder="1"/>
    <xf numFmtId="0" fontId="51" fillId="15" borderId="5" xfId="9" applyNumberFormat="1" applyFont="1" applyFill="1" applyBorder="1" applyAlignment="1">
      <alignment horizontal="left"/>
    </xf>
    <xf numFmtId="0" fontId="51" fillId="15" borderId="11" xfId="9" applyNumberFormat="1" applyFont="1" applyFill="1" applyBorder="1" applyAlignment="1">
      <alignment horizontal="left"/>
    </xf>
    <xf numFmtId="3" fontId="51" fillId="15" borderId="0" xfId="11" applyNumberFormat="1" applyFont="1" applyFill="1" applyAlignment="1">
      <alignment horizontal="right"/>
    </xf>
    <xf numFmtId="0" fontId="29" fillId="15" borderId="0" xfId="11" applyFill="1"/>
    <xf numFmtId="3" fontId="29" fillId="15" borderId="0" xfId="11" applyNumberFormat="1" applyFill="1" applyBorder="1"/>
    <xf numFmtId="3" fontId="29" fillId="15" borderId="9" xfId="11" applyNumberFormat="1" applyFill="1" applyBorder="1"/>
    <xf numFmtId="3" fontId="29" fillId="15" borderId="0" xfId="11" applyNumberFormat="1" applyFont="1" applyFill="1" applyAlignment="1">
      <alignment horizontal="right"/>
    </xf>
    <xf numFmtId="3" fontId="29" fillId="15" borderId="9" xfId="11" applyNumberFormat="1" applyFont="1" applyFill="1" applyBorder="1" applyAlignment="1">
      <alignment horizontal="right"/>
    </xf>
    <xf numFmtId="3" fontId="51" fillId="15" borderId="15" xfId="10" applyNumberFormat="1" applyFont="1" applyFill="1" applyBorder="1"/>
    <xf numFmtId="3" fontId="29" fillId="15" borderId="0" xfId="10" applyNumberFormat="1" applyFont="1" applyFill="1" applyBorder="1"/>
    <xf numFmtId="3" fontId="29" fillId="15" borderId="9" xfId="10" applyNumberFormat="1" applyFont="1" applyFill="1" applyBorder="1"/>
    <xf numFmtId="3" fontId="51" fillId="15" borderId="7" xfId="10" applyNumberFormat="1" applyFont="1" applyFill="1" applyBorder="1"/>
    <xf numFmtId="3" fontId="29" fillId="15" borderId="6" xfId="10" applyNumberFormat="1" applyFont="1" applyFill="1" applyBorder="1"/>
    <xf numFmtId="3" fontId="29" fillId="15" borderId="10" xfId="10" applyNumberFormat="1" applyFont="1" applyFill="1" applyBorder="1"/>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0" xfId="0" applyFont="1" applyFill="1" applyAlignment="1">
      <alignment horizontal="left" wrapText="1"/>
    </xf>
    <xf numFmtId="0" fontId="7" fillId="0" borderId="12" xfId="0" applyFont="1" applyFill="1" applyBorder="1" applyAlignment="1">
      <alignment horizontal="center" wrapText="1"/>
    </xf>
    <xf numFmtId="0" fontId="7" fillId="0" borderId="14" xfId="0" applyFont="1" applyFill="1" applyBorder="1" applyAlignment="1">
      <alignment horizontal="center" wrapText="1"/>
    </xf>
    <xf numFmtId="0" fontId="7" fillId="0" borderId="8" xfId="0" applyFont="1" applyFill="1" applyBorder="1" applyAlignment="1">
      <alignment horizontal="center" wrapText="1"/>
    </xf>
    <xf numFmtId="17" fontId="7" fillId="0" borderId="5" xfId="0" applyNumberFormat="1" applyFont="1" applyFill="1" applyBorder="1" applyAlignment="1">
      <alignment horizontal="center" wrapText="1"/>
    </xf>
    <xf numFmtId="0" fontId="7" fillId="0" borderId="13" xfId="0" applyFont="1" applyFill="1" applyBorder="1" applyAlignment="1">
      <alignment horizontal="center" wrapText="1"/>
    </xf>
    <xf numFmtId="17" fontId="7" fillId="0" borderId="4" xfId="0" applyNumberFormat="1"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8" fillId="0" borderId="0" xfId="0" applyFont="1" applyFill="1" applyAlignment="1">
      <alignment vertical="top" wrapText="1"/>
    </xf>
    <xf numFmtId="0" fontId="7" fillId="0" borderId="0" xfId="0" applyFont="1" applyFill="1" applyBorder="1" applyAlignment="1">
      <alignment horizontal="center" wrapText="1"/>
    </xf>
    <xf numFmtId="0" fontId="7" fillId="0" borderId="2" xfId="0" applyFont="1" applyFill="1" applyBorder="1" applyAlignment="1">
      <alignment horizontal="center" wrapText="1"/>
    </xf>
    <xf numFmtId="0" fontId="7" fillId="0" borderId="4" xfId="0" applyFont="1" applyFill="1" applyBorder="1" applyAlignment="1">
      <alignment horizontal="center" wrapText="1"/>
    </xf>
    <xf numFmtId="0" fontId="7" fillId="0" borderId="12" xfId="0" applyFont="1" applyFill="1" applyBorder="1" applyAlignment="1">
      <alignment horizontal="center" wrapText="1"/>
    </xf>
    <xf numFmtId="17" fontId="7" fillId="0" borderId="5" xfId="0" applyNumberFormat="1" applyFont="1" applyFill="1" applyBorder="1" applyAlignment="1">
      <alignment horizontal="center" wrapText="1"/>
    </xf>
    <xf numFmtId="0" fontId="7" fillId="0" borderId="0" xfId="0" applyFont="1" applyFill="1" applyBorder="1" applyAlignment="1">
      <alignment horizontal="center" wrapText="1"/>
    </xf>
    <xf numFmtId="0" fontId="7" fillId="0" borderId="4" xfId="0" applyFont="1" applyFill="1" applyBorder="1" applyAlignment="1">
      <alignment horizontal="center" wrapText="1"/>
    </xf>
    <xf numFmtId="0" fontId="0" fillId="0" borderId="0" xfId="0" applyAlignment="1">
      <alignment horizontal="center"/>
    </xf>
    <xf numFmtId="0" fontId="7" fillId="0" borderId="4" xfId="0" applyNumberFormat="1" applyFont="1" applyFill="1" applyBorder="1" applyAlignment="1">
      <alignment horizontal="center" wrapText="1"/>
    </xf>
    <xf numFmtId="0" fontId="6" fillId="2" borderId="14" xfId="0" applyFont="1" applyFill="1" applyBorder="1"/>
    <xf numFmtId="3" fontId="6" fillId="0" borderId="12" xfId="0" applyNumberFormat="1" applyFont="1" applyFill="1" applyBorder="1" applyAlignment="1">
      <alignment horizontal="right"/>
    </xf>
    <xf numFmtId="164" fontId="46" fillId="0" borderId="7" xfId="0" applyNumberFormat="1" applyFont="1" applyFill="1" applyBorder="1"/>
    <xf numFmtId="164" fontId="46" fillId="0" borderId="6" xfId="0" applyNumberFormat="1" applyFont="1" applyFill="1" applyBorder="1"/>
    <xf numFmtId="164" fontId="46" fillId="0" borderId="0" xfId="0" applyNumberFormat="1" applyFont="1" applyFill="1" applyBorder="1"/>
    <xf numFmtId="164" fontId="0" fillId="0" borderId="0" xfId="0" applyNumberFormat="1" applyFont="1" applyFill="1" applyAlignment="1">
      <alignment vertical="top" wrapText="1"/>
    </xf>
    <xf numFmtId="166" fontId="7" fillId="0" borderId="6" xfId="6" applyNumberFormat="1" applyFont="1" applyFill="1" applyBorder="1"/>
    <xf numFmtId="165" fontId="6" fillId="0" borderId="0" xfId="0" applyNumberFormat="1" applyFont="1" applyFill="1" applyBorder="1"/>
    <xf numFmtId="166" fontId="15" fillId="0" borderId="0" xfId="6" applyNumberFormat="1" applyFont="1" applyFill="1" applyBorder="1"/>
    <xf numFmtId="166" fontId="46" fillId="0" borderId="6" xfId="6" applyNumberFormat="1" applyFont="1" applyFill="1" applyBorder="1"/>
    <xf numFmtId="0" fontId="6" fillId="0" borderId="0" xfId="0" applyFont="1" applyFill="1" applyAlignment="1">
      <alignment horizontal="left" wrapText="1"/>
    </xf>
    <xf numFmtId="0" fontId="7" fillId="0" borderId="0" xfId="0" applyFont="1" applyFill="1" applyAlignment="1">
      <alignment horizontal="left"/>
    </xf>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7" fillId="0" borderId="0" xfId="0" applyFont="1" applyFill="1" applyBorder="1" applyAlignment="1">
      <alignment horizontal="center" wrapText="1"/>
    </xf>
    <xf numFmtId="0" fontId="7" fillId="0" borderId="2" xfId="0" applyFont="1" applyFill="1" applyBorder="1" applyAlignment="1">
      <alignment horizontal="center" wrapText="1"/>
    </xf>
    <xf numFmtId="0" fontId="7" fillId="0" borderId="4" xfId="0" applyFont="1" applyFill="1" applyBorder="1" applyAlignment="1">
      <alignment horizontal="center" wrapText="1"/>
    </xf>
    <xf numFmtId="166" fontId="40" fillId="0" borderId="6" xfId="0" applyNumberFormat="1" applyFont="1" applyFill="1" applyBorder="1"/>
    <xf numFmtId="166" fontId="15" fillId="0" borderId="6" xfId="0" applyNumberFormat="1" applyFont="1" applyFill="1" applyBorder="1"/>
    <xf numFmtId="166" fontId="40" fillId="0" borderId="0" xfId="0" applyNumberFormat="1" applyFont="1" applyFill="1" applyBorder="1"/>
    <xf numFmtId="164" fontId="40" fillId="0" borderId="14" xfId="1" applyNumberFormat="1" applyFont="1" applyFill="1" applyBorder="1"/>
    <xf numFmtId="164" fontId="15" fillId="0" borderId="14" xfId="1" applyNumberFormat="1" applyFont="1" applyFill="1" applyBorder="1"/>
    <xf numFmtId="1" fontId="15" fillId="0" borderId="0" xfId="0" applyNumberFormat="1" applyFont="1" applyFill="1" applyBorder="1"/>
    <xf numFmtId="3" fontId="31" fillId="0" borderId="6" xfId="0" applyNumberFormat="1" applyFont="1" applyFill="1" applyBorder="1" applyAlignment="1">
      <alignment vertical="top" wrapText="1"/>
    </xf>
    <xf numFmtId="165" fontId="15" fillId="0" borderId="0" xfId="6" applyNumberFormat="1" applyFont="1" applyFill="1" applyBorder="1" applyAlignment="1">
      <alignment horizontal="right"/>
    </xf>
    <xf numFmtId="165" fontId="10" fillId="0" borderId="48" xfId="0" applyNumberFormat="1" applyFont="1" applyFill="1" applyBorder="1"/>
    <xf numFmtId="164" fontId="5" fillId="0" borderId="12" xfId="1" applyNumberFormat="1" applyFont="1" applyFill="1" applyBorder="1" applyAlignment="1">
      <alignment horizontal="right"/>
    </xf>
    <xf numFmtId="167" fontId="7" fillId="0" borderId="0" xfId="4" applyNumberFormat="1" applyFont="1" applyFill="1" applyBorder="1" applyAlignment="1">
      <alignment horizontal="right"/>
    </xf>
    <xf numFmtId="167" fontId="7" fillId="0" borderId="5" xfId="4" applyNumberFormat="1" applyFont="1" applyFill="1" applyBorder="1" applyAlignment="1">
      <alignment horizontal="right"/>
    </xf>
    <xf numFmtId="3" fontId="6" fillId="0" borderId="2" xfId="0" applyNumberFormat="1" applyFont="1" applyFill="1" applyBorder="1" applyAlignment="1">
      <alignment horizontal="right"/>
    </xf>
    <xf numFmtId="3" fontId="6" fillId="0" borderId="3" xfId="0" applyNumberFormat="1" applyFont="1" applyFill="1" applyBorder="1" applyAlignment="1">
      <alignment horizontal="right"/>
    </xf>
    <xf numFmtId="164" fontId="44" fillId="0" borderId="48" xfId="1" applyNumberFormat="1" applyFont="1" applyFill="1" applyBorder="1"/>
    <xf numFmtId="0" fontId="9" fillId="0" borderId="0" xfId="0" applyFont="1" applyFill="1" applyBorder="1" applyAlignment="1"/>
    <xf numFmtId="164" fontId="15" fillId="0" borderId="6" xfId="1" applyNumberFormat="1" applyFont="1" applyFill="1" applyBorder="1"/>
    <xf numFmtId="164" fontId="15" fillId="0" borderId="0" xfId="1" applyNumberFormat="1" applyFont="1" applyFill="1" applyBorder="1"/>
    <xf numFmtId="164" fontId="53" fillId="0" borderId="3" xfId="1" applyNumberFormat="1" applyFont="1" applyFill="1" applyBorder="1"/>
    <xf numFmtId="164" fontId="40" fillId="0" borderId="0" xfId="0" applyNumberFormat="1" applyFont="1" applyFill="1" applyBorder="1"/>
    <xf numFmtId="0" fontId="54" fillId="0" borderId="6" xfId="0" applyFont="1" applyBorder="1"/>
    <xf numFmtId="164" fontId="53" fillId="0" borderId="4" xfId="1" applyNumberFormat="1" applyFont="1" applyFill="1" applyBorder="1"/>
    <xf numFmtId="1" fontId="31" fillId="0" borderId="0" xfId="0" applyNumberFormat="1" applyFont="1" applyFill="1" applyAlignment="1">
      <alignment vertical="top" wrapText="1"/>
    </xf>
    <xf numFmtId="164" fontId="31" fillId="0" borderId="0" xfId="1" applyNumberFormat="1" applyFont="1" applyFill="1" applyAlignment="1">
      <alignment vertical="top" wrapText="1"/>
    </xf>
    <xf numFmtId="164" fontId="31" fillId="0" borderId="6" xfId="1" applyNumberFormat="1" applyFont="1" applyFill="1" applyBorder="1" applyAlignment="1">
      <alignment vertical="top" wrapText="1"/>
    </xf>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0" xfId="0" applyFont="1" applyFill="1" applyAlignment="1">
      <alignment horizontal="left"/>
    </xf>
    <xf numFmtId="3" fontId="7" fillId="0" borderId="5" xfId="3" applyNumberFormat="1" applyFont="1" applyFill="1" applyBorder="1" applyAlignment="1">
      <alignment horizontal="right"/>
    </xf>
    <xf numFmtId="0" fontId="7" fillId="0" borderId="12" xfId="0" applyFont="1" applyFill="1" applyBorder="1" applyAlignment="1">
      <alignment horizontal="center" wrapText="1"/>
    </xf>
    <xf numFmtId="0" fontId="7" fillId="0" borderId="14" xfId="0" applyFont="1" applyFill="1" applyBorder="1" applyAlignment="1">
      <alignment horizontal="center" wrapText="1"/>
    </xf>
    <xf numFmtId="0" fontId="7" fillId="0" borderId="13" xfId="0" applyFont="1" applyFill="1" applyBorder="1" applyAlignment="1">
      <alignment horizontal="center" wrapText="1"/>
    </xf>
    <xf numFmtId="0" fontId="7" fillId="0" borderId="4" xfId="0" applyFont="1" applyFill="1" applyBorder="1" applyAlignment="1">
      <alignment horizontal="center" wrapText="1"/>
    </xf>
    <xf numFmtId="3" fontId="7" fillId="0" borderId="6" xfId="3" applyNumberFormat="1" applyFont="1" applyFill="1" applyBorder="1"/>
    <xf numFmtId="0" fontId="0" fillId="0" borderId="67" xfId="0" applyBorder="1"/>
    <xf numFmtId="164" fontId="0" fillId="0" borderId="67" xfId="0" applyNumberFormat="1" applyBorder="1"/>
    <xf numFmtId="164" fontId="0" fillId="0" borderId="68" xfId="0" applyNumberFormat="1" applyBorder="1"/>
    <xf numFmtId="0" fontId="3" fillId="0" borderId="30" xfId="0" applyFont="1" applyBorder="1" applyAlignment="1">
      <alignment wrapText="1"/>
    </xf>
    <xf numFmtId="164" fontId="3" fillId="0" borderId="14" xfId="1" applyNumberFormat="1" applyFont="1" applyBorder="1"/>
    <xf numFmtId="164" fontId="0" fillId="0" borderId="14" xfId="0" applyNumberFormat="1" applyFont="1" applyBorder="1"/>
    <xf numFmtId="164" fontId="3" fillId="0" borderId="14" xfId="0" applyNumberFormat="1" applyFont="1" applyBorder="1"/>
    <xf numFmtId="0" fontId="3" fillId="0" borderId="0" xfId="0" applyFont="1" applyBorder="1" applyAlignment="1">
      <alignment wrapText="1"/>
    </xf>
    <xf numFmtId="0" fontId="3" fillId="0" borderId="5" xfId="0" applyFont="1" applyBorder="1" applyAlignment="1">
      <alignment horizontal="center" wrapText="1"/>
    </xf>
    <xf numFmtId="0" fontId="3" fillId="0" borderId="70" xfId="0" applyFont="1" applyBorder="1" applyAlignment="1">
      <alignment horizontal="center" wrapText="1"/>
    </xf>
    <xf numFmtId="0" fontId="3" fillId="0" borderId="37" xfId="0" applyFont="1" applyBorder="1" applyAlignment="1">
      <alignment horizontal="center" wrapText="1"/>
    </xf>
    <xf numFmtId="0" fontId="3" fillId="0" borderId="69" xfId="0" applyFont="1" applyBorder="1" applyAlignment="1">
      <alignment horizontal="center" wrapText="1"/>
    </xf>
    <xf numFmtId="0" fontId="3" fillId="0" borderId="39" xfId="0" applyFont="1" applyBorder="1" applyAlignment="1">
      <alignment horizontal="center" wrapText="1"/>
    </xf>
    <xf numFmtId="0" fontId="0" fillId="0" borderId="71" xfId="0" applyBorder="1"/>
    <xf numFmtId="164" fontId="0" fillId="0" borderId="71" xfId="0" applyNumberFormat="1" applyBorder="1"/>
    <xf numFmtId="164" fontId="0" fillId="0" borderId="72" xfId="0" applyNumberFormat="1" applyBorder="1"/>
    <xf numFmtId="164" fontId="0" fillId="0" borderId="73" xfId="0" applyNumberFormat="1" applyBorder="1"/>
    <xf numFmtId="0" fontId="6" fillId="0" borderId="0" xfId="12" applyFont="1" applyFill="1" applyAlignment="1">
      <alignment horizontal="left"/>
    </xf>
    <xf numFmtId="0" fontId="1" fillId="0" borderId="0" xfId="12"/>
    <xf numFmtId="0" fontId="1" fillId="0" borderId="9" xfId="12" applyBorder="1"/>
    <xf numFmtId="0" fontId="1" fillId="0" borderId="13" xfId="12" applyBorder="1" applyAlignment="1">
      <alignment wrapText="1"/>
    </xf>
    <xf numFmtId="0" fontId="1" fillId="0" borderId="14" xfId="12" applyBorder="1"/>
    <xf numFmtId="164" fontId="1" fillId="0" borderId="14" xfId="12" applyNumberFormat="1" applyBorder="1"/>
    <xf numFmtId="0" fontId="1" fillId="0" borderId="8" xfId="12" applyBorder="1"/>
    <xf numFmtId="164" fontId="1" fillId="0" borderId="8" xfId="12" applyNumberFormat="1" applyBorder="1"/>
    <xf numFmtId="166" fontId="1" fillId="0" borderId="8" xfId="12" applyNumberFormat="1" applyBorder="1"/>
    <xf numFmtId="0" fontId="1" fillId="0" borderId="15" xfId="12" applyBorder="1"/>
    <xf numFmtId="0" fontId="1" fillId="0" borderId="0" xfId="12" applyBorder="1"/>
    <xf numFmtId="164" fontId="1" fillId="0" borderId="0" xfId="12" applyNumberFormat="1" applyBorder="1"/>
    <xf numFmtId="166" fontId="1" fillId="0" borderId="0" xfId="12" applyNumberFormat="1" applyBorder="1"/>
    <xf numFmtId="3" fontId="3" fillId="0" borderId="0" xfId="12" applyNumberFormat="1" applyFont="1" applyBorder="1"/>
    <xf numFmtId="164" fontId="3" fillId="0" borderId="0" xfId="12" applyNumberFormat="1" applyFont="1" applyBorder="1"/>
    <xf numFmtId="166" fontId="3" fillId="0" borderId="0" xfId="12" applyNumberFormat="1" applyFont="1" applyBorder="1"/>
    <xf numFmtId="0" fontId="1" fillId="0" borderId="1" xfId="12" applyBorder="1" applyAlignment="1">
      <alignment wrapText="1"/>
    </xf>
    <xf numFmtId="0" fontId="1" fillId="0" borderId="12" xfId="12" applyBorder="1" applyAlignment="1">
      <alignment wrapText="1"/>
    </xf>
    <xf numFmtId="0" fontId="1" fillId="0" borderId="7" xfId="12" applyBorder="1" applyAlignment="1">
      <alignment wrapText="1"/>
    </xf>
    <xf numFmtId="0" fontId="1" fillId="0" borderId="1" xfId="12" applyBorder="1"/>
    <xf numFmtId="0" fontId="1" fillId="0" borderId="15" xfId="12" applyNumberFormat="1" applyBorder="1"/>
    <xf numFmtId="9" fontId="45" fillId="0" borderId="15" xfId="13" applyFont="1" applyBorder="1"/>
    <xf numFmtId="166" fontId="1" fillId="0" borderId="15" xfId="12" applyNumberFormat="1" applyBorder="1"/>
    <xf numFmtId="166" fontId="1" fillId="0" borderId="7" xfId="12" applyNumberFormat="1" applyBorder="1"/>
    <xf numFmtId="0" fontId="1" fillId="0" borderId="5" xfId="12" applyBorder="1"/>
    <xf numFmtId="9" fontId="45" fillId="0" borderId="0" xfId="13" applyFont="1" applyBorder="1"/>
    <xf numFmtId="166" fontId="1" fillId="0" borderId="6" xfId="12" applyNumberFormat="1" applyBorder="1"/>
    <xf numFmtId="0" fontId="1" fillId="2" borderId="5" xfId="12" applyFill="1" applyBorder="1"/>
    <xf numFmtId="0" fontId="1" fillId="2" borderId="0" xfId="12" applyFill="1" applyBorder="1"/>
    <xf numFmtId="0" fontId="3" fillId="2" borderId="0" xfId="12" applyFont="1" applyFill="1" applyBorder="1"/>
    <xf numFmtId="9" fontId="26" fillId="2" borderId="0" xfId="13" applyFont="1" applyFill="1" applyBorder="1"/>
    <xf numFmtId="166" fontId="3" fillId="2" borderId="0" xfId="12" applyNumberFormat="1" applyFont="1" applyFill="1" applyBorder="1"/>
    <xf numFmtId="166" fontId="3" fillId="2" borderId="6" xfId="12" applyNumberFormat="1" applyFont="1" applyFill="1" applyBorder="1"/>
    <xf numFmtId="0" fontId="1" fillId="0" borderId="5" xfId="12" applyFill="1" applyBorder="1"/>
    <xf numFmtId="0" fontId="1" fillId="0" borderId="0" xfId="12" applyFill="1" applyBorder="1"/>
    <xf numFmtId="166" fontId="1" fillId="0" borderId="0" xfId="12" applyNumberFormat="1" applyFill="1" applyBorder="1"/>
    <xf numFmtId="166" fontId="1" fillId="0" borderId="6" xfId="12" applyNumberFormat="1" applyFill="1" applyBorder="1"/>
    <xf numFmtId="0" fontId="1" fillId="0" borderId="0" xfId="12" applyNumberFormat="1" applyBorder="1"/>
    <xf numFmtId="0" fontId="3" fillId="2" borderId="0" xfId="12" applyNumberFormat="1" applyFont="1" applyFill="1" applyBorder="1"/>
    <xf numFmtId="0" fontId="1" fillId="0" borderId="0" xfId="12" applyNumberFormat="1" applyFill="1" applyBorder="1"/>
    <xf numFmtId="0" fontId="3" fillId="4" borderId="11" xfId="12" applyFont="1" applyFill="1" applyBorder="1"/>
    <xf numFmtId="0" fontId="3" fillId="4" borderId="9" xfId="12" applyFont="1" applyFill="1" applyBorder="1"/>
    <xf numFmtId="0" fontId="3" fillId="5" borderId="9" xfId="12" applyFont="1" applyFill="1" applyBorder="1"/>
    <xf numFmtId="9" fontId="3" fillId="5" borderId="9" xfId="13" applyFont="1" applyFill="1" applyBorder="1"/>
    <xf numFmtId="0" fontId="3" fillId="4" borderId="9" xfId="12" applyNumberFormat="1" applyFont="1" applyFill="1" applyBorder="1"/>
    <xf numFmtId="166" fontId="3" fillId="4" borderId="9" xfId="12" applyNumberFormat="1" applyFont="1" applyFill="1" applyBorder="1"/>
    <xf numFmtId="166" fontId="3" fillId="4" borderId="10" xfId="12" applyNumberFormat="1" applyFont="1" applyFill="1" applyBorder="1"/>
    <xf numFmtId="0" fontId="1" fillId="0" borderId="0" xfId="12" applyFont="1"/>
    <xf numFmtId="0" fontId="1" fillId="0" borderId="4" xfId="12" applyBorder="1" applyAlignment="1">
      <alignment wrapText="1"/>
    </xf>
    <xf numFmtId="0" fontId="1" fillId="0" borderId="4" xfId="12" applyNumberFormat="1" applyBorder="1"/>
    <xf numFmtId="166" fontId="1" fillId="0" borderId="13" xfId="12" applyNumberFormat="1" applyBorder="1"/>
    <xf numFmtId="0" fontId="1" fillId="0" borderId="13" xfId="12" applyBorder="1"/>
    <xf numFmtId="0" fontId="1" fillId="0" borderId="2" xfId="12" applyFill="1" applyBorder="1"/>
    <xf numFmtId="0" fontId="1" fillId="0" borderId="13" xfId="12" applyFill="1" applyBorder="1"/>
    <xf numFmtId="166" fontId="1" fillId="0" borderId="13" xfId="12" applyNumberFormat="1" applyBorder="1" applyAlignment="1">
      <alignment horizontal="right"/>
    </xf>
    <xf numFmtId="0" fontId="3" fillId="3" borderId="11" xfId="12" applyFont="1" applyFill="1" applyBorder="1"/>
    <xf numFmtId="0" fontId="3" fillId="3" borderId="8" xfId="12" applyFont="1" applyFill="1" applyBorder="1"/>
    <xf numFmtId="0" fontId="3" fillId="3" borderId="10" xfId="12" applyNumberFormat="1" applyFont="1" applyFill="1" applyBorder="1"/>
    <xf numFmtId="166" fontId="3" fillId="3" borderId="13" xfId="12" applyNumberFormat="1" applyFont="1" applyFill="1" applyBorder="1"/>
    <xf numFmtId="0" fontId="7" fillId="0" borderId="13" xfId="0" applyFont="1" applyFill="1" applyBorder="1" applyAlignment="1">
      <alignment horizontal="center" wrapText="1"/>
    </xf>
    <xf numFmtId="0" fontId="7" fillId="0" borderId="0" xfId="0" applyFont="1" applyFill="1" applyBorder="1" applyAlignment="1">
      <alignment horizontal="center" wrapText="1"/>
    </xf>
    <xf numFmtId="0" fontId="7" fillId="0" borderId="4" xfId="0" applyFont="1" applyFill="1" applyBorder="1" applyAlignment="1">
      <alignment horizontal="center" wrapText="1"/>
    </xf>
    <xf numFmtId="3" fontId="7" fillId="0" borderId="14" xfId="0" applyNumberFormat="1" applyFont="1" applyFill="1" applyBorder="1" applyAlignment="1">
      <alignment horizontal="right"/>
    </xf>
    <xf numFmtId="0" fontId="7" fillId="0" borderId="0" xfId="0" applyFont="1" applyFill="1" applyAlignment="1">
      <alignment horizontal="left"/>
    </xf>
    <xf numFmtId="0" fontId="7" fillId="0" borderId="13" xfId="0" applyFont="1" applyFill="1" applyBorder="1" applyAlignment="1">
      <alignment horizontal="center" wrapText="1"/>
    </xf>
    <xf numFmtId="0" fontId="7" fillId="0" borderId="0" xfId="0" applyFont="1" applyFill="1" applyBorder="1" applyAlignment="1">
      <alignment horizontal="right"/>
    </xf>
    <xf numFmtId="166" fontId="6" fillId="0" borderId="0" xfId="0" applyNumberFormat="1" applyFont="1" applyFill="1" applyBorder="1" applyAlignment="1">
      <alignment horizontal="right"/>
    </xf>
    <xf numFmtId="0" fontId="7" fillId="0" borderId="11" xfId="0" applyFont="1" applyFill="1" applyBorder="1" applyAlignment="1">
      <alignment horizontal="right"/>
    </xf>
    <xf numFmtId="0" fontId="7" fillId="0" borderId="13" xfId="0" applyFont="1" applyFill="1" applyBorder="1" applyAlignment="1">
      <alignment horizontal="center" wrapText="1"/>
    </xf>
    <xf numFmtId="0" fontId="7" fillId="0" borderId="2" xfId="0" applyFont="1" applyFill="1" applyBorder="1" applyAlignment="1">
      <alignment horizontal="center" wrapText="1"/>
    </xf>
    <xf numFmtId="0" fontId="27" fillId="0" borderId="5" xfId="7" applyFont="1" applyFill="1" applyBorder="1" applyAlignment="1">
      <alignment horizontal="left" wrapText="1"/>
    </xf>
    <xf numFmtId="3" fontId="7" fillId="0" borderId="5" xfId="7" applyNumberFormat="1" applyFont="1" applyFill="1" applyBorder="1"/>
    <xf numFmtId="3" fontId="6" fillId="0" borderId="5" xfId="7" applyNumberFormat="1" applyFont="1" applyFill="1" applyBorder="1"/>
    <xf numFmtId="165" fontId="24" fillId="0" borderId="14" xfId="0" applyNumberFormat="1" applyFont="1" applyFill="1" applyBorder="1" applyAlignment="1">
      <alignment horizontal="right"/>
    </xf>
    <xf numFmtId="3" fontId="20" fillId="0" borderId="8" xfId="0" applyNumberFormat="1" applyFont="1" applyFill="1" applyBorder="1"/>
    <xf numFmtId="164" fontId="5" fillId="0" borderId="7" xfId="1" applyNumberFormat="1" applyFont="1" applyFill="1" applyBorder="1"/>
    <xf numFmtId="3" fontId="5" fillId="0" borderId="74" xfId="0" applyNumberFormat="1" applyFont="1" applyFill="1" applyBorder="1"/>
    <xf numFmtId="164" fontId="0" fillId="0" borderId="6" xfId="1" applyNumberFormat="1" applyFont="1" applyFill="1" applyBorder="1"/>
    <xf numFmtId="0" fontId="0" fillId="0" borderId="6" xfId="0" applyFill="1" applyBorder="1"/>
    <xf numFmtId="3" fontId="0" fillId="0" borderId="0" xfId="0" applyNumberFormat="1" applyFill="1"/>
    <xf numFmtId="164" fontId="0" fillId="0" borderId="0" xfId="0" applyNumberFormat="1" applyFill="1"/>
    <xf numFmtId="0" fontId="7" fillId="0" borderId="2" xfId="0" applyFont="1" applyFill="1" applyBorder="1" applyAlignment="1">
      <alignment horizontal="center" wrapText="1"/>
    </xf>
    <xf numFmtId="164" fontId="0" fillId="0" borderId="13" xfId="1" applyNumberFormat="1" applyFont="1" applyBorder="1"/>
    <xf numFmtId="0" fontId="0" fillId="0" borderId="14" xfId="0" applyFill="1" applyBorder="1"/>
    <xf numFmtId="0" fontId="3" fillId="0" borderId="13" xfId="0" applyFont="1" applyFill="1" applyBorder="1" applyAlignment="1">
      <alignment wrapText="1"/>
    </xf>
    <xf numFmtId="0" fontId="0" fillId="0" borderId="13" xfId="0" applyFill="1" applyBorder="1" applyAlignment="1">
      <alignment wrapText="1"/>
    </xf>
    <xf numFmtId="1" fontId="0" fillId="0" borderId="13" xfId="0" applyNumberFormat="1" applyFill="1" applyBorder="1"/>
    <xf numFmtId="164" fontId="0" fillId="0" borderId="13" xfId="1" applyNumberFormat="1" applyFont="1" applyFill="1" applyBorder="1"/>
    <xf numFmtId="0" fontId="0" fillId="0" borderId="13" xfId="0" applyFill="1" applyBorder="1"/>
    <xf numFmtId="1" fontId="3" fillId="0" borderId="13" xfId="0" applyNumberFormat="1" applyFont="1" applyFill="1" applyBorder="1"/>
    <xf numFmtId="164" fontId="3" fillId="0" borderId="13" xfId="1" applyNumberFormat="1" applyFont="1" applyFill="1" applyBorder="1"/>
    <xf numFmtId="0" fontId="0" fillId="0" borderId="27" xfId="0" applyFill="1" applyBorder="1"/>
    <xf numFmtId="164" fontId="0" fillId="0" borderId="27" xfId="0" applyNumberFormat="1" applyFill="1" applyBorder="1"/>
    <xf numFmtId="164" fontId="0" fillId="0" borderId="28" xfId="0" applyNumberFormat="1" applyFill="1" applyBorder="1"/>
    <xf numFmtId="164" fontId="0" fillId="0" borderId="29" xfId="0" applyNumberFormat="1" applyFill="1" applyBorder="1"/>
    <xf numFmtId="166" fontId="1" fillId="0" borderId="14" xfId="12" applyNumberFormat="1" applyFill="1" applyBorder="1"/>
    <xf numFmtId="166" fontId="1" fillId="0" borderId="13" xfId="12" applyNumberFormat="1" applyFill="1" applyBorder="1"/>
    <xf numFmtId="164" fontId="6" fillId="0" borderId="14" xfId="1" applyNumberFormat="1" applyFont="1" applyFill="1" applyBorder="1" applyAlignment="1">
      <alignment horizontal="right" wrapText="1"/>
    </xf>
    <xf numFmtId="164" fontId="6" fillId="0" borderId="12" xfId="1" applyNumberFormat="1" applyFont="1" applyFill="1" applyBorder="1" applyAlignment="1">
      <alignment horizontal="right" wrapText="1"/>
    </xf>
    <xf numFmtId="164" fontId="6" fillId="0" borderId="6" xfId="1" applyNumberFormat="1" applyFont="1" applyFill="1" applyBorder="1" applyAlignment="1">
      <alignment horizontal="right" wrapText="1"/>
    </xf>
    <xf numFmtId="164" fontId="6" fillId="0" borderId="7" xfId="1" applyNumberFormat="1" applyFont="1" applyFill="1" applyBorder="1" applyAlignment="1">
      <alignment horizontal="right" wrapText="1"/>
    </xf>
    <xf numFmtId="9" fontId="6" fillId="0" borderId="6" xfId="1" applyNumberFormat="1" applyFont="1" applyFill="1" applyBorder="1" applyAlignment="1">
      <alignment horizontal="right" wrapText="1"/>
    </xf>
    <xf numFmtId="9" fontId="6" fillId="0" borderId="7" xfId="1" applyNumberFormat="1" applyFont="1" applyFill="1" applyBorder="1" applyAlignment="1">
      <alignment horizontal="right" wrapText="1"/>
    </xf>
    <xf numFmtId="0" fontId="27" fillId="0" borderId="5" xfId="0" applyFont="1" applyFill="1" applyBorder="1" applyAlignment="1">
      <alignment horizontal="left" wrapText="1"/>
    </xf>
    <xf numFmtId="166" fontId="7" fillId="0" borderId="5" xfId="6" applyNumberFormat="1" applyFont="1" applyFill="1" applyBorder="1" applyAlignment="1">
      <alignment horizontal="right"/>
    </xf>
    <xf numFmtId="166" fontId="6" fillId="0" borderId="5" xfId="6" applyNumberFormat="1" applyFont="1" applyFill="1" applyBorder="1" applyAlignment="1">
      <alignment horizontal="right"/>
    </xf>
    <xf numFmtId="164" fontId="6" fillId="0" borderId="5" xfId="0" applyNumberFormat="1" applyFont="1" applyFill="1" applyBorder="1"/>
    <xf numFmtId="0" fontId="33" fillId="0" borderId="8" xfId="0" applyFont="1" applyFill="1" applyBorder="1" applyAlignment="1">
      <alignment vertical="top" wrapText="1"/>
    </xf>
    <xf numFmtId="0" fontId="15" fillId="2" borderId="0" xfId="0" applyFont="1" applyFill="1" applyBorder="1"/>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7" fillId="0" borderId="2" xfId="0" applyFont="1" applyFill="1" applyBorder="1" applyAlignment="1">
      <alignment horizontal="center" wrapText="1"/>
    </xf>
    <xf numFmtId="0" fontId="7" fillId="0" borderId="4" xfId="0" applyFont="1" applyFill="1" applyBorder="1" applyAlignment="1">
      <alignment horizontal="center" wrapText="1"/>
    </xf>
    <xf numFmtId="167" fontId="7" fillId="0" borderId="6" xfId="4" applyNumberFormat="1" applyFont="1" applyFill="1" applyBorder="1" applyAlignment="1">
      <alignment horizontal="right"/>
    </xf>
    <xf numFmtId="0" fontId="6" fillId="0" borderId="12" xfId="3" applyFont="1" applyFill="1" applyBorder="1" applyAlignment="1">
      <alignment horizontal="center" wrapText="1"/>
    </xf>
    <xf numFmtId="0" fontId="6" fillId="0" borderId="9" xfId="3" applyFont="1" applyFill="1" applyBorder="1"/>
    <xf numFmtId="164" fontId="6" fillId="0" borderId="8" xfId="1" applyNumberFormat="1" applyFont="1" applyFill="1" applyBorder="1" applyAlignment="1">
      <alignment horizontal="right" wrapText="1"/>
    </xf>
    <xf numFmtId="0" fontId="7" fillId="0" borderId="1" xfId="0" applyFont="1" applyFill="1" applyBorder="1" applyAlignment="1">
      <alignment horizontal="center" wrapText="1"/>
    </xf>
    <xf numFmtId="0" fontId="0" fillId="0" borderId="15" xfId="0" applyFill="1" applyBorder="1"/>
    <xf numFmtId="3" fontId="7" fillId="0" borderId="6" xfId="0" applyNumberFormat="1" applyFont="1" applyFill="1" applyBorder="1" applyAlignment="1">
      <alignment horizontal="right"/>
    </xf>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center" wrapText="1"/>
    </xf>
    <xf numFmtId="0" fontId="7" fillId="0" borderId="12"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3" fontId="6" fillId="0" borderId="0" xfId="0" applyNumberFormat="1" applyFont="1" applyFill="1" applyBorder="1" applyAlignment="1">
      <alignment horizontal="right"/>
    </xf>
    <xf numFmtId="3" fontId="7" fillId="2" borderId="6" xfId="0" applyNumberFormat="1" applyFont="1" applyFill="1" applyBorder="1" applyAlignment="1">
      <alignment horizontal="right"/>
    </xf>
    <xf numFmtId="1" fontId="7" fillId="0" borderId="5" xfId="0" applyNumberFormat="1" applyFont="1" applyFill="1" applyBorder="1"/>
    <xf numFmtId="1" fontId="31" fillId="0" borderId="0" xfId="0" applyNumberFormat="1" applyFont="1" applyFill="1" applyAlignment="1">
      <alignment horizontal="right" vertical="top" wrapText="1"/>
    </xf>
    <xf numFmtId="1" fontId="31" fillId="0" borderId="6" xfId="0" applyNumberFormat="1" applyFont="1" applyFill="1" applyBorder="1" applyAlignment="1">
      <alignment horizontal="right" vertical="top" wrapText="1"/>
    </xf>
    <xf numFmtId="165" fontId="7" fillId="0" borderId="6" xfId="0" applyNumberFormat="1" applyFont="1" applyFill="1" applyBorder="1"/>
    <xf numFmtId="166" fontId="7" fillId="0" borderId="14" xfId="0" applyNumberFormat="1" applyFont="1" applyFill="1" applyBorder="1" applyAlignment="1">
      <alignment horizontal="center"/>
    </xf>
    <xf numFmtId="166" fontId="18" fillId="0" borderId="14" xfId="0" applyNumberFormat="1" applyFont="1" applyFill="1" applyBorder="1"/>
    <xf numFmtId="1" fontId="7" fillId="0" borderId="14" xfId="0" applyNumberFormat="1" applyFont="1" applyFill="1" applyBorder="1" applyAlignment="1">
      <alignment horizontal="center"/>
    </xf>
    <xf numFmtId="0" fontId="7" fillId="0" borderId="2" xfId="7" applyFont="1" applyFill="1" applyBorder="1" applyAlignment="1">
      <alignment horizontal="center" wrapText="1"/>
    </xf>
    <xf numFmtId="0" fontId="7" fillId="0" borderId="4" xfId="7" applyFont="1" applyFill="1" applyBorder="1" applyAlignment="1">
      <alignment horizontal="center" wrapText="1"/>
    </xf>
    <xf numFmtId="0" fontId="7" fillId="0" borderId="6" xfId="7" applyFont="1" applyFill="1" applyBorder="1" applyAlignment="1">
      <alignment horizontal="center" wrapText="1"/>
    </xf>
    <xf numFmtId="3" fontId="7" fillId="0" borderId="5" xfId="6" applyNumberFormat="1" applyFont="1" applyFill="1" applyBorder="1"/>
    <xf numFmtId="3" fontId="7" fillId="0" borderId="6" xfId="6" applyNumberFormat="1" applyFont="1" applyFill="1" applyBorder="1"/>
    <xf numFmtId="3" fontId="6" fillId="0" borderId="5" xfId="6" applyNumberFormat="1" applyFont="1" applyFill="1" applyBorder="1"/>
    <xf numFmtId="0" fontId="32" fillId="2" borderId="0" xfId="0" applyFont="1" applyFill="1" applyBorder="1"/>
    <xf numFmtId="3" fontId="6" fillId="0" borderId="6" xfId="6" applyNumberFormat="1" applyFont="1" applyFill="1" applyBorder="1"/>
    <xf numFmtId="3" fontId="7" fillId="0" borderId="6" xfId="7" applyNumberFormat="1" applyFont="1" applyFill="1" applyBorder="1"/>
    <xf numFmtId="0" fontId="7" fillId="0" borderId="6" xfId="7" applyFont="1" applyFill="1" applyBorder="1"/>
    <xf numFmtId="0" fontId="32" fillId="0" borderId="0" xfId="0" applyFont="1" applyFill="1" applyBorder="1"/>
    <xf numFmtId="3" fontId="6" fillId="0" borderId="6" xfId="7" applyNumberFormat="1" applyFont="1" applyFill="1" applyBorder="1"/>
    <xf numFmtId="0" fontId="6" fillId="0" borderId="6" xfId="7" applyFont="1" applyFill="1" applyBorder="1"/>
    <xf numFmtId="0" fontId="7" fillId="0" borderId="10" xfId="7" applyFont="1" applyFill="1" applyBorder="1"/>
    <xf numFmtId="0" fontId="6" fillId="0" borderId="0" xfId="7" applyFont="1" applyFill="1" applyAlignment="1"/>
    <xf numFmtId="164" fontId="6" fillId="0" borderId="48" xfId="0" applyNumberFormat="1" applyFont="1" applyFill="1" applyBorder="1" applyAlignment="1">
      <alignment horizontal="right"/>
    </xf>
    <xf numFmtId="164" fontId="35" fillId="0" borderId="48" xfId="0" applyNumberFormat="1" applyFont="1" applyFill="1" applyBorder="1"/>
    <xf numFmtId="164" fontId="6" fillId="0" borderId="56" xfId="0" applyNumberFormat="1" applyFont="1" applyFill="1" applyBorder="1" applyAlignment="1">
      <alignment horizontal="right"/>
    </xf>
    <xf numFmtId="164" fontId="47" fillId="0" borderId="48" xfId="0" applyNumberFormat="1" applyFont="1" applyFill="1" applyBorder="1" applyAlignment="1">
      <alignment horizontal="right"/>
    </xf>
    <xf numFmtId="0" fontId="0" fillId="0" borderId="0" xfId="0" applyAlignment="1">
      <alignment horizontal="right"/>
    </xf>
    <xf numFmtId="0" fontId="4" fillId="16" borderId="0" xfId="0" applyFont="1" applyFill="1"/>
    <xf numFmtId="0" fontId="0" fillId="16" borderId="0" xfId="0" applyFill="1"/>
    <xf numFmtId="0" fontId="7" fillId="0" borderId="0" xfId="0" applyFont="1" applyFill="1" applyAlignment="1">
      <alignment horizontal="left"/>
    </xf>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0" xfId="0" applyFont="1" applyFill="1" applyBorder="1" applyAlignment="1">
      <alignment horizontal="center" wrapText="1"/>
    </xf>
    <xf numFmtId="0" fontId="3" fillId="0" borderId="0" xfId="0" applyFont="1" applyAlignment="1">
      <alignment vertical="center"/>
    </xf>
    <xf numFmtId="0" fontId="7" fillId="0" borderId="0" xfId="0" applyFont="1" applyFill="1" applyBorder="1" applyAlignment="1">
      <alignment horizontal="center" wrapText="1"/>
    </xf>
    <xf numFmtId="1" fontId="0" fillId="0" borderId="13" xfId="0" applyNumberFormat="1" applyBorder="1"/>
    <xf numFmtId="0" fontId="20" fillId="0" borderId="2" xfId="0" applyFont="1" applyFill="1" applyBorder="1" applyAlignment="1">
      <alignment horizontal="center" wrapText="1"/>
    </xf>
    <xf numFmtId="0" fontId="20" fillId="0" borderId="5" xfId="0" applyFont="1" applyFill="1" applyBorder="1" applyAlignment="1">
      <alignment horizontal="center" wrapText="1"/>
    </xf>
    <xf numFmtId="3" fontId="20" fillId="0" borderId="5" xfId="0" applyNumberFormat="1" applyFont="1" applyFill="1" applyBorder="1"/>
    <xf numFmtId="3" fontId="20" fillId="2" borderId="14" xfId="0" applyNumberFormat="1" applyFont="1" applyFill="1" applyBorder="1"/>
    <xf numFmtId="3" fontId="21" fillId="0" borderId="5" xfId="0" applyNumberFormat="1" applyFont="1" applyFill="1" applyBorder="1"/>
    <xf numFmtId="3" fontId="21" fillId="0" borderId="14" xfId="0" applyNumberFormat="1" applyFont="1" applyFill="1" applyBorder="1"/>
    <xf numFmtId="3" fontId="21" fillId="2" borderId="14" xfId="0" applyNumberFormat="1" applyFont="1" applyFill="1" applyBorder="1"/>
    <xf numFmtId="3" fontId="0" fillId="0" borderId="14" xfId="0" applyNumberFormat="1" applyBorder="1"/>
    <xf numFmtId="3" fontId="22" fillId="0" borderId="14" xfId="0" applyNumberFormat="1" applyFont="1" applyFill="1" applyBorder="1"/>
    <xf numFmtId="3" fontId="23" fillId="0" borderId="14" xfId="0" applyNumberFormat="1" applyFont="1" applyFill="1" applyBorder="1"/>
    <xf numFmtId="3" fontId="23" fillId="2" borderId="14" xfId="0" applyNumberFormat="1" applyFont="1" applyFill="1" applyBorder="1"/>
    <xf numFmtId="3" fontId="24" fillId="0" borderId="14" xfId="0" applyNumberFormat="1" applyFont="1" applyFill="1" applyBorder="1"/>
    <xf numFmtId="3" fontId="25" fillId="0" borderId="14" xfId="0" applyNumberFormat="1" applyFont="1" applyFill="1" applyBorder="1"/>
    <xf numFmtId="3" fontId="24" fillId="0" borderId="14" xfId="0" applyNumberFormat="1" applyFont="1" applyFill="1" applyBorder="1" applyAlignment="1">
      <alignment horizontal="right"/>
    </xf>
    <xf numFmtId="3" fontId="21" fillId="0" borderId="11" xfId="0" applyNumberFormat="1" applyFont="1" applyFill="1" applyBorder="1"/>
    <xf numFmtId="3" fontId="21" fillId="0" borderId="8" xfId="0" applyNumberFormat="1" applyFont="1" applyFill="1" applyBorder="1"/>
    <xf numFmtId="3" fontId="25" fillId="0" borderId="8" xfId="0" applyNumberFormat="1" applyFont="1" applyFill="1" applyBorder="1"/>
    <xf numFmtId="3" fontId="20" fillId="0" borderId="11" xfId="0" applyNumberFormat="1" applyFont="1" applyFill="1" applyBorder="1"/>
    <xf numFmtId="3" fontId="21" fillId="2" borderId="8" xfId="0" applyNumberFormat="1" applyFont="1" applyFill="1" applyBorder="1"/>
    <xf numFmtId="0" fontId="21" fillId="0" borderId="0" xfId="0" applyFont="1" applyFill="1" applyBorder="1"/>
    <xf numFmtId="3" fontId="21" fillId="0" borderId="0" xfId="0" applyNumberFormat="1" applyFont="1" applyFill="1" applyBorder="1"/>
    <xf numFmtId="0" fontId="20" fillId="0" borderId="0" xfId="0" quotePrefix="1" applyFont="1" applyFill="1" applyBorder="1"/>
    <xf numFmtId="1" fontId="0" fillId="0" borderId="0" xfId="0" applyNumberFormat="1" applyBorder="1"/>
    <xf numFmtId="0" fontId="31" fillId="0" borderId="6" xfId="0" applyFont="1" applyFill="1" applyBorder="1" applyAlignment="1">
      <alignment vertical="top" wrapText="1"/>
    </xf>
    <xf numFmtId="0" fontId="31" fillId="2" borderId="6" xfId="0" applyFont="1" applyFill="1" applyBorder="1" applyAlignment="1">
      <alignment vertical="top" wrapText="1"/>
    </xf>
    <xf numFmtId="0" fontId="7" fillId="0" borderId="12" xfId="0" applyFont="1" applyFill="1" applyBorder="1" applyAlignment="1">
      <alignment horizontal="center" wrapText="1"/>
    </xf>
    <xf numFmtId="0" fontId="0" fillId="0" borderId="0" xfId="0" applyFont="1" applyAlignment="1">
      <alignment horizontal="left"/>
    </xf>
    <xf numFmtId="0" fontId="0" fillId="0" borderId="0" xfId="0" applyAlignment="1">
      <alignment horizontal="left"/>
    </xf>
    <xf numFmtId="0" fontId="2" fillId="0" borderId="0" xfId="0" applyFont="1"/>
    <xf numFmtId="0" fontId="2" fillId="0" borderId="0" xfId="0" applyFont="1" applyAlignment="1"/>
    <xf numFmtId="0" fontId="56" fillId="0" borderId="0" xfId="0" applyFont="1" applyBorder="1" applyAlignment="1"/>
    <xf numFmtId="0" fontId="3" fillId="0" borderId="0" xfId="0" applyFont="1" applyBorder="1" applyAlignment="1">
      <alignment horizontal="left" wrapText="1"/>
    </xf>
    <xf numFmtId="164" fontId="7" fillId="2" borderId="14" xfId="1" applyNumberFormat="1" applyFont="1" applyFill="1" applyBorder="1"/>
    <xf numFmtId="164" fontId="6" fillId="0" borderId="8" xfId="1" applyNumberFormat="1" applyFont="1" applyFill="1" applyBorder="1"/>
    <xf numFmtId="0" fontId="7" fillId="0" borderId="0" xfId="0" applyFont="1" applyFill="1" applyAlignment="1">
      <alignment horizontal="left"/>
    </xf>
    <xf numFmtId="0" fontId="0" fillId="0" borderId="0" xfId="0" applyFill="1" applyAlignment="1">
      <alignment horizontal="left" wrapText="1"/>
    </xf>
    <xf numFmtId="0" fontId="3" fillId="0" borderId="0" xfId="0" applyFont="1" applyFill="1"/>
    <xf numFmtId="164" fontId="0" fillId="0" borderId="0" xfId="0" applyNumberFormat="1" applyBorder="1" applyAlignment="1">
      <alignment horizontal="left"/>
    </xf>
    <xf numFmtId="0" fontId="4" fillId="0" borderId="0" xfId="0" applyFont="1" applyFill="1"/>
    <xf numFmtId="0" fontId="3" fillId="0" borderId="0" xfId="0" applyFont="1" applyFill="1" applyBorder="1"/>
    <xf numFmtId="1" fontId="3" fillId="0" borderId="0" xfId="0" applyNumberFormat="1" applyFont="1" applyFill="1" applyBorder="1"/>
    <xf numFmtId="164" fontId="3" fillId="0" borderId="0" xfId="1" applyNumberFormat="1" applyFont="1" applyFill="1" applyBorder="1"/>
    <xf numFmtId="0" fontId="27" fillId="2" borderId="0" xfId="3" applyFont="1" applyFill="1" applyBorder="1" applyAlignment="1">
      <alignment horizontal="left" wrapText="1"/>
    </xf>
    <xf numFmtId="1" fontId="7" fillId="2" borderId="0" xfId="3" applyNumberFormat="1" applyFont="1" applyFill="1" applyBorder="1" applyAlignment="1" applyProtection="1">
      <alignment horizontal="right"/>
      <protection locked="0"/>
    </xf>
    <xf numFmtId="3" fontId="7" fillId="2" borderId="6" xfId="3" applyNumberFormat="1" applyFont="1" applyFill="1" applyBorder="1"/>
    <xf numFmtId="164" fontId="6" fillId="2" borderId="14" xfId="1" applyNumberFormat="1" applyFont="1" applyFill="1" applyBorder="1" applyAlignment="1">
      <alignment horizontal="right" wrapText="1"/>
    </xf>
    <xf numFmtId="164" fontId="7" fillId="2" borderId="6" xfId="1" applyNumberFormat="1" applyFont="1" applyFill="1" applyBorder="1" applyAlignment="1">
      <alignment horizontal="right" wrapText="1"/>
    </xf>
    <xf numFmtId="9" fontId="7" fillId="2" borderId="6" xfId="1" applyNumberFormat="1" applyFont="1" applyFill="1" applyBorder="1" applyAlignment="1">
      <alignment horizontal="right" wrapText="1"/>
    </xf>
    <xf numFmtId="0" fontId="7" fillId="2" borderId="5" xfId="0" applyFont="1" applyFill="1" applyBorder="1" applyAlignment="1">
      <alignment horizontal="left"/>
    </xf>
    <xf numFmtId="0" fontId="7" fillId="2" borderId="5" xfId="0" applyFont="1" applyFill="1" applyBorder="1" applyAlignment="1">
      <alignment horizontal="right"/>
    </xf>
    <xf numFmtId="0" fontId="7" fillId="2" borderId="6" xfId="0" applyFont="1" applyFill="1" applyBorder="1"/>
    <xf numFmtId="167" fontId="7" fillId="2" borderId="5" xfId="4" applyNumberFormat="1" applyFont="1" applyFill="1" applyBorder="1"/>
    <xf numFmtId="0" fontId="0" fillId="0" borderId="0" xfId="0" applyFill="1" applyAlignment="1">
      <alignment wrapText="1"/>
    </xf>
    <xf numFmtId="0" fontId="0" fillId="0" borderId="13" xfId="0" applyBorder="1" applyAlignment="1">
      <alignment horizontal="right"/>
    </xf>
    <xf numFmtId="3" fontId="15" fillId="0" borderId="0" xfId="0" applyNumberFormat="1" applyFont="1"/>
    <xf numFmtId="0" fontId="7" fillId="0" borderId="0" xfId="7" applyNumberFormat="1" applyFont="1" applyFill="1" applyAlignment="1">
      <alignment horizontal="left" wrapText="1"/>
    </xf>
    <xf numFmtId="0" fontId="7" fillId="0" borderId="0" xfId="7" quotePrefix="1" applyNumberFormat="1" applyFont="1" applyFill="1" applyAlignment="1">
      <alignment horizontal="left" wrapText="1"/>
    </xf>
    <xf numFmtId="0" fontId="7" fillId="0" borderId="0" xfId="0" applyFont="1" applyFill="1" applyAlignment="1">
      <alignment horizontal="left"/>
    </xf>
    <xf numFmtId="0" fontId="6" fillId="0" borderId="0" xfId="0" applyFont="1" applyFill="1" applyAlignment="1">
      <alignment horizontal="left" wrapText="1"/>
    </xf>
    <xf numFmtId="0" fontId="7" fillId="0" borderId="1" xfId="0" applyFont="1" applyFill="1" applyBorder="1" applyAlignment="1">
      <alignment horizontal="center" wrapText="1"/>
    </xf>
    <xf numFmtId="0" fontId="7" fillId="0" borderId="4" xfId="0" applyFont="1" applyFill="1" applyBorder="1" applyAlignment="1">
      <alignment horizontal="center" wrapText="1"/>
    </xf>
    <xf numFmtId="3" fontId="6" fillId="0" borderId="15" xfId="0" applyNumberFormat="1" applyFont="1" applyFill="1" applyBorder="1" applyAlignment="1">
      <alignment horizontal="right"/>
    </xf>
    <xf numFmtId="0" fontId="7" fillId="0" borderId="4" xfId="3" applyFont="1" applyFill="1" applyBorder="1" applyAlignment="1">
      <alignment horizontal="center" wrapText="1"/>
    </xf>
    <xf numFmtId="164" fontId="7" fillId="0" borderId="0" xfId="1" applyNumberFormat="1" applyFont="1" applyFill="1" applyBorder="1" applyAlignment="1" applyProtection="1">
      <alignment horizontal="center"/>
      <protection locked="0"/>
    </xf>
    <xf numFmtId="164" fontId="7" fillId="0" borderId="5" xfId="1" applyNumberFormat="1" applyFont="1" applyFill="1" applyBorder="1" applyAlignment="1" applyProtection="1">
      <alignment horizontal="center"/>
      <protection locked="0"/>
    </xf>
    <xf numFmtId="164" fontId="7" fillId="2" borderId="0" xfId="1" applyNumberFormat="1" applyFont="1" applyFill="1" applyBorder="1" applyAlignment="1">
      <alignment horizontal="center"/>
    </xf>
    <xf numFmtId="164" fontId="7" fillId="2" borderId="6" xfId="1" applyNumberFormat="1" applyFont="1" applyFill="1" applyBorder="1" applyAlignment="1">
      <alignment horizontal="center"/>
    </xf>
    <xf numFmtId="164" fontId="7" fillId="0" borderId="6" xfId="1" applyNumberFormat="1" applyFont="1" applyFill="1" applyBorder="1" applyAlignment="1" applyProtection="1">
      <alignment horizontal="center"/>
      <protection locked="0"/>
    </xf>
    <xf numFmtId="164" fontId="7" fillId="0" borderId="14" xfId="1" applyNumberFormat="1" applyFont="1" applyFill="1" applyBorder="1" applyAlignment="1" applyProtection="1">
      <alignment horizontal="center"/>
      <protection locked="0"/>
    </xf>
    <xf numFmtId="164" fontId="7" fillId="0" borderId="13" xfId="1" applyNumberFormat="1" applyFont="1" applyFill="1" applyBorder="1" applyAlignment="1" applyProtection="1">
      <alignment horizontal="center"/>
      <protection locked="0"/>
    </xf>
    <xf numFmtId="3" fontId="6" fillId="0" borderId="7" xfId="0" applyNumberFormat="1" applyFont="1" applyFill="1" applyBorder="1" applyAlignment="1">
      <alignment horizontal="right"/>
    </xf>
    <xf numFmtId="164" fontId="7" fillId="0" borderId="0" xfId="1" applyNumberFormat="1" applyFont="1" applyFill="1" applyBorder="1" applyAlignment="1">
      <alignment horizontal="center"/>
    </xf>
    <xf numFmtId="164" fontId="7" fillId="0" borderId="6" xfId="1" applyNumberFormat="1" applyFont="1" applyFill="1" applyBorder="1" applyAlignment="1">
      <alignment horizontal="center"/>
    </xf>
    <xf numFmtId="0" fontId="0" fillId="0" borderId="6" xfId="0" applyBorder="1" applyAlignment="1">
      <alignment horizontal="center"/>
    </xf>
    <xf numFmtId="164" fontId="6" fillId="0" borderId="7" xfId="1" applyNumberFormat="1" applyFont="1" applyFill="1" applyBorder="1" applyAlignment="1">
      <alignment horizontal="center"/>
    </xf>
    <xf numFmtId="164" fontId="40" fillId="0" borderId="0" xfId="1" applyNumberFormat="1" applyFont="1" applyFill="1" applyBorder="1" applyAlignment="1">
      <alignment horizontal="center"/>
    </xf>
    <xf numFmtId="164" fontId="7" fillId="0" borderId="5" xfId="1" applyNumberFormat="1" applyFont="1" applyFill="1" applyBorder="1" applyAlignment="1">
      <alignment horizontal="center"/>
    </xf>
    <xf numFmtId="164" fontId="40" fillId="0" borderId="5" xfId="1" applyNumberFormat="1" applyFont="1" applyFill="1" applyBorder="1" applyAlignment="1">
      <alignment horizontal="center"/>
    </xf>
    <xf numFmtId="164" fontId="7" fillId="0" borderId="14" xfId="1" applyNumberFormat="1" applyFont="1" applyFill="1" applyBorder="1" applyAlignment="1">
      <alignment horizontal="center"/>
    </xf>
    <xf numFmtId="164" fontId="7" fillId="0" borderId="0" xfId="1" applyNumberFormat="1" applyFont="1" applyFill="1" applyBorder="1" applyAlignment="1" applyProtection="1">
      <alignment horizontal="right"/>
      <protection locked="0"/>
    </xf>
    <xf numFmtId="164" fontId="7" fillId="0" borderId="6" xfId="1" applyNumberFormat="1" applyFont="1" applyFill="1" applyBorder="1" applyAlignment="1" applyProtection="1">
      <alignment horizontal="right"/>
      <protection locked="0"/>
    </xf>
    <xf numFmtId="164" fontId="6" fillId="0" borderId="2" xfId="1" applyNumberFormat="1" applyFont="1" applyFill="1" applyBorder="1" applyAlignment="1">
      <alignment horizontal="center"/>
    </xf>
    <xf numFmtId="164" fontId="6" fillId="0" borderId="3" xfId="1" applyNumberFormat="1" applyFont="1" applyFill="1" applyBorder="1" applyAlignment="1">
      <alignment horizontal="center"/>
    </xf>
    <xf numFmtId="164" fontId="6" fillId="0" borderId="3" xfId="1" applyNumberFormat="1" applyFont="1" applyFill="1" applyBorder="1" applyAlignment="1" applyProtection="1">
      <alignment horizontal="right"/>
      <protection locked="0"/>
    </xf>
    <xf numFmtId="164" fontId="6" fillId="0" borderId="4" xfId="1" applyNumberFormat="1" applyFont="1" applyFill="1" applyBorder="1" applyAlignment="1" applyProtection="1">
      <alignment horizontal="right"/>
      <protection locked="0"/>
    </xf>
    <xf numFmtId="3" fontId="7" fillId="0" borderId="5" xfId="0" applyNumberFormat="1" applyFont="1" applyFill="1" applyBorder="1" applyAlignment="1">
      <alignment horizontal="center"/>
    </xf>
    <xf numFmtId="3" fontId="7" fillId="0" borderId="6" xfId="0" applyNumberFormat="1" applyFont="1" applyFill="1" applyBorder="1" applyAlignment="1">
      <alignment horizontal="center"/>
    </xf>
    <xf numFmtId="3" fontId="10" fillId="0" borderId="44" xfId="0" applyNumberFormat="1" applyFont="1" applyFill="1" applyBorder="1" applyAlignment="1">
      <alignment horizontal="center"/>
    </xf>
    <xf numFmtId="165" fontId="10" fillId="0" borderId="6" xfId="0" applyNumberFormat="1" applyFont="1" applyFill="1" applyBorder="1" applyAlignment="1">
      <alignment horizontal="center"/>
    </xf>
    <xf numFmtId="165" fontId="20" fillId="0" borderId="14" xfId="0" applyNumberFormat="1" applyFont="1" applyFill="1" applyBorder="1" applyAlignment="1">
      <alignment horizontal="right"/>
    </xf>
    <xf numFmtId="0" fontId="0" fillId="0" borderId="6" xfId="0" applyBorder="1" applyAlignment="1">
      <alignment horizontal="right"/>
    </xf>
    <xf numFmtId="0" fontId="0" fillId="0" borderId="2" xfId="12" applyFont="1" applyBorder="1" applyAlignment="1">
      <alignment wrapText="1"/>
    </xf>
    <xf numFmtId="0" fontId="0" fillId="0" borderId="5" xfId="12" applyFont="1" applyFill="1" applyBorder="1"/>
    <xf numFmtId="0" fontId="0" fillId="2" borderId="5" xfId="12" applyFont="1" applyFill="1" applyBorder="1"/>
    <xf numFmtId="167" fontId="7" fillId="0" borderId="0" xfId="4" applyNumberFormat="1" applyFont="1" applyFill="1" applyBorder="1" applyAlignment="1">
      <alignment horizontal="left"/>
    </xf>
    <xf numFmtId="164" fontId="53" fillId="0" borderId="3" xfId="1" applyNumberFormat="1" applyFont="1" applyFill="1" applyBorder="1" applyAlignment="1">
      <alignment horizontal="center"/>
    </xf>
    <xf numFmtId="167" fontId="7" fillId="2" borderId="6" xfId="4" applyNumberFormat="1" applyFont="1" applyFill="1" applyBorder="1"/>
    <xf numFmtId="1" fontId="7" fillId="2" borderId="0" xfId="0" applyNumberFormat="1" applyFont="1" applyFill="1" applyBorder="1"/>
    <xf numFmtId="164" fontId="7" fillId="2" borderId="0" xfId="1" applyNumberFormat="1" applyFont="1" applyFill="1" applyBorder="1" applyAlignment="1" applyProtection="1">
      <alignment horizontal="center"/>
      <protection locked="0"/>
    </xf>
    <xf numFmtId="1" fontId="31" fillId="2" borderId="0" xfId="0" applyNumberFormat="1" applyFont="1" applyFill="1" applyAlignment="1">
      <alignment vertical="top" wrapText="1"/>
    </xf>
    <xf numFmtId="167" fontId="6" fillId="0" borderId="8" xfId="4" applyNumberFormat="1" applyFont="1" applyFill="1" applyBorder="1"/>
    <xf numFmtId="167" fontId="6" fillId="0" borderId="11" xfId="4" applyNumberFormat="1" applyFont="1" applyFill="1" applyBorder="1"/>
    <xf numFmtId="167" fontId="6" fillId="0" borderId="9" xfId="4" applyNumberFormat="1" applyFont="1" applyFill="1" applyBorder="1"/>
    <xf numFmtId="167" fontId="32" fillId="0" borderId="9" xfId="4" applyNumberFormat="1" applyFont="1" applyFill="1" applyBorder="1"/>
    <xf numFmtId="167" fontId="6" fillId="2" borderId="9" xfId="4" applyNumberFormat="1" applyFont="1" applyFill="1" applyBorder="1"/>
    <xf numFmtId="167" fontId="6" fillId="0" borderId="10" xfId="4" applyNumberFormat="1" applyFont="1" applyFill="1" applyBorder="1"/>
    <xf numFmtId="0" fontId="7" fillId="0" borderId="0" xfId="0" applyFont="1" applyFill="1" applyAlignment="1">
      <alignment horizontal="left"/>
    </xf>
    <xf numFmtId="0" fontId="48" fillId="0" borderId="0" xfId="8" applyFill="1"/>
    <xf numFmtId="0" fontId="7" fillId="0" borderId="0" xfId="0" applyFont="1" applyFill="1" applyBorder="1"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6" fillId="0" borderId="0" xfId="0" applyFont="1" applyFill="1" applyBorder="1" applyAlignment="1">
      <alignment horizontal="left" wrapText="1"/>
    </xf>
    <xf numFmtId="2" fontId="7" fillId="0" borderId="13" xfId="3" applyNumberFormat="1" applyFont="1" applyFill="1" applyBorder="1" applyAlignment="1">
      <alignment horizontal="center" wrapText="1"/>
    </xf>
    <xf numFmtId="0" fontId="0" fillId="0" borderId="13" xfId="0" applyBorder="1" applyAlignment="1">
      <alignment horizontal="center" wrapText="1"/>
    </xf>
    <xf numFmtId="0" fontId="0" fillId="0" borderId="13" xfId="0" applyBorder="1" applyAlignment="1"/>
    <xf numFmtId="0" fontId="6" fillId="0" borderId="12" xfId="3" applyFont="1" applyFill="1" applyBorder="1" applyAlignment="1">
      <alignment horizontal="center" wrapText="1"/>
    </xf>
    <xf numFmtId="0" fontId="6" fillId="0" borderId="8" xfId="3" applyFont="1" applyFill="1" applyBorder="1" applyAlignment="1">
      <alignment horizontal="center" wrapText="1"/>
    </xf>
    <xf numFmtId="0" fontId="7" fillId="0" borderId="3" xfId="3" applyFont="1" applyFill="1" applyBorder="1" applyAlignment="1">
      <alignment horizontal="center" wrapText="1"/>
    </xf>
    <xf numFmtId="0" fontId="7" fillId="0" borderId="4" xfId="3" applyFont="1" applyFill="1" applyBorder="1" applyAlignment="1">
      <alignment horizontal="center" wrapText="1"/>
    </xf>
    <xf numFmtId="0" fontId="7" fillId="0" borderId="2" xfId="3" applyFont="1" applyFill="1" applyBorder="1" applyAlignment="1">
      <alignment horizontal="center" wrapText="1"/>
    </xf>
    <xf numFmtId="0" fontId="0" fillId="0" borderId="4" xfId="0" applyBorder="1" applyAlignment="1">
      <alignment horizontal="center" wrapText="1"/>
    </xf>
    <xf numFmtId="0" fontId="7" fillId="0" borderId="0" xfId="0" applyNumberFormat="1" applyFont="1" applyFill="1" applyAlignment="1">
      <alignment horizontal="left" wrapText="1"/>
    </xf>
    <xf numFmtId="0" fontId="7" fillId="0" borderId="0" xfId="0" applyFont="1" applyFill="1" applyAlignment="1">
      <alignment horizontal="left"/>
    </xf>
    <xf numFmtId="0" fontId="7" fillId="0" borderId="2" xfId="0" applyFont="1" applyFill="1" applyBorder="1" applyAlignment="1">
      <alignment horizontal="center"/>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0" xfId="0" applyFont="1" applyFill="1" applyAlignment="1">
      <alignment horizontal="left" wrapText="1"/>
    </xf>
    <xf numFmtId="0" fontId="7" fillId="0" borderId="0" xfId="0" applyFont="1" applyFill="1" applyBorder="1" applyAlignment="1">
      <alignment horizontal="left"/>
    </xf>
    <xf numFmtId="0" fontId="6" fillId="0" borderId="0" xfId="0" applyFont="1" applyFill="1" applyAlignment="1">
      <alignment horizontal="left" wrapText="1"/>
    </xf>
    <xf numFmtId="0" fontId="7" fillId="0" borderId="9" xfId="0" applyFont="1" applyFill="1" applyBorder="1" applyAlignment="1">
      <alignment horizontal="center"/>
    </xf>
    <xf numFmtId="0" fontId="7" fillId="0" borderId="0" xfId="0" quotePrefix="1" applyNumberFormat="1" applyFont="1" applyFill="1" applyAlignment="1">
      <alignment horizontal="left" wrapText="1"/>
    </xf>
    <xf numFmtId="17" fontId="7" fillId="0" borderId="12" xfId="0" applyNumberFormat="1" applyFont="1" applyFill="1" applyBorder="1" applyAlignment="1">
      <alignment horizontal="center" wrapText="1"/>
    </xf>
    <xf numFmtId="0" fontId="0" fillId="0" borderId="14"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7" fontId="7" fillId="0" borderId="2" xfId="0" applyNumberFormat="1" applyFont="1" applyFill="1" applyBorder="1" applyAlignment="1">
      <alignment horizontal="center"/>
    </xf>
    <xf numFmtId="0" fontId="0" fillId="0" borderId="2" xfId="0" applyBorder="1" applyAlignment="1">
      <alignment horizontal="center"/>
    </xf>
    <xf numFmtId="0" fontId="0" fillId="0" borderId="0" xfId="0" applyFill="1" applyAlignment="1">
      <alignment horizontal="left" wrapText="1"/>
    </xf>
    <xf numFmtId="0" fontId="0" fillId="2" borderId="0" xfId="0" applyFill="1" applyAlignment="1">
      <alignment horizontal="left" wrapText="1"/>
    </xf>
    <xf numFmtId="17" fontId="7" fillId="0" borderId="2" xfId="0" quotePrefix="1" applyNumberFormat="1" applyFont="1" applyFill="1" applyBorder="1" applyAlignment="1">
      <alignment horizontal="center"/>
    </xf>
    <xf numFmtId="17" fontId="7" fillId="0" borderId="3" xfId="0" applyNumberFormat="1" applyFont="1" applyFill="1" applyBorder="1" applyAlignment="1">
      <alignment horizontal="center"/>
    </xf>
    <xf numFmtId="17" fontId="7" fillId="0" borderId="4" xfId="0" applyNumberFormat="1" applyFont="1" applyFill="1" applyBorder="1" applyAlignment="1">
      <alignment horizontal="center"/>
    </xf>
    <xf numFmtId="17" fontId="7" fillId="0" borderId="5" xfId="0" applyNumberFormat="1" applyFont="1" applyFill="1" applyBorder="1" applyAlignment="1">
      <alignment horizontal="center" wrapText="1"/>
    </xf>
    <xf numFmtId="0" fontId="7" fillId="0" borderId="5" xfId="0" applyFont="1" applyFill="1" applyBorder="1" applyAlignment="1">
      <alignment horizontal="center"/>
    </xf>
    <xf numFmtId="17" fontId="10" fillId="0" borderId="5" xfId="0" applyNumberFormat="1" applyFont="1" applyFill="1" applyBorder="1" applyAlignment="1">
      <alignment horizontal="center" wrapText="1"/>
    </xf>
    <xf numFmtId="0" fontId="10" fillId="0" borderId="5" xfId="0" applyFont="1" applyFill="1" applyBorder="1" applyAlignment="1">
      <alignment horizontal="center"/>
    </xf>
    <xf numFmtId="17" fontId="10" fillId="0" borderId="2" xfId="0" applyNumberFormat="1" applyFont="1" applyFill="1" applyBorder="1" applyAlignment="1">
      <alignment horizontal="center"/>
    </xf>
    <xf numFmtId="17" fontId="10" fillId="0" borderId="4" xfId="0" applyNumberFormat="1" applyFont="1" applyFill="1" applyBorder="1" applyAlignment="1">
      <alignment horizontal="center"/>
    </xf>
    <xf numFmtId="0" fontId="5" fillId="0" borderId="0" xfId="0" applyFont="1" applyFill="1" applyAlignment="1">
      <alignment horizontal="left" vertical="top" wrapText="1"/>
    </xf>
    <xf numFmtId="0" fontId="0" fillId="0" borderId="0" xfId="0" applyAlignment="1">
      <alignment horizontal="left" vertical="top" wrapText="1"/>
    </xf>
    <xf numFmtId="17" fontId="10" fillId="0" borderId="2" xfId="0" quotePrefix="1" applyNumberFormat="1" applyFont="1" applyFill="1" applyBorder="1" applyAlignment="1">
      <alignment horizontal="center"/>
    </xf>
    <xf numFmtId="17" fontId="10" fillId="0" borderId="3" xfId="0" applyNumberFormat="1" applyFont="1" applyFill="1" applyBorder="1" applyAlignment="1">
      <alignment horizontal="center"/>
    </xf>
    <xf numFmtId="0" fontId="5" fillId="0" borderId="0" xfId="0" applyFont="1" applyFill="1" applyAlignment="1">
      <alignment horizontal="center" wrapText="1"/>
    </xf>
    <xf numFmtId="17" fontId="10" fillId="0" borderId="12" xfId="0" quotePrefix="1" applyNumberFormat="1" applyFont="1" applyFill="1" applyBorder="1" applyAlignment="1">
      <alignment horizontal="center" wrapText="1"/>
    </xf>
    <xf numFmtId="17" fontId="10" fillId="0" borderId="14" xfId="0" quotePrefix="1" applyNumberFormat="1" applyFont="1" applyFill="1" applyBorder="1" applyAlignment="1">
      <alignment horizontal="center" wrapText="1"/>
    </xf>
    <xf numFmtId="17" fontId="10" fillId="0" borderId="8" xfId="0" quotePrefix="1" applyNumberFormat="1" applyFont="1" applyFill="1" applyBorder="1" applyAlignment="1">
      <alignment horizontal="center" wrapText="1"/>
    </xf>
    <xf numFmtId="0" fontId="10" fillId="0" borderId="13" xfId="0" applyFont="1" applyFill="1" applyBorder="1" applyAlignment="1">
      <alignment horizontal="center" wrapText="1"/>
    </xf>
    <xf numFmtId="0" fontId="7" fillId="0" borderId="13" xfId="0" applyFont="1" applyFill="1" applyBorder="1" applyAlignment="1">
      <alignment horizontal="center" wrapText="1"/>
    </xf>
    <xf numFmtId="0" fontId="5" fillId="0" borderId="0" xfId="0" applyFont="1" applyFill="1" applyAlignment="1">
      <alignment horizontal="left" wrapText="1"/>
    </xf>
    <xf numFmtId="17" fontId="7" fillId="0" borderId="3" xfId="0" quotePrefix="1" applyNumberFormat="1" applyFont="1" applyFill="1" applyBorder="1" applyAlignment="1">
      <alignment horizontal="center"/>
    </xf>
    <xf numFmtId="17" fontId="7" fillId="0" borderId="4" xfId="0" quotePrefix="1" applyNumberFormat="1" applyFont="1" applyFill="1" applyBorder="1" applyAlignment="1">
      <alignment horizontal="center"/>
    </xf>
    <xf numFmtId="17" fontId="7" fillId="0" borderId="8" xfId="0" applyNumberFormat="1" applyFont="1" applyFill="1" applyBorder="1" applyAlignment="1">
      <alignment horizontal="center" wrapText="1"/>
    </xf>
    <xf numFmtId="17" fontId="7" fillId="0" borderId="1" xfId="0" applyNumberFormat="1" applyFont="1" applyFill="1" applyBorder="1" applyAlignment="1">
      <alignment horizontal="center" wrapText="1"/>
    </xf>
    <xf numFmtId="17" fontId="7" fillId="0" borderId="15" xfId="0" applyNumberFormat="1" applyFont="1" applyFill="1" applyBorder="1" applyAlignment="1">
      <alignment horizontal="center" wrapText="1"/>
    </xf>
    <xf numFmtId="0" fontId="0" fillId="0" borderId="1" xfId="0" applyBorder="1" applyAlignment="1">
      <alignment horizontal="center"/>
    </xf>
    <xf numFmtId="0" fontId="0" fillId="0" borderId="15"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7" fontId="7" fillId="0" borderId="11" xfId="0" applyNumberFormat="1" applyFont="1" applyFill="1" applyBorder="1" applyAlignment="1">
      <alignment horizontal="center"/>
    </xf>
    <xf numFmtId="17" fontId="7" fillId="0" borderId="9" xfId="0" applyNumberFormat="1" applyFont="1" applyFill="1" applyBorder="1" applyAlignment="1">
      <alignment horizontal="center"/>
    </xf>
    <xf numFmtId="17" fontId="7" fillId="0" borderId="10" xfId="0" applyNumberFormat="1" applyFont="1" applyFill="1" applyBorder="1" applyAlignment="1">
      <alignment horizontal="center"/>
    </xf>
    <xf numFmtId="0" fontId="7" fillId="0" borderId="1" xfId="0" applyFont="1" applyFill="1" applyBorder="1" applyAlignment="1">
      <alignment horizontal="center" wrapText="1"/>
    </xf>
    <xf numFmtId="0" fontId="7" fillId="0" borderId="11" xfId="0" applyFont="1" applyFill="1" applyBorder="1" applyAlignment="1"/>
    <xf numFmtId="0" fontId="7" fillId="0" borderId="7" xfId="0" applyFont="1" applyFill="1" applyBorder="1" applyAlignment="1">
      <alignment horizontal="center" wrapText="1"/>
    </xf>
    <xf numFmtId="0" fontId="7" fillId="0" borderId="10" xfId="0" applyFont="1" applyFill="1" applyBorder="1" applyAlignment="1"/>
    <xf numFmtId="0" fontId="7" fillId="0" borderId="12" xfId="0" applyFont="1" applyFill="1" applyBorder="1" applyAlignment="1">
      <alignment horizontal="center" wrapText="1"/>
    </xf>
    <xf numFmtId="0" fontId="7" fillId="0" borderId="8" xfId="0" applyFont="1" applyFill="1" applyBorder="1" applyAlignment="1">
      <alignment horizontal="center" wrapText="1"/>
    </xf>
    <xf numFmtId="0" fontId="7" fillId="0" borderId="0" xfId="0" quotePrefix="1" applyFont="1" applyFill="1" applyAlignment="1">
      <alignment horizontal="center" wrapText="1"/>
    </xf>
    <xf numFmtId="3" fontId="6" fillId="0" borderId="9" xfId="0" applyNumberFormat="1" applyFont="1" applyFill="1" applyBorder="1" applyAlignment="1">
      <alignment horizontal="center"/>
    </xf>
    <xf numFmtId="0" fontId="42" fillId="0" borderId="0" xfId="0" applyFont="1" applyFill="1" applyBorder="1" applyAlignment="1">
      <alignment horizontal="left" vertical="center" wrapText="1"/>
    </xf>
    <xf numFmtId="0" fontId="7" fillId="0" borderId="0" xfId="0" applyFont="1" applyFill="1" applyAlignment="1">
      <alignment vertical="top" wrapText="1"/>
    </xf>
    <xf numFmtId="0" fontId="32" fillId="0" borderId="0" xfId="0" applyFont="1" applyFill="1" applyAlignment="1">
      <alignment horizontal="left" wrapText="1"/>
    </xf>
    <xf numFmtId="0" fontId="7" fillId="0" borderId="0" xfId="7" applyFont="1" applyFill="1" applyAlignment="1">
      <alignment horizontal="left"/>
    </xf>
    <xf numFmtId="0" fontId="7" fillId="0" borderId="1" xfId="7" applyFont="1" applyFill="1" applyBorder="1" applyAlignment="1">
      <alignment horizontal="center" wrapText="1"/>
    </xf>
    <xf numFmtId="0" fontId="7" fillId="0" borderId="11" xfId="7" applyFont="1" applyFill="1" applyBorder="1" applyAlignment="1"/>
    <xf numFmtId="0" fontId="7" fillId="0" borderId="12" xfId="7" applyFont="1" applyFill="1" applyBorder="1" applyAlignment="1">
      <alignment horizontal="center" wrapText="1"/>
    </xf>
    <xf numFmtId="0" fontId="7" fillId="0" borderId="8" xfId="7" applyFont="1" applyFill="1" applyBorder="1" applyAlignment="1"/>
    <xf numFmtId="0" fontId="7" fillId="0" borderId="2" xfId="7" applyFont="1" applyFill="1" applyBorder="1" applyAlignment="1">
      <alignment horizontal="center"/>
    </xf>
    <xf numFmtId="0" fontId="7" fillId="0" borderId="3" xfId="7" applyFont="1" applyFill="1" applyBorder="1" applyAlignment="1">
      <alignment horizontal="center"/>
    </xf>
    <xf numFmtId="0" fontId="7" fillId="0" borderId="4" xfId="7" applyFont="1" applyFill="1" applyBorder="1" applyAlignment="1">
      <alignment horizontal="center"/>
    </xf>
    <xf numFmtId="0" fontId="8" fillId="0" borderId="0" xfId="0" applyFont="1" applyFill="1" applyBorder="1" applyAlignment="1">
      <alignment vertical="top" wrapText="1"/>
    </xf>
    <xf numFmtId="0" fontId="32" fillId="0" borderId="0" xfId="0" applyFont="1" applyFill="1" applyBorder="1" applyAlignment="1">
      <alignment horizontal="left" wrapText="1"/>
    </xf>
    <xf numFmtId="0" fontId="32" fillId="0" borderId="6" xfId="0" applyFont="1" applyFill="1" applyBorder="1" applyAlignment="1">
      <alignment horizontal="left" wrapText="1"/>
    </xf>
    <xf numFmtId="0" fontId="7" fillId="0" borderId="8" xfId="0" applyFont="1" applyFill="1" applyBorder="1" applyAlignment="1"/>
    <xf numFmtId="0" fontId="0" fillId="0" borderId="40" xfId="0" applyBorder="1" applyAlignment="1">
      <alignment horizontal="center"/>
    </xf>
    <xf numFmtId="0" fontId="0" fillId="0" borderId="13" xfId="0" applyBorder="1" applyAlignment="1">
      <alignment horizontal="center"/>
    </xf>
    <xf numFmtId="0" fontId="0" fillId="0" borderId="13"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41" xfId="0" applyBorder="1" applyAlignment="1">
      <alignment horizontal="center"/>
    </xf>
    <xf numFmtId="0" fontId="6" fillId="0" borderId="9" xfId="0" applyFont="1" applyFill="1" applyBorder="1" applyAlignment="1">
      <alignment horizontal="left" wrapText="1"/>
    </xf>
    <xf numFmtId="0" fontId="7" fillId="0" borderId="52" xfId="0" applyFont="1" applyFill="1" applyBorder="1" applyAlignment="1">
      <alignment horizontal="center" wrapText="1"/>
    </xf>
    <xf numFmtId="0" fontId="7" fillId="0" borderId="53" xfId="0" applyFont="1" applyFill="1" applyBorder="1" applyAlignment="1">
      <alignment horizontal="center" wrapText="1"/>
    </xf>
    <xf numFmtId="0" fontId="0" fillId="0" borderId="0" xfId="0" applyFill="1" applyAlignment="1"/>
    <xf numFmtId="0" fontId="7" fillId="0" borderId="3" xfId="0" applyFont="1" applyFill="1" applyBorder="1" applyAlignment="1"/>
    <xf numFmtId="0" fontId="0" fillId="0" borderId="3" xfId="0" applyBorder="1" applyAlignment="1"/>
    <xf numFmtId="0" fontId="0" fillId="0" borderId="4" xfId="0" applyBorder="1" applyAlignment="1"/>
    <xf numFmtId="0" fontId="7" fillId="0" borderId="0" xfId="0" quotePrefix="1" applyFont="1" applyFill="1" applyAlignment="1">
      <alignment horizontal="left"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7" fillId="0" borderId="1" xfId="0" applyFont="1" applyFill="1" applyBorder="1" applyAlignment="1">
      <alignment horizontal="center"/>
    </xf>
    <xf numFmtId="0" fontId="7" fillId="0" borderId="15" xfId="0" applyFont="1" applyFill="1" applyBorder="1" applyAlignment="1">
      <alignment horizontal="center"/>
    </xf>
    <xf numFmtId="0" fontId="7" fillId="0" borderId="7" xfId="0" applyFont="1" applyFill="1" applyBorder="1" applyAlignment="1">
      <alignment horizontal="center"/>
    </xf>
    <xf numFmtId="0" fontId="7" fillId="0" borderId="0" xfId="0" applyFont="1" applyFill="1" applyBorder="1" applyAlignment="1">
      <alignment horizontal="center" wrapText="1"/>
    </xf>
    <xf numFmtId="0" fontId="19" fillId="0" borderId="0" xfId="0" applyFont="1" applyFill="1" applyAlignment="1">
      <alignment horizontal="left" wrapText="1"/>
    </xf>
    <xf numFmtId="0" fontId="3" fillId="0" borderId="9" xfId="0" applyFont="1" applyBorder="1" applyAlignment="1">
      <alignment horizontal="left" wrapText="1"/>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65" xfId="0" applyFont="1" applyBorder="1" applyAlignment="1">
      <alignment horizontal="left" vertical="center"/>
    </xf>
    <xf numFmtId="0" fontId="3" fillId="0" borderId="0" xfId="0" applyFont="1" applyBorder="1" applyAlignment="1">
      <alignment horizontal="left"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3" fillId="0" borderId="0" xfId="0" applyFont="1" applyAlignment="1">
      <alignment horizontal="left" wrapText="1"/>
    </xf>
    <xf numFmtId="0" fontId="1" fillId="0" borderId="12" xfId="12" applyBorder="1" applyAlignment="1">
      <alignment horizontal="left" vertical="center"/>
    </xf>
    <xf numFmtId="0" fontId="1" fillId="0" borderId="14" xfId="12" applyBorder="1" applyAlignment="1">
      <alignment horizontal="left" vertical="center"/>
    </xf>
    <xf numFmtId="0" fontId="1" fillId="0" borderId="8" xfId="12" applyBorder="1" applyAlignment="1">
      <alignment horizontal="left" vertical="center"/>
    </xf>
    <xf numFmtId="0" fontId="1" fillId="0" borderId="12" xfId="12" applyBorder="1" applyAlignment="1">
      <alignment horizontal="left" vertical="center" wrapText="1"/>
    </xf>
    <xf numFmtId="0" fontId="1" fillId="0" borderId="8" xfId="12" applyBorder="1" applyAlignment="1">
      <alignment horizontal="left" vertical="center" wrapText="1"/>
    </xf>
    <xf numFmtId="0" fontId="3" fillId="13" borderId="15" xfId="0" applyFont="1" applyFill="1" applyBorder="1" applyAlignment="1">
      <alignment horizontal="center"/>
    </xf>
    <xf numFmtId="0" fontId="3" fillId="13" borderId="7" xfId="0" applyFont="1" applyFill="1" applyBorder="1" applyAlignment="1">
      <alignment horizontal="center"/>
    </xf>
    <xf numFmtId="3" fontId="26" fillId="13" borderId="1" xfId="0" applyNumberFormat="1" applyFont="1" applyFill="1" applyBorder="1" applyAlignment="1">
      <alignment horizontal="left" vertical="center"/>
    </xf>
    <xf numFmtId="3" fontId="26" fillId="13" borderId="11" xfId="0" applyNumberFormat="1" applyFont="1" applyFill="1" applyBorder="1" applyAlignment="1">
      <alignment horizontal="left" vertical="center"/>
    </xf>
    <xf numFmtId="0" fontId="3" fillId="0" borderId="15" xfId="0" applyFont="1" applyBorder="1" applyAlignment="1">
      <alignment horizontal="center"/>
    </xf>
    <xf numFmtId="0" fontId="3" fillId="0" borderId="7" xfId="0" applyFont="1" applyBorder="1" applyAlignment="1">
      <alignment horizontal="center"/>
    </xf>
    <xf numFmtId="0" fontId="50" fillId="13" borderId="0" xfId="0" applyFont="1" applyFill="1" applyBorder="1" applyAlignment="1">
      <alignment horizontal="left"/>
    </xf>
  </cellXfs>
  <cellStyles count="15">
    <cellStyle name="Comma" xfId="4" builtinId="3"/>
    <cellStyle name="Hyperlink" xfId="8" builtinId="8"/>
    <cellStyle name="Hyperlink 4" xfId="2"/>
    <cellStyle name="Normal" xfId="0" builtinId="0"/>
    <cellStyle name="Normal 2" xfId="7"/>
    <cellStyle name="Normal 2 2" xfId="12"/>
    <cellStyle name="Normal 3" xfId="3"/>
    <cellStyle name="Normal 4" xfId="14"/>
    <cellStyle name="Normal 5" xfId="5"/>
    <cellStyle name="Normal_NEWAREAS" xfId="9"/>
    <cellStyle name="Normal_Population statistics" xfId="11"/>
    <cellStyle name="Normal_TABLE4" xfId="10"/>
    <cellStyle name="Percent" xfId="1" builtinId="5"/>
    <cellStyle name="Percent 2" xfId="6"/>
    <cellStyle name="Percent 2 2" xfId="13"/>
  </cellStyles>
  <dxfs count="127">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rgb="FFFFC000"/>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theme="9"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alcChain" Target="calcChain.xml"/><Relationship Id="rId50" Type="http://schemas.openxmlformats.org/officeDocument/2006/relationships/customXml" Target="../customXml/item3.xml"/><Relationship Id="rId55" Type="http://schemas.openxmlformats.org/officeDocument/2006/relationships/customXml" Target="../customXml/item8.xml"/><Relationship Id="rId63" Type="http://schemas.openxmlformats.org/officeDocument/2006/relationships/customXml" Target="../customXml/item1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7.xml"/><Relationship Id="rId62"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3" Type="http://schemas.openxmlformats.org/officeDocument/2006/relationships/customXml" Target="../customXml/item6.xml"/><Relationship Id="rId58" Type="http://schemas.openxmlformats.org/officeDocument/2006/relationships/customXml" Target="../customXml/item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57" Type="http://schemas.openxmlformats.org/officeDocument/2006/relationships/customXml" Target="../customXml/item10.xml"/><Relationship Id="rId61"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52" Type="http://schemas.openxmlformats.org/officeDocument/2006/relationships/customXml" Target="../customXml/item5.xml"/><Relationship Id="rId60" Type="http://schemas.openxmlformats.org/officeDocument/2006/relationships/customXml" Target="../customXml/item13.xml"/><Relationship Id="rId65"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onnections" Target="connections.xml"/><Relationship Id="rId48" Type="http://schemas.openxmlformats.org/officeDocument/2006/relationships/customXml" Target="../customXml/item1.xml"/><Relationship Id="rId56" Type="http://schemas.openxmlformats.org/officeDocument/2006/relationships/customXml" Target="../customXml/item9.xml"/><Relationship Id="rId64" Type="http://schemas.openxmlformats.org/officeDocument/2006/relationships/customXml" Target="../customXml/item17.xml"/><Relationship Id="rId8" Type="http://schemas.openxmlformats.org/officeDocument/2006/relationships/worksheet" Target="worksheets/sheet8.xml"/><Relationship Id="rId51"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microsoft.com/office/2007/relationships/customDataProps" Target="customData/itemProps1.xml"/><Relationship Id="rId59" Type="http://schemas.openxmlformats.org/officeDocument/2006/relationships/customXml" Target="../customXml/item12.xml"/></Relationships>
</file>

<file path=xl/customData/_rels/itemProps1.xml.rels><?xml version="1.0" encoding="UTF-8" standalone="yes"?>
<Relationships xmlns="http://schemas.openxmlformats.org/package/2006/relationships"><Relationship Id="rId1" Type="http://schemas.microsoft.com/office/2007/relationships/customData" Target="item1.data"/></Relationships>
</file>

<file path=xl/customData/itemProps1.xml><?xml version="1.0" encoding="utf-8"?>
<datastoreItem xmlns="http://schemas.microsoft.com/office/spreadsheetml/2009/9/main" id="Microsoft_SQLServer_AnalysisServic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population/population-estimates/mid-year-population-estimates/mid-2015-and-corrected-mid-2012-to-mid-2014/list-of-tables" TargetMode="External"/><Relationship Id="rId2" Type="http://schemas.openxmlformats.org/officeDocument/2006/relationships/hyperlink" Target="https://www.nrscotland.gov.uk/statistics-and-data/statistics/statistics-by-theme/population/population-estimates/2011-based-special-area-population-estimates/population-estimates-by-urban-rural-classification" TargetMode="External"/><Relationship Id="rId1" Type="http://schemas.openxmlformats.org/officeDocument/2006/relationships/hyperlink" Target="https://www.nrscotland.gov.uk/statistics-and-data/statistics/statistics-by-theme/population/population-estimates/2011-based-special-area-population-estimates/population-estimates-by-simd-2016" TargetMode="External"/><Relationship Id="rId4"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122"/>
  <sheetViews>
    <sheetView tabSelected="1" workbookViewId="0">
      <selection activeCell="A2" sqref="A2"/>
    </sheetView>
  </sheetViews>
  <sheetFormatPr defaultRowHeight="15" x14ac:dyDescent="0.25"/>
  <cols>
    <col min="16" max="16" width="52.140625" customWidth="1"/>
    <col min="17" max="17" width="9.140625" customWidth="1"/>
  </cols>
  <sheetData>
    <row r="1" spans="1:18" ht="15.75" x14ac:dyDescent="0.25">
      <c r="A1" s="2" t="s">
        <v>1117</v>
      </c>
    </row>
    <row r="2" spans="1:18" ht="15.75" x14ac:dyDescent="0.25">
      <c r="A2" s="2"/>
    </row>
    <row r="3" spans="1:18" ht="15.75" x14ac:dyDescent="0.25">
      <c r="A3" s="723" t="s">
        <v>769</v>
      </c>
      <c r="B3" s="724"/>
      <c r="C3" s="724"/>
      <c r="D3" s="724"/>
      <c r="E3" s="724"/>
      <c r="F3" s="724"/>
    </row>
    <row r="4" spans="1:18" ht="15.75" x14ac:dyDescent="0.25">
      <c r="A4" s="456" t="s">
        <v>963</v>
      </c>
      <c r="B4" s="456"/>
      <c r="C4" s="456"/>
      <c r="D4" s="456"/>
      <c r="E4" s="456"/>
      <c r="F4" s="456"/>
      <c r="G4" s="456"/>
      <c r="H4" s="456"/>
      <c r="I4" s="456"/>
      <c r="J4" s="456"/>
      <c r="K4" s="456"/>
      <c r="L4" s="456"/>
      <c r="M4" s="456"/>
      <c r="N4" s="456"/>
      <c r="O4" s="456"/>
      <c r="P4" s="456"/>
      <c r="Q4" s="456"/>
      <c r="R4" s="456"/>
    </row>
    <row r="5" spans="1:18" ht="15.75" x14ac:dyDescent="0.25">
      <c r="A5" s="456" t="s">
        <v>964</v>
      </c>
      <c r="B5" s="682"/>
      <c r="C5" s="682"/>
      <c r="D5" s="682"/>
      <c r="E5" s="682"/>
      <c r="F5" s="682"/>
      <c r="G5" s="682"/>
      <c r="H5" s="682"/>
      <c r="I5" s="682"/>
      <c r="J5" s="682"/>
      <c r="K5" s="682"/>
      <c r="L5" s="682"/>
      <c r="M5" s="682"/>
      <c r="N5" s="682"/>
      <c r="O5" s="682"/>
      <c r="P5" s="682"/>
      <c r="Q5" s="682"/>
      <c r="R5" s="682"/>
    </row>
    <row r="6" spans="1:18" ht="15.75" x14ac:dyDescent="0.25">
      <c r="A6" s="456" t="s">
        <v>833</v>
      </c>
      <c r="B6" s="682"/>
      <c r="C6" s="682"/>
      <c r="D6" s="682"/>
      <c r="E6" s="682"/>
      <c r="F6" s="682"/>
      <c r="G6" s="682"/>
      <c r="H6" s="682"/>
      <c r="I6" s="682"/>
      <c r="J6" s="682"/>
      <c r="K6" s="682"/>
      <c r="L6" s="682"/>
      <c r="M6" s="682"/>
      <c r="N6" s="682"/>
      <c r="O6" s="682"/>
      <c r="P6" s="682"/>
      <c r="Q6" s="682"/>
      <c r="R6" s="682"/>
    </row>
    <row r="7" spans="1:18" ht="15.75" x14ac:dyDescent="0.25">
      <c r="A7" s="685" t="s">
        <v>868</v>
      </c>
      <c r="B7" s="246"/>
      <c r="C7" s="246"/>
      <c r="D7" s="246"/>
      <c r="E7" s="246"/>
      <c r="F7" s="246"/>
      <c r="G7" s="246"/>
      <c r="H7" s="246"/>
      <c r="I7" s="246"/>
      <c r="J7" s="246"/>
      <c r="K7" s="246"/>
      <c r="L7" s="246"/>
      <c r="M7" s="682"/>
      <c r="N7" s="682"/>
      <c r="O7" s="682"/>
      <c r="P7" s="682"/>
      <c r="Q7" s="682"/>
      <c r="R7" s="682"/>
    </row>
    <row r="8" spans="1:18" ht="15.75" x14ac:dyDescent="0.25">
      <c r="A8" s="246" t="s">
        <v>1170</v>
      </c>
      <c r="B8" s="246"/>
      <c r="C8" s="246"/>
      <c r="D8" s="246"/>
      <c r="E8" s="246"/>
      <c r="F8" s="246"/>
      <c r="G8" s="246"/>
      <c r="H8" s="246"/>
      <c r="I8" s="246"/>
      <c r="J8" s="246"/>
      <c r="K8" s="246"/>
      <c r="L8" s="246"/>
      <c r="M8" s="682"/>
      <c r="N8" s="682"/>
      <c r="O8" s="682"/>
      <c r="P8" s="682"/>
      <c r="Q8" s="682"/>
      <c r="R8" s="682"/>
    </row>
    <row r="9" spans="1:18" ht="15.75" x14ac:dyDescent="0.25">
      <c r="A9" s="246" t="s">
        <v>965</v>
      </c>
      <c r="B9" s="682"/>
      <c r="C9" s="682"/>
      <c r="D9" s="682"/>
      <c r="E9" s="682"/>
      <c r="F9" s="682"/>
      <c r="G9" s="682"/>
      <c r="H9" s="682"/>
      <c r="I9" s="682"/>
      <c r="J9" s="682"/>
      <c r="K9" s="682"/>
      <c r="L9" s="682"/>
      <c r="M9" s="682"/>
      <c r="N9" s="682"/>
      <c r="O9" s="682"/>
      <c r="P9" s="682"/>
      <c r="Q9" s="682"/>
      <c r="R9" s="682"/>
    </row>
    <row r="10" spans="1:18" ht="15.75" x14ac:dyDescent="0.25">
      <c r="A10" s="682" t="s">
        <v>966</v>
      </c>
      <c r="B10" s="246"/>
      <c r="C10" s="246"/>
      <c r="D10" s="246"/>
      <c r="E10" s="246"/>
      <c r="F10" s="246"/>
      <c r="G10" s="246"/>
      <c r="H10" s="246"/>
      <c r="I10" s="246"/>
      <c r="J10" s="246"/>
      <c r="K10" s="682"/>
      <c r="L10" s="682"/>
      <c r="M10" s="682"/>
      <c r="N10" s="682"/>
      <c r="O10" s="682"/>
      <c r="P10" s="682"/>
      <c r="Q10" s="682"/>
      <c r="R10" s="682"/>
    </row>
    <row r="11" spans="1:18" ht="15.75" x14ac:dyDescent="0.25">
      <c r="A11" s="246" t="s">
        <v>959</v>
      </c>
      <c r="B11" s="683"/>
      <c r="C11" s="683"/>
      <c r="D11" s="683"/>
      <c r="E11" s="683"/>
      <c r="F11" s="683"/>
      <c r="G11" s="683"/>
      <c r="H11" s="683"/>
      <c r="I11" s="683"/>
      <c r="J11" s="683"/>
      <c r="K11" s="683"/>
      <c r="L11" s="683"/>
      <c r="M11" s="683"/>
      <c r="N11" s="683"/>
      <c r="O11" s="683"/>
      <c r="P11" s="683"/>
      <c r="Q11" s="683"/>
      <c r="R11" s="682"/>
    </row>
    <row r="12" spans="1:18" ht="15.75" x14ac:dyDescent="0.25">
      <c r="A12" s="246" t="s">
        <v>1172</v>
      </c>
      <c r="B12" s="683"/>
      <c r="C12" s="683"/>
      <c r="D12" s="683"/>
      <c r="E12" s="683"/>
      <c r="F12" s="683"/>
      <c r="G12" s="683"/>
      <c r="H12" s="683"/>
      <c r="I12" s="683"/>
      <c r="J12" s="683"/>
      <c r="K12" s="683"/>
      <c r="L12" s="683"/>
      <c r="M12" s="683"/>
      <c r="N12" s="683"/>
      <c r="O12" s="683"/>
      <c r="P12" s="683"/>
      <c r="Q12" s="683"/>
      <c r="R12" s="682"/>
    </row>
    <row r="13" spans="1:18" ht="15.75" x14ac:dyDescent="0.25">
      <c r="A13" s="707" t="s">
        <v>1173</v>
      </c>
      <c r="B13" s="682"/>
      <c r="C13" s="682"/>
      <c r="D13" s="682"/>
      <c r="E13" s="682"/>
      <c r="F13" s="682"/>
      <c r="G13" s="682"/>
      <c r="H13" s="682"/>
      <c r="I13" s="682"/>
      <c r="J13" s="682"/>
      <c r="K13" s="682"/>
      <c r="L13" s="682"/>
      <c r="M13" s="682"/>
      <c r="N13" s="682"/>
      <c r="O13" s="682"/>
      <c r="P13" s="682"/>
      <c r="Q13" s="682"/>
      <c r="R13" s="682"/>
    </row>
    <row r="14" spans="1:18" ht="15.75" x14ac:dyDescent="0.25">
      <c r="A14" s="707" t="s">
        <v>960</v>
      </c>
      <c r="B14" s="682"/>
      <c r="C14" s="682"/>
      <c r="D14" s="682"/>
      <c r="E14" s="682"/>
      <c r="F14" s="682"/>
      <c r="G14" s="682"/>
      <c r="H14" s="682"/>
      <c r="I14" s="682"/>
      <c r="J14" s="682"/>
      <c r="K14" s="682"/>
      <c r="L14" s="682"/>
      <c r="M14" s="682"/>
      <c r="N14" s="682"/>
      <c r="O14" s="682"/>
      <c r="P14" s="682"/>
      <c r="Q14" s="682"/>
      <c r="R14" s="682"/>
    </row>
    <row r="15" spans="1:18" ht="15.75" x14ac:dyDescent="0.25">
      <c r="A15" s="721" t="s">
        <v>961</v>
      </c>
      <c r="B15" s="682"/>
      <c r="C15" s="682"/>
      <c r="D15" s="682"/>
      <c r="E15" s="682"/>
      <c r="F15" s="682"/>
      <c r="G15" s="682"/>
      <c r="H15" s="682"/>
      <c r="I15" s="682"/>
      <c r="J15" s="682"/>
      <c r="K15" s="682"/>
      <c r="L15" s="682"/>
      <c r="M15" s="682"/>
      <c r="N15" s="682"/>
      <c r="O15" s="682"/>
      <c r="P15" s="682"/>
      <c r="Q15" s="682"/>
      <c r="R15" s="682"/>
    </row>
    <row r="16" spans="1:18" ht="15.75" x14ac:dyDescent="0.25">
      <c r="A16" s="721" t="s">
        <v>962</v>
      </c>
      <c r="B16" s="682"/>
      <c r="C16" s="682"/>
      <c r="D16" s="682"/>
      <c r="E16" s="682"/>
      <c r="F16" s="682"/>
      <c r="G16" s="682"/>
      <c r="H16" s="682"/>
      <c r="I16" s="682"/>
      <c r="J16" s="682"/>
      <c r="K16" s="682"/>
      <c r="L16" s="682"/>
      <c r="M16" s="682"/>
      <c r="N16" s="682"/>
      <c r="O16" s="682"/>
      <c r="P16" s="682"/>
      <c r="Q16" s="682"/>
      <c r="R16" s="682"/>
    </row>
    <row r="17" spans="1:18" ht="15.75" customHeight="1" x14ac:dyDescent="0.25">
      <c r="A17" s="1275" t="s">
        <v>1126</v>
      </c>
      <c r="B17" s="1275"/>
      <c r="C17" s="1275"/>
      <c r="D17" s="1275"/>
      <c r="E17" s="1275"/>
      <c r="F17" s="1275"/>
      <c r="G17" s="1275"/>
      <c r="H17" s="1275"/>
      <c r="I17" s="1275"/>
      <c r="J17" s="1275"/>
      <c r="K17" s="1275"/>
      <c r="L17" s="1275"/>
      <c r="M17" s="1275"/>
      <c r="N17" s="1275"/>
      <c r="O17" s="1275"/>
      <c r="P17" s="1275"/>
      <c r="Q17" s="682"/>
      <c r="R17" s="682"/>
    </row>
    <row r="18" spans="1:18" ht="15.75" x14ac:dyDescent="0.25">
      <c r="A18" s="456" t="s">
        <v>978</v>
      </c>
      <c r="B18" s="246"/>
      <c r="C18" s="246"/>
      <c r="D18" s="246"/>
      <c r="E18" s="246"/>
      <c r="F18" s="246"/>
      <c r="G18" s="246"/>
      <c r="H18" s="246"/>
      <c r="I18" s="246"/>
      <c r="J18" s="246"/>
      <c r="K18" s="246"/>
      <c r="L18" s="246"/>
      <c r="M18" s="246"/>
      <c r="N18" s="246"/>
      <c r="O18" s="246"/>
      <c r="P18" s="682"/>
      <c r="Q18" s="682"/>
      <c r="R18" s="682"/>
    </row>
    <row r="19" spans="1:18" x14ac:dyDescent="0.25">
      <c r="B19" s="682"/>
      <c r="C19" s="682"/>
      <c r="D19" s="682"/>
      <c r="E19" s="682"/>
      <c r="F19" s="682"/>
      <c r="G19" s="682"/>
      <c r="H19" s="682"/>
      <c r="I19" s="682"/>
      <c r="J19" s="682"/>
      <c r="K19" s="682"/>
      <c r="L19" s="682"/>
      <c r="M19" s="682"/>
      <c r="N19" s="682"/>
      <c r="O19" s="682"/>
      <c r="P19" s="682"/>
      <c r="Q19" s="682"/>
      <c r="R19" s="268"/>
    </row>
    <row r="20" spans="1:18" ht="15.75" x14ac:dyDescent="0.25">
      <c r="A20" s="725" t="s">
        <v>1192</v>
      </c>
      <c r="B20" s="726"/>
      <c r="C20" s="726"/>
      <c r="D20" s="726"/>
      <c r="E20" s="726"/>
      <c r="F20" s="726"/>
      <c r="G20" s="726"/>
      <c r="H20" s="726"/>
      <c r="I20" s="726"/>
      <c r="J20" s="726"/>
      <c r="K20" s="726"/>
    </row>
    <row r="21" spans="1:18" ht="15.75" x14ac:dyDescent="0.25">
      <c r="A21" s="687" t="s">
        <v>908</v>
      </c>
      <c r="B21" s="688"/>
      <c r="C21" s="688"/>
      <c r="D21" s="688"/>
      <c r="E21" s="688"/>
      <c r="F21" s="688"/>
      <c r="G21" s="688"/>
      <c r="H21" s="688"/>
      <c r="I21" s="688"/>
      <c r="J21" s="688"/>
      <c r="K21" s="682"/>
      <c r="L21" s="682"/>
      <c r="M21" s="682"/>
      <c r="N21" s="682"/>
      <c r="O21" s="682"/>
      <c r="P21" s="682"/>
      <c r="Q21" s="682"/>
      <c r="R21" s="682"/>
    </row>
    <row r="22" spans="1:18" x14ac:dyDescent="0.25">
      <c r="A22" s="682" t="s">
        <v>967</v>
      </c>
      <c r="B22" s="682"/>
      <c r="C22" s="682"/>
      <c r="D22" s="682"/>
      <c r="E22" s="682"/>
      <c r="F22" s="682"/>
      <c r="G22" s="682"/>
      <c r="H22" s="682"/>
      <c r="I22" s="682"/>
      <c r="J22" s="682"/>
      <c r="K22" s="682"/>
      <c r="L22" s="682"/>
      <c r="M22" s="682"/>
      <c r="N22" s="682"/>
      <c r="O22" s="682"/>
      <c r="P22" s="682"/>
      <c r="Q22" s="682"/>
      <c r="R22" s="682"/>
    </row>
    <row r="23" spans="1:18" x14ac:dyDescent="0.25">
      <c r="A23" s="682" t="s">
        <v>968</v>
      </c>
      <c r="B23" s="682"/>
      <c r="C23" s="682"/>
      <c r="D23" s="682"/>
      <c r="E23" s="682"/>
      <c r="F23" s="682"/>
      <c r="G23" s="682"/>
      <c r="H23" s="682"/>
      <c r="I23" s="682"/>
      <c r="J23" s="682"/>
      <c r="K23" s="682"/>
      <c r="L23" s="682"/>
      <c r="M23" s="682"/>
      <c r="N23" s="682"/>
      <c r="O23" s="682"/>
      <c r="P23" s="682"/>
      <c r="Q23" s="682"/>
      <c r="R23" s="682"/>
    </row>
    <row r="24" spans="1:18" x14ac:dyDescent="0.25">
      <c r="A24" s="682" t="s">
        <v>842</v>
      </c>
      <c r="B24" s="682"/>
      <c r="C24" s="682"/>
      <c r="D24" s="682"/>
      <c r="E24" s="682"/>
      <c r="F24" s="682"/>
      <c r="G24" s="682"/>
      <c r="H24" s="682"/>
      <c r="I24" s="682"/>
      <c r="J24" s="682"/>
      <c r="K24" s="682"/>
      <c r="L24" s="682"/>
      <c r="M24" s="682"/>
      <c r="N24" s="682"/>
      <c r="O24" s="682"/>
      <c r="P24" s="682"/>
      <c r="Q24" s="682"/>
      <c r="R24" s="682"/>
    </row>
    <row r="25" spans="1:18" ht="15.75" x14ac:dyDescent="0.25">
      <c r="A25" s="682" t="s">
        <v>1110</v>
      </c>
      <c r="B25" s="689"/>
      <c r="C25" s="689"/>
      <c r="D25" s="689"/>
      <c r="E25" s="689"/>
      <c r="F25" s="689"/>
      <c r="G25" s="689"/>
      <c r="H25" s="689"/>
      <c r="I25" s="689"/>
      <c r="J25" s="689"/>
      <c r="K25" s="689"/>
      <c r="L25" s="689"/>
      <c r="M25" s="689"/>
      <c r="N25" s="689"/>
      <c r="O25" s="689"/>
      <c r="P25" s="689"/>
      <c r="Q25" s="689"/>
      <c r="R25" s="682"/>
    </row>
    <row r="26" spans="1:18" ht="15.75" x14ac:dyDescent="0.25">
      <c r="A26" s="268" t="s">
        <v>1127</v>
      </c>
      <c r="B26" s="689"/>
      <c r="C26" s="689"/>
      <c r="D26" s="689"/>
      <c r="E26" s="689"/>
      <c r="F26" s="689"/>
      <c r="G26" s="689"/>
      <c r="H26" s="689"/>
      <c r="I26" s="689"/>
      <c r="J26" s="689"/>
      <c r="K26" s="689"/>
      <c r="L26" s="689"/>
      <c r="M26" s="689"/>
      <c r="N26" s="689"/>
      <c r="O26" s="689"/>
      <c r="P26" s="682"/>
      <c r="Q26" s="682"/>
      <c r="R26" s="682"/>
    </row>
    <row r="27" spans="1:18" x14ac:dyDescent="0.25">
      <c r="A27" s="682" t="s">
        <v>1113</v>
      </c>
      <c r="B27" s="682"/>
      <c r="C27" s="682"/>
      <c r="D27" s="682"/>
      <c r="E27" s="682"/>
      <c r="F27" s="682"/>
      <c r="G27" s="682"/>
      <c r="H27" s="682"/>
      <c r="I27" s="682"/>
      <c r="J27" s="682"/>
      <c r="K27" s="682"/>
      <c r="L27" s="682"/>
      <c r="M27" s="682"/>
      <c r="N27" s="682"/>
      <c r="O27" s="682"/>
      <c r="P27" s="682"/>
      <c r="Q27" s="682"/>
      <c r="R27" s="682"/>
    </row>
    <row r="28" spans="1:18" ht="14.25" customHeight="1" x14ac:dyDescent="0.25">
      <c r="A28" s="689" t="s">
        <v>849</v>
      </c>
      <c r="B28" s="246"/>
      <c r="C28" s="246"/>
      <c r="D28" s="246"/>
      <c r="E28" s="246"/>
      <c r="F28" s="246"/>
      <c r="G28" s="246"/>
      <c r="H28" s="246"/>
      <c r="I28" s="246"/>
      <c r="J28" s="246"/>
      <c r="K28" s="246"/>
      <c r="L28" s="246"/>
      <c r="M28" s="682"/>
      <c r="N28" s="682"/>
      <c r="O28" s="682"/>
      <c r="P28" s="682"/>
      <c r="Q28" s="682"/>
      <c r="R28" s="682"/>
    </row>
    <row r="29" spans="1:18" ht="14.25" customHeight="1" x14ac:dyDescent="0.25">
      <c r="A29" s="246" t="s">
        <v>1007</v>
      </c>
      <c r="B29" s="246"/>
      <c r="C29" s="246"/>
      <c r="D29" s="246"/>
      <c r="E29" s="246"/>
      <c r="F29" s="246"/>
      <c r="G29" s="246"/>
      <c r="H29" s="246"/>
      <c r="I29" s="246"/>
      <c r="J29" s="246"/>
      <c r="K29" s="246"/>
      <c r="L29" s="246"/>
      <c r="M29" s="682"/>
      <c r="N29" s="682"/>
      <c r="O29" s="682"/>
      <c r="P29" s="682"/>
      <c r="Q29" s="682"/>
      <c r="R29" s="682"/>
    </row>
    <row r="30" spans="1:18" ht="15.75" x14ac:dyDescent="0.25">
      <c r="A30" s="246" t="s">
        <v>850</v>
      </c>
      <c r="B30" s="246"/>
      <c r="C30" s="246"/>
      <c r="D30" s="246"/>
      <c r="E30" s="246"/>
      <c r="F30" s="246"/>
      <c r="G30" s="246"/>
      <c r="H30" s="246"/>
      <c r="I30" s="246"/>
      <c r="J30" s="246"/>
      <c r="K30" s="246"/>
      <c r="L30" s="246"/>
      <c r="M30" s="682"/>
      <c r="N30" s="682"/>
      <c r="O30" s="682"/>
      <c r="P30" s="682"/>
      <c r="Q30" s="682"/>
      <c r="R30" s="682"/>
    </row>
    <row r="31" spans="1:18" ht="15.75" x14ac:dyDescent="0.25">
      <c r="A31" s="246" t="s">
        <v>976</v>
      </c>
      <c r="B31" s="246"/>
      <c r="C31" s="246"/>
      <c r="D31" s="246"/>
      <c r="E31" s="246"/>
      <c r="F31" s="246"/>
      <c r="G31" s="246"/>
      <c r="H31" s="246"/>
      <c r="I31" s="246"/>
      <c r="J31" s="246"/>
      <c r="K31" s="246"/>
      <c r="L31" s="246"/>
      <c r="M31" s="682"/>
      <c r="N31" s="682"/>
      <c r="O31" s="682"/>
      <c r="P31" s="682"/>
      <c r="Q31" s="682"/>
      <c r="R31" s="682"/>
    </row>
    <row r="32" spans="1:18" ht="15.75" x14ac:dyDescent="0.25">
      <c r="A32" s="246" t="s">
        <v>854</v>
      </c>
      <c r="B32" s="246"/>
      <c r="C32" s="246"/>
      <c r="D32" s="246"/>
      <c r="E32" s="246"/>
      <c r="F32" s="246"/>
      <c r="G32" s="246"/>
      <c r="H32" s="246"/>
      <c r="I32" s="246"/>
      <c r="J32" s="246"/>
      <c r="K32" s="246"/>
      <c r="L32" s="682"/>
      <c r="M32" s="682"/>
      <c r="N32" s="682"/>
      <c r="O32" s="682"/>
      <c r="P32" s="682"/>
      <c r="Q32" s="682"/>
      <c r="R32" s="682"/>
    </row>
    <row r="33" spans="1:18" ht="15.75" x14ac:dyDescent="0.25">
      <c r="A33" s="246" t="s">
        <v>1164</v>
      </c>
      <c r="B33" s="682"/>
      <c r="C33" s="682"/>
      <c r="D33" s="682"/>
      <c r="E33" s="682"/>
      <c r="F33" s="682"/>
      <c r="G33" s="682"/>
      <c r="H33" s="682"/>
      <c r="I33" s="682"/>
      <c r="J33" s="682"/>
      <c r="K33" s="682"/>
      <c r="L33" s="682"/>
      <c r="M33" s="682"/>
      <c r="N33" s="682"/>
      <c r="O33" s="682"/>
      <c r="P33" s="682"/>
      <c r="Q33" s="682"/>
      <c r="R33" s="682"/>
    </row>
    <row r="34" spans="1:18" ht="15.75" x14ac:dyDescent="0.25">
      <c r="A34" s="456" t="s">
        <v>855</v>
      </c>
      <c r="B34" s="246"/>
      <c r="C34" s="246"/>
      <c r="D34" s="246"/>
      <c r="E34" s="246"/>
      <c r="F34" s="246"/>
      <c r="G34" s="246"/>
      <c r="H34" s="246"/>
      <c r="I34" s="682"/>
      <c r="J34" s="682"/>
      <c r="K34" s="682"/>
      <c r="L34" s="682"/>
      <c r="M34" s="682"/>
      <c r="N34" s="682"/>
      <c r="O34" s="682"/>
      <c r="P34" s="682"/>
      <c r="Q34" s="682"/>
      <c r="R34" s="682"/>
    </row>
    <row r="35" spans="1:18" ht="15.75" x14ac:dyDescent="0.25">
      <c r="A35" s="684" t="s">
        <v>1128</v>
      </c>
      <c r="B35" s="682"/>
      <c r="C35" s="682"/>
      <c r="D35" s="682"/>
      <c r="E35" s="682"/>
      <c r="F35" s="682"/>
      <c r="G35" s="682"/>
      <c r="H35" s="682"/>
      <c r="I35" s="682"/>
      <c r="J35" s="682"/>
      <c r="K35" s="682"/>
      <c r="L35" s="682"/>
      <c r="M35" s="682"/>
      <c r="N35" s="682"/>
      <c r="O35" s="682"/>
      <c r="P35" s="682"/>
      <c r="Q35" s="682"/>
      <c r="R35" s="682"/>
    </row>
    <row r="36" spans="1:18" ht="15.75" x14ac:dyDescent="0.25">
      <c r="A36" s="686" t="s">
        <v>1175</v>
      </c>
      <c r="B36" s="682"/>
      <c r="C36" s="682"/>
      <c r="D36" s="682"/>
      <c r="E36" s="682"/>
      <c r="F36" s="682"/>
      <c r="G36" s="682"/>
      <c r="H36" s="682"/>
      <c r="I36" s="682"/>
      <c r="J36" s="682"/>
      <c r="K36" s="682"/>
      <c r="L36" s="682"/>
      <c r="M36" s="682"/>
      <c r="N36" s="682"/>
      <c r="O36" s="682"/>
      <c r="P36" s="682"/>
      <c r="Q36" s="682"/>
      <c r="R36" s="682"/>
    </row>
    <row r="37" spans="1:18" ht="15.75" x14ac:dyDescent="0.25">
      <c r="A37" s="684" t="s">
        <v>1176</v>
      </c>
      <c r="B37" s="682"/>
      <c r="C37" s="682"/>
      <c r="D37" s="682"/>
      <c r="E37" s="682"/>
      <c r="F37" s="682"/>
      <c r="G37" s="682"/>
      <c r="H37" s="682"/>
      <c r="I37" s="682"/>
      <c r="J37" s="682"/>
      <c r="K37" s="682"/>
      <c r="L37" s="682"/>
      <c r="M37" s="682"/>
      <c r="N37" s="682"/>
      <c r="O37" s="682"/>
      <c r="P37" s="682"/>
      <c r="Q37" s="682"/>
      <c r="R37" s="682"/>
    </row>
    <row r="38" spans="1:18" ht="15.75" customHeight="1" x14ac:dyDescent="0.25">
      <c r="A38" s="246" t="s">
        <v>1177</v>
      </c>
      <c r="B38" s="268"/>
      <c r="C38" s="268"/>
      <c r="D38" s="268"/>
      <c r="E38" s="268"/>
      <c r="F38" s="268"/>
      <c r="G38" s="268"/>
      <c r="H38" s="268"/>
      <c r="I38" s="268"/>
      <c r="J38" s="268"/>
      <c r="K38" s="268"/>
      <c r="L38" s="268"/>
      <c r="M38" s="268"/>
      <c r="N38" s="268"/>
      <c r="O38" s="268"/>
      <c r="P38" s="268"/>
      <c r="Q38" s="268"/>
      <c r="R38" s="690"/>
    </row>
    <row r="39" spans="1:18" ht="15.75" customHeight="1" x14ac:dyDescent="0.25">
      <c r="A39" s="246"/>
      <c r="B39" s="268"/>
      <c r="C39" s="268"/>
      <c r="D39" s="268"/>
      <c r="E39" s="268"/>
      <c r="F39" s="268"/>
      <c r="G39" s="268"/>
      <c r="H39" s="268"/>
      <c r="I39" s="268"/>
      <c r="J39" s="268"/>
      <c r="K39" s="268"/>
      <c r="L39" s="268"/>
      <c r="M39" s="268"/>
      <c r="N39" s="268"/>
      <c r="O39" s="268"/>
      <c r="P39" s="268"/>
      <c r="Q39" s="268"/>
      <c r="R39" s="690"/>
    </row>
    <row r="40" spans="1:18" ht="15.75" x14ac:dyDescent="0.25">
      <c r="A40" s="727" t="s">
        <v>1190</v>
      </c>
      <c r="B40" s="728"/>
      <c r="C40" s="728"/>
      <c r="D40" s="728"/>
      <c r="E40" s="728"/>
      <c r="F40" s="728"/>
      <c r="G40" s="728"/>
      <c r="H40" s="728"/>
      <c r="I40" s="728"/>
      <c r="J40" s="682"/>
      <c r="K40" s="682"/>
      <c r="L40" s="682"/>
      <c r="M40" s="682"/>
      <c r="N40" s="682"/>
      <c r="O40" s="682"/>
      <c r="P40" s="682"/>
      <c r="Q40" s="682"/>
      <c r="R40" s="682"/>
    </row>
    <row r="41" spans="1:18" ht="15.75" x14ac:dyDescent="0.25">
      <c r="A41" s="246" t="s">
        <v>1011</v>
      </c>
      <c r="B41" s="456"/>
      <c r="C41" s="456"/>
      <c r="D41" s="456"/>
      <c r="E41" s="456"/>
      <c r="F41" s="456"/>
      <c r="G41" s="456"/>
      <c r="H41" s="456"/>
      <c r="I41" s="456"/>
      <c r="J41" s="456"/>
      <c r="K41" s="456"/>
      <c r="L41" s="456"/>
      <c r="M41" s="456"/>
      <c r="N41" s="456"/>
      <c r="O41" s="456"/>
      <c r="P41" s="456"/>
      <c r="Q41" s="456"/>
      <c r="R41" s="456"/>
    </row>
    <row r="42" spans="1:18" ht="15.75" x14ac:dyDescent="0.25">
      <c r="A42" s="246" t="s">
        <v>979</v>
      </c>
      <c r="B42" s="682"/>
      <c r="C42" s="682"/>
      <c r="D42" s="682"/>
      <c r="E42" s="682"/>
      <c r="F42" s="682"/>
      <c r="G42" s="682"/>
      <c r="H42" s="682"/>
      <c r="I42" s="682"/>
      <c r="J42" s="682"/>
      <c r="K42" s="682"/>
      <c r="L42" s="682"/>
      <c r="M42" s="682"/>
      <c r="N42" s="682"/>
      <c r="O42" s="682"/>
      <c r="P42" s="682"/>
      <c r="Q42" s="682"/>
      <c r="R42" s="682"/>
    </row>
    <row r="43" spans="1:18" ht="15.75" x14ac:dyDescent="0.25">
      <c r="A43" s="246" t="s">
        <v>974</v>
      </c>
      <c r="B43" s="246"/>
      <c r="C43" s="246"/>
      <c r="D43" s="246"/>
      <c r="E43" s="246"/>
      <c r="F43" s="246"/>
      <c r="G43" s="246"/>
      <c r="H43" s="246"/>
      <c r="I43" s="246"/>
      <c r="J43" s="246"/>
      <c r="K43" s="246"/>
      <c r="L43" s="246"/>
      <c r="M43" s="682"/>
      <c r="N43" s="682"/>
      <c r="O43" s="682"/>
      <c r="P43" s="682"/>
      <c r="Q43" s="682"/>
      <c r="R43" s="682"/>
    </row>
    <row r="44" spans="1:18" ht="15.75" x14ac:dyDescent="0.25">
      <c r="A44" s="246" t="s">
        <v>975</v>
      </c>
      <c r="B44" s="246"/>
      <c r="C44" s="246"/>
      <c r="D44" s="246"/>
      <c r="E44" s="246"/>
      <c r="F44" s="246"/>
      <c r="G44" s="246"/>
      <c r="H44" s="246"/>
      <c r="I44" s="246"/>
      <c r="J44" s="246"/>
      <c r="K44" s="246"/>
      <c r="L44" s="246"/>
      <c r="M44" s="682"/>
      <c r="N44" s="682"/>
      <c r="O44" s="682"/>
      <c r="P44" s="682"/>
      <c r="Q44" s="682"/>
      <c r="R44" s="682"/>
    </row>
    <row r="45" spans="1:18" ht="15.75" customHeight="1" x14ac:dyDescent="0.25">
      <c r="A45" s="246" t="s">
        <v>1179</v>
      </c>
      <c r="B45" s="246"/>
      <c r="C45" s="246"/>
      <c r="D45" s="246"/>
      <c r="E45" s="246"/>
      <c r="F45" s="682"/>
      <c r="G45" s="682"/>
      <c r="H45" s="682"/>
      <c r="I45" s="682"/>
      <c r="J45" s="682"/>
      <c r="K45" s="682"/>
      <c r="L45" s="682"/>
      <c r="M45" s="682"/>
      <c r="N45" s="682"/>
      <c r="O45" s="682"/>
      <c r="P45" s="682"/>
      <c r="Q45" s="682"/>
      <c r="R45" s="682"/>
    </row>
    <row r="46" spans="1:18" ht="15.75" x14ac:dyDescent="0.25">
      <c r="A46" s="246" t="s">
        <v>1012</v>
      </c>
      <c r="B46" s="682"/>
      <c r="C46" s="682"/>
      <c r="D46" s="682"/>
      <c r="E46" s="682"/>
      <c r="F46" s="682"/>
      <c r="G46" s="682"/>
      <c r="H46" s="682"/>
      <c r="I46" s="682"/>
      <c r="J46" s="682"/>
      <c r="K46" s="682"/>
      <c r="L46" s="682"/>
      <c r="M46" s="682"/>
      <c r="N46" s="682"/>
      <c r="O46" s="682"/>
      <c r="P46" s="682"/>
      <c r="Q46" s="682"/>
      <c r="R46" s="682"/>
    </row>
    <row r="47" spans="1:18" ht="15.75" x14ac:dyDescent="0.25">
      <c r="A47" s="246" t="s">
        <v>1013</v>
      </c>
      <c r="B47" s="682"/>
      <c r="C47" s="682"/>
      <c r="D47" s="682"/>
      <c r="E47" s="682"/>
      <c r="F47" s="682"/>
      <c r="G47" s="682"/>
      <c r="H47" s="682"/>
      <c r="I47" s="682"/>
      <c r="J47" s="682"/>
      <c r="K47" s="682"/>
      <c r="L47" s="682"/>
      <c r="M47" s="682"/>
      <c r="N47" s="682"/>
      <c r="O47" s="682"/>
      <c r="P47" s="682"/>
      <c r="Q47" s="682"/>
      <c r="R47" s="682"/>
    </row>
    <row r="48" spans="1:18" x14ac:dyDescent="0.25">
      <c r="A48" t="s">
        <v>1180</v>
      </c>
    </row>
    <row r="49" spans="1:18" x14ac:dyDescent="0.25">
      <c r="A49" t="s">
        <v>1014</v>
      </c>
    </row>
    <row r="50" spans="1:18" x14ac:dyDescent="0.25">
      <c r="A50" t="s">
        <v>1182</v>
      </c>
    </row>
    <row r="51" spans="1:18" x14ac:dyDescent="0.25">
      <c r="A51" t="s">
        <v>1015</v>
      </c>
    </row>
    <row r="53" spans="1:18" ht="15.75" x14ac:dyDescent="0.25">
      <c r="A53" s="729" t="s">
        <v>1191</v>
      </c>
      <c r="B53" s="730"/>
      <c r="C53" s="730"/>
      <c r="D53" s="730"/>
      <c r="E53" s="730"/>
      <c r="F53" s="730"/>
      <c r="G53" s="730"/>
      <c r="H53" s="730"/>
      <c r="I53" s="730"/>
      <c r="J53" s="730"/>
    </row>
    <row r="54" spans="1:18" ht="15.75" x14ac:dyDescent="0.25">
      <c r="A54" s="246" t="s">
        <v>1016</v>
      </c>
      <c r="B54" s="246"/>
      <c r="C54" s="246"/>
      <c r="D54" s="246"/>
      <c r="E54" s="246"/>
      <c r="F54" s="246"/>
      <c r="G54" s="246"/>
      <c r="H54" s="246"/>
      <c r="I54" s="246"/>
      <c r="J54" s="246"/>
      <c r="K54" s="246"/>
      <c r="L54" s="682"/>
      <c r="M54" s="682"/>
      <c r="N54" s="682"/>
      <c r="O54" s="682"/>
      <c r="P54" s="682"/>
      <c r="Q54" s="682"/>
      <c r="R54" s="682"/>
    </row>
    <row r="55" spans="1:18" ht="15" customHeight="1" x14ac:dyDescent="0.25">
      <c r="A55" s="246" t="s">
        <v>1017</v>
      </c>
      <c r="B55" s="705"/>
      <c r="C55" s="705"/>
      <c r="D55" s="705"/>
      <c r="E55" s="705"/>
      <c r="F55" s="705"/>
      <c r="G55" s="705"/>
      <c r="H55" s="683"/>
      <c r="I55" s="683"/>
      <c r="J55" s="683"/>
      <c r="K55" s="683"/>
      <c r="L55" s="683"/>
      <c r="M55" s="683"/>
      <c r="N55" s="683"/>
      <c r="O55" s="683"/>
      <c r="P55" s="683"/>
      <c r="Q55" s="683"/>
      <c r="R55" s="682"/>
    </row>
    <row r="56" spans="1:18" ht="15.75" x14ac:dyDescent="0.25">
      <c r="A56" s="246" t="s">
        <v>1018</v>
      </c>
      <c r="B56" s="246"/>
      <c r="C56" s="246"/>
      <c r="D56" s="246"/>
      <c r="E56" s="246"/>
      <c r="F56" s="246"/>
      <c r="G56" s="246"/>
      <c r="H56" s="246"/>
      <c r="I56" s="246"/>
      <c r="J56" s="246"/>
      <c r="K56" s="246"/>
      <c r="L56" s="682"/>
      <c r="M56" s="682"/>
      <c r="N56" s="682"/>
      <c r="O56" s="682"/>
      <c r="P56" s="682"/>
      <c r="Q56" s="682"/>
      <c r="R56" s="682"/>
    </row>
    <row r="57" spans="1:18" ht="15.75" x14ac:dyDescent="0.25">
      <c r="A57" s="246" t="s">
        <v>1019</v>
      </c>
      <c r="B57" s="682"/>
      <c r="C57" s="682"/>
      <c r="D57" s="682"/>
      <c r="E57" s="682"/>
      <c r="F57" s="682"/>
      <c r="G57" s="682"/>
      <c r="H57" s="682"/>
      <c r="I57" s="682"/>
      <c r="J57" s="682"/>
      <c r="K57" s="682"/>
      <c r="L57" s="682"/>
      <c r="M57" s="682"/>
      <c r="N57" s="682"/>
      <c r="O57" s="682"/>
      <c r="P57" s="682"/>
      <c r="Q57" s="682"/>
      <c r="R57" s="682"/>
    </row>
    <row r="58" spans="1:18" ht="15.75" x14ac:dyDescent="0.25">
      <c r="A58" s="246" t="s">
        <v>1020</v>
      </c>
      <c r="B58" s="682"/>
      <c r="C58" s="682"/>
      <c r="D58" s="682"/>
      <c r="E58" s="682"/>
      <c r="F58" s="682"/>
      <c r="G58" s="682"/>
      <c r="H58" s="682"/>
      <c r="I58" s="682"/>
      <c r="J58" s="682"/>
      <c r="K58" s="682"/>
      <c r="L58" s="682"/>
      <c r="M58" s="682"/>
      <c r="N58" s="682"/>
      <c r="O58" s="682"/>
      <c r="P58" s="682"/>
      <c r="Q58" s="682"/>
      <c r="R58" s="682"/>
    </row>
    <row r="59" spans="1:18" ht="15.75" x14ac:dyDescent="0.25">
      <c r="A59" s="246" t="s">
        <v>1021</v>
      </c>
      <c r="B59" s="246"/>
      <c r="C59" s="246"/>
      <c r="D59" s="246"/>
      <c r="E59" s="246"/>
      <c r="F59" s="246"/>
      <c r="G59" s="246"/>
      <c r="H59" s="246"/>
      <c r="I59" s="246"/>
      <c r="J59" s="246"/>
      <c r="K59" s="246"/>
      <c r="L59" s="246"/>
      <c r="M59" s="246"/>
      <c r="N59" s="682"/>
      <c r="O59" s="682"/>
      <c r="P59" s="682"/>
      <c r="Q59" s="682"/>
      <c r="R59" s="682"/>
    </row>
    <row r="60" spans="1:18" ht="15.75" x14ac:dyDescent="0.25">
      <c r="A60" s="246" t="s">
        <v>1022</v>
      </c>
      <c r="B60" s="682"/>
      <c r="C60" s="682"/>
      <c r="D60" s="682"/>
      <c r="E60" s="682"/>
      <c r="F60" s="682"/>
      <c r="G60" s="682"/>
      <c r="H60" s="682"/>
      <c r="I60" s="682"/>
      <c r="J60" s="682"/>
      <c r="K60" s="682"/>
      <c r="L60" s="682"/>
      <c r="M60" s="682"/>
      <c r="N60" s="682"/>
      <c r="O60" s="682"/>
      <c r="P60" s="682"/>
      <c r="Q60" s="682"/>
      <c r="R60" s="682"/>
    </row>
    <row r="61" spans="1:18" ht="15.75" x14ac:dyDescent="0.25">
      <c r="A61" s="246" t="s">
        <v>1023</v>
      </c>
      <c r="B61" s="246"/>
      <c r="C61" s="246"/>
      <c r="D61" s="246"/>
      <c r="E61" s="246"/>
      <c r="F61" s="246"/>
      <c r="G61" s="246"/>
      <c r="H61" s="246"/>
      <c r="I61" s="682"/>
      <c r="J61" s="682"/>
      <c r="K61" s="682"/>
      <c r="L61" s="682"/>
      <c r="M61" s="682"/>
      <c r="N61" s="682"/>
      <c r="O61" s="682"/>
      <c r="P61" s="682"/>
      <c r="Q61" s="682"/>
      <c r="R61" s="682"/>
    </row>
    <row r="62" spans="1:18" ht="15.75" x14ac:dyDescent="0.25">
      <c r="A62" s="246" t="s">
        <v>1024</v>
      </c>
      <c r="B62" s="246"/>
      <c r="C62" s="246"/>
      <c r="D62" s="246"/>
      <c r="E62" s="246"/>
      <c r="F62" s="246"/>
      <c r="G62" s="246"/>
      <c r="H62" s="246"/>
      <c r="I62" s="682"/>
      <c r="J62" s="682"/>
      <c r="K62" s="682"/>
      <c r="L62" s="682"/>
      <c r="M62" s="682"/>
      <c r="N62" s="682"/>
      <c r="O62" s="682"/>
      <c r="P62" s="682"/>
      <c r="Q62" s="682"/>
      <c r="R62" s="682"/>
    </row>
    <row r="63" spans="1:18" ht="15.75" customHeight="1" x14ac:dyDescent="0.25">
      <c r="A63" s="246" t="s">
        <v>1121</v>
      </c>
      <c r="B63" s="246"/>
      <c r="C63" s="246"/>
      <c r="D63" s="246"/>
      <c r="E63" s="246"/>
      <c r="F63" s="246"/>
      <c r="G63" s="246"/>
      <c r="H63" s="246"/>
      <c r="I63" s="246"/>
      <c r="J63" s="246"/>
      <c r="K63" s="246"/>
      <c r="L63" s="246"/>
      <c r="M63" s="246"/>
      <c r="N63" s="682"/>
      <c r="O63" s="682"/>
      <c r="P63" s="682"/>
      <c r="Q63" s="682"/>
      <c r="R63" s="682"/>
    </row>
    <row r="64" spans="1:18" ht="15.75" x14ac:dyDescent="0.25">
      <c r="A64" s="246" t="s">
        <v>1122</v>
      </c>
      <c r="B64" s="1225"/>
      <c r="C64" s="1225"/>
      <c r="D64" s="1225"/>
      <c r="E64" s="1225"/>
      <c r="F64" s="1225"/>
      <c r="G64" s="1225"/>
      <c r="H64" s="1225"/>
      <c r="I64" s="1225"/>
      <c r="J64" s="1225"/>
      <c r="K64" s="1225"/>
      <c r="L64" s="1225"/>
      <c r="M64" s="1225"/>
      <c r="N64" s="682"/>
      <c r="O64" s="682"/>
      <c r="P64" s="682"/>
      <c r="Q64" s="682"/>
      <c r="R64" s="682"/>
    </row>
    <row r="65" spans="1:18" ht="15.75" x14ac:dyDescent="0.25">
      <c r="A65" s="246" t="s">
        <v>1184</v>
      </c>
      <c r="B65" s="246"/>
      <c r="C65" s="246"/>
      <c r="D65" s="246"/>
      <c r="E65" s="246"/>
      <c r="F65" s="246"/>
      <c r="G65" s="246"/>
      <c r="H65" s="246"/>
      <c r="I65" s="682"/>
      <c r="J65" s="682"/>
      <c r="K65" s="682"/>
      <c r="L65" s="682"/>
      <c r="M65" s="682"/>
      <c r="N65" s="682"/>
      <c r="O65" s="682"/>
      <c r="P65" s="682"/>
      <c r="Q65" s="682"/>
      <c r="R65" s="682"/>
    </row>
    <row r="66" spans="1:18" ht="15.75" x14ac:dyDescent="0.25">
      <c r="A66" s="246" t="s">
        <v>1025</v>
      </c>
      <c r="B66" s="246"/>
      <c r="C66" s="246"/>
      <c r="D66" s="246"/>
      <c r="E66" s="246"/>
      <c r="F66" s="246"/>
      <c r="G66" s="246"/>
      <c r="H66" s="246"/>
      <c r="I66" s="246"/>
      <c r="J66" s="246"/>
      <c r="K66" s="682"/>
      <c r="L66" s="682"/>
      <c r="M66" s="682"/>
      <c r="N66" s="682"/>
      <c r="O66" s="682"/>
      <c r="P66" s="682"/>
      <c r="Q66" s="682"/>
      <c r="R66" s="682"/>
    </row>
    <row r="67" spans="1:18" ht="15.75" x14ac:dyDescent="0.25">
      <c r="A67" s="246" t="s">
        <v>1026</v>
      </c>
      <c r="B67" s="246"/>
      <c r="C67" s="246"/>
      <c r="D67" s="246"/>
      <c r="E67" s="246"/>
      <c r="F67" s="246"/>
      <c r="G67" s="246"/>
      <c r="H67" s="246"/>
      <c r="I67" s="246"/>
      <c r="J67" s="246"/>
      <c r="K67" s="682"/>
      <c r="L67" s="682"/>
      <c r="M67" s="682"/>
      <c r="N67" s="682"/>
      <c r="O67" s="682"/>
      <c r="P67" s="682"/>
      <c r="Q67" s="682"/>
      <c r="R67" s="682"/>
    </row>
    <row r="68" spans="1:18" ht="15.75" x14ac:dyDescent="0.25">
      <c r="A68" s="246" t="s">
        <v>1027</v>
      </c>
      <c r="B68" s="246"/>
      <c r="C68" s="246"/>
      <c r="D68" s="682"/>
      <c r="E68" s="682"/>
      <c r="F68" s="682"/>
      <c r="G68" s="682"/>
      <c r="H68" s="682"/>
      <c r="I68" s="682"/>
      <c r="J68" s="682"/>
      <c r="K68" s="682"/>
      <c r="L68" s="682"/>
      <c r="M68" s="682"/>
    </row>
    <row r="70" spans="1:18" ht="15.75" x14ac:dyDescent="0.25">
      <c r="A70" s="1158" t="s">
        <v>770</v>
      </c>
      <c r="B70" s="1159"/>
      <c r="C70" s="1159"/>
      <c r="D70" s="1159"/>
      <c r="E70" s="1159"/>
      <c r="F70" s="1159"/>
      <c r="G70" s="1159"/>
      <c r="H70" s="1159"/>
      <c r="N70" s="682"/>
      <c r="O70" s="682"/>
      <c r="P70" s="682"/>
      <c r="Q70" s="682"/>
      <c r="R70" s="682"/>
    </row>
    <row r="71" spans="1:18" ht="15.75" x14ac:dyDescent="0.25">
      <c r="A71" s="246" t="s">
        <v>989</v>
      </c>
      <c r="B71" s="682"/>
      <c r="C71" s="682"/>
      <c r="D71" s="682"/>
      <c r="E71" s="682"/>
      <c r="F71" s="682"/>
      <c r="G71" s="682"/>
      <c r="H71" s="682"/>
      <c r="I71" s="682"/>
      <c r="J71" s="682"/>
      <c r="K71" s="682"/>
      <c r="L71" s="682"/>
      <c r="M71" s="682"/>
    </row>
    <row r="72" spans="1:18" ht="15.75" x14ac:dyDescent="0.25">
      <c r="A72" s="246" t="s">
        <v>1185</v>
      </c>
    </row>
    <row r="74" spans="1:18" ht="15.75" x14ac:dyDescent="0.25">
      <c r="A74" s="731" t="s">
        <v>1193</v>
      </c>
      <c r="B74" s="732"/>
      <c r="C74" s="732"/>
      <c r="D74" s="732"/>
      <c r="E74" s="732"/>
      <c r="F74" s="732"/>
      <c r="G74" s="732"/>
      <c r="H74" s="732"/>
      <c r="I74" s="732"/>
      <c r="J74" s="731"/>
      <c r="K74" s="731"/>
    </row>
    <row r="75" spans="1:18" ht="15.75" x14ac:dyDescent="0.25">
      <c r="A75" s="1205"/>
    </row>
    <row r="76" spans="1:18" ht="15.75" x14ac:dyDescent="0.25">
      <c r="A76" s="731" t="s">
        <v>1053</v>
      </c>
      <c r="B76" s="731"/>
      <c r="C76" s="731"/>
      <c r="D76" s="731"/>
      <c r="E76" s="731"/>
      <c r="F76" s="731"/>
      <c r="G76" s="731"/>
      <c r="H76" s="731"/>
      <c r="I76" s="731"/>
      <c r="J76" s="731"/>
      <c r="K76" s="731"/>
      <c r="N76" s="246"/>
      <c r="O76" s="246"/>
      <c r="P76" s="246"/>
      <c r="Q76" s="682"/>
      <c r="R76" s="682"/>
    </row>
    <row r="77" spans="1:18" ht="15.75" x14ac:dyDescent="0.25">
      <c r="A77" s="246" t="s">
        <v>1054</v>
      </c>
      <c r="B77" s="246"/>
      <c r="C77" s="246"/>
      <c r="D77" s="246"/>
      <c r="E77" s="246"/>
      <c r="F77" s="246"/>
      <c r="G77" s="246"/>
      <c r="H77" s="246"/>
      <c r="I77" s="246"/>
      <c r="J77" s="246"/>
      <c r="K77" s="246"/>
      <c r="L77" s="246"/>
      <c r="M77" s="246"/>
      <c r="N77" s="246"/>
      <c r="O77" s="246"/>
      <c r="P77" s="246"/>
      <c r="Q77" s="682"/>
      <c r="R77" s="682"/>
    </row>
    <row r="78" spans="1:18" ht="15.75" x14ac:dyDescent="0.25">
      <c r="A78" s="246" t="s">
        <v>1055</v>
      </c>
      <c r="B78" s="246"/>
      <c r="C78" s="246"/>
      <c r="D78" s="246"/>
      <c r="E78" s="246"/>
      <c r="F78" s="246"/>
      <c r="G78" s="246"/>
      <c r="H78" s="246"/>
      <c r="I78" s="246"/>
      <c r="J78" s="246"/>
      <c r="K78" s="246"/>
      <c r="L78" s="246"/>
      <c r="M78" s="246"/>
      <c r="N78" s="246"/>
      <c r="O78" s="246"/>
      <c r="P78" s="246"/>
      <c r="Q78" s="682"/>
      <c r="R78" s="682"/>
    </row>
    <row r="79" spans="1:18" ht="15.75" x14ac:dyDescent="0.25">
      <c r="A79" s="246" t="s">
        <v>1056</v>
      </c>
      <c r="B79" s="246"/>
      <c r="C79" s="246"/>
      <c r="D79" s="246"/>
      <c r="E79" s="246"/>
      <c r="F79" s="246"/>
      <c r="G79" s="246"/>
      <c r="H79" s="246"/>
      <c r="I79" s="246"/>
      <c r="J79" s="246"/>
      <c r="K79" s="246"/>
      <c r="L79" s="246"/>
      <c r="M79" s="246"/>
      <c r="N79" s="246"/>
      <c r="O79" s="246"/>
      <c r="P79" s="246"/>
      <c r="Q79" s="682"/>
      <c r="R79" s="682"/>
    </row>
    <row r="80" spans="1:18" ht="15.75" x14ac:dyDescent="0.25">
      <c r="A80" s="246" t="s">
        <v>1057</v>
      </c>
      <c r="B80" s="246"/>
      <c r="C80" s="246"/>
      <c r="D80" s="246"/>
      <c r="E80" s="246"/>
      <c r="F80" s="246"/>
      <c r="G80" s="246"/>
      <c r="H80" s="246"/>
      <c r="I80" s="246"/>
      <c r="J80" s="246"/>
      <c r="K80" s="246"/>
      <c r="L80" s="246"/>
      <c r="M80" s="246"/>
      <c r="N80" s="246"/>
      <c r="O80" s="246"/>
      <c r="P80" s="246"/>
      <c r="Q80" s="682"/>
      <c r="R80" s="682"/>
    </row>
    <row r="81" spans="1:18" ht="15.75" x14ac:dyDescent="0.25">
      <c r="A81" s="246" t="s">
        <v>1058</v>
      </c>
      <c r="B81" s="246"/>
      <c r="C81" s="246"/>
      <c r="D81" s="246"/>
      <c r="E81" s="246"/>
      <c r="F81" s="246"/>
      <c r="G81" s="246"/>
      <c r="H81" s="246"/>
      <c r="I81" s="246"/>
      <c r="J81" s="246"/>
      <c r="K81" s="246"/>
      <c r="L81" s="246"/>
      <c r="M81" s="246"/>
      <c r="N81" s="246"/>
      <c r="O81" s="246"/>
      <c r="P81" s="246"/>
      <c r="Q81" s="682"/>
      <c r="R81" s="682"/>
    </row>
    <row r="82" spans="1:18" s="1194" customFormat="1" ht="15.75" x14ac:dyDescent="0.25">
      <c r="A82" s="246" t="s">
        <v>1059</v>
      </c>
      <c r="B82" s="246"/>
      <c r="C82" s="246"/>
      <c r="D82" s="246"/>
      <c r="E82" s="246"/>
      <c r="F82" s="246"/>
      <c r="G82" s="246"/>
      <c r="H82" s="246"/>
      <c r="I82" s="246"/>
      <c r="J82" s="246"/>
      <c r="K82" s="246"/>
      <c r="L82" s="246"/>
      <c r="M82" s="246"/>
      <c r="N82" s="246"/>
      <c r="O82" s="246"/>
      <c r="P82" s="246"/>
      <c r="Q82" s="1193"/>
      <c r="R82" s="1193"/>
    </row>
    <row r="83" spans="1:18" ht="15" customHeight="1" x14ac:dyDescent="0.25">
      <c r="A83" s="246" t="s">
        <v>1072</v>
      </c>
      <c r="B83" s="246"/>
      <c r="C83" s="246"/>
      <c r="D83" s="246"/>
      <c r="E83" s="246"/>
      <c r="F83" s="246"/>
      <c r="G83" s="246"/>
      <c r="H83" s="246"/>
      <c r="I83" s="246"/>
      <c r="J83" s="246"/>
      <c r="K83" s="246"/>
      <c r="L83" s="246"/>
      <c r="M83" s="246"/>
      <c r="N83" s="246"/>
      <c r="O83" s="246"/>
      <c r="P83" s="246"/>
      <c r="Q83" s="682"/>
      <c r="R83" s="682"/>
    </row>
    <row r="84" spans="1:18" ht="15.75" x14ac:dyDescent="0.25">
      <c r="A84" s="246" t="s">
        <v>1073</v>
      </c>
      <c r="B84" s="246"/>
      <c r="C84" s="246"/>
      <c r="D84" s="246"/>
      <c r="E84" s="246"/>
      <c r="F84" s="246"/>
      <c r="G84" s="246"/>
      <c r="H84" s="246"/>
      <c r="I84" s="246"/>
      <c r="J84" s="246"/>
      <c r="K84" s="246"/>
      <c r="L84" s="246"/>
      <c r="M84" s="246"/>
      <c r="N84" s="246"/>
      <c r="O84" s="246"/>
      <c r="P84" s="246"/>
      <c r="Q84" s="682"/>
      <c r="R84" s="682"/>
    </row>
    <row r="85" spans="1:18" ht="15.75" x14ac:dyDescent="0.25">
      <c r="A85" s="246" t="s">
        <v>1076</v>
      </c>
      <c r="B85" s="246"/>
      <c r="C85" s="246"/>
      <c r="D85" s="246"/>
      <c r="E85" s="246"/>
      <c r="F85" s="246"/>
      <c r="G85" s="246"/>
      <c r="H85" s="246"/>
      <c r="I85" s="246"/>
      <c r="J85" s="246"/>
      <c r="K85" s="246"/>
      <c r="L85" s="246"/>
      <c r="M85" s="246"/>
      <c r="N85" s="246"/>
      <c r="O85" s="246"/>
      <c r="P85" s="246"/>
      <c r="Q85" s="682"/>
      <c r="R85" s="682"/>
    </row>
    <row r="86" spans="1:18" ht="15.75" x14ac:dyDescent="0.25">
      <c r="A86" s="246" t="s">
        <v>1079</v>
      </c>
      <c r="B86" s="246"/>
      <c r="C86" s="246"/>
      <c r="D86" s="246"/>
      <c r="E86" s="246"/>
      <c r="F86" s="246"/>
      <c r="G86" s="246"/>
      <c r="H86" s="246"/>
      <c r="I86" s="246"/>
      <c r="J86" s="246"/>
      <c r="K86" s="246"/>
      <c r="L86" s="246"/>
      <c r="M86" s="246"/>
      <c r="N86" s="1196"/>
      <c r="O86" s="1196"/>
      <c r="P86" s="1196"/>
      <c r="Q86" s="682"/>
      <c r="R86" s="682"/>
    </row>
    <row r="87" spans="1:18" x14ac:dyDescent="0.25">
      <c r="A87" s="1"/>
      <c r="B87" s="1195"/>
      <c r="C87" s="1195"/>
      <c r="D87" s="1195"/>
      <c r="E87" s="1195"/>
      <c r="F87" s="1195"/>
      <c r="G87" s="1195"/>
      <c r="H87" s="1195"/>
      <c r="I87" s="1196"/>
      <c r="J87" s="1196"/>
      <c r="K87" s="1196"/>
      <c r="L87" s="1196"/>
      <c r="M87" s="1196"/>
      <c r="N87" s="682"/>
      <c r="O87" s="682"/>
      <c r="P87" s="682"/>
      <c r="Q87" s="682"/>
      <c r="R87" s="682"/>
    </row>
    <row r="88" spans="1:18" s="1195" customFormat="1" ht="15.75" x14ac:dyDescent="0.25">
      <c r="A88" s="731" t="s">
        <v>1080</v>
      </c>
      <c r="B88" s="731"/>
      <c r="C88" s="731"/>
      <c r="D88" s="731"/>
      <c r="E88" s="731"/>
      <c r="F88" s="731"/>
      <c r="G88" s="731"/>
      <c r="H88" s="731"/>
      <c r="I88" s="731"/>
      <c r="J88" s="731"/>
      <c r="K88" s="731"/>
      <c r="L88" s="682"/>
      <c r="M88" s="682"/>
      <c r="N88" s="1196"/>
      <c r="O88" s="1196"/>
      <c r="P88" s="1196"/>
      <c r="Q88" s="1196"/>
      <c r="R88" s="1196"/>
    </row>
    <row r="89" spans="1:18" s="1195" customFormat="1" ht="15.75" x14ac:dyDescent="0.25">
      <c r="A89" s="246" t="s">
        <v>1081</v>
      </c>
      <c r="H89" s="1196"/>
      <c r="I89" s="1196"/>
      <c r="J89" s="1196"/>
      <c r="K89" s="1196"/>
      <c r="L89" s="1196"/>
      <c r="M89" s="1196"/>
      <c r="N89" s="1196"/>
      <c r="O89" s="1196"/>
      <c r="P89" s="1196"/>
      <c r="Q89" s="1196"/>
      <c r="R89" s="1196"/>
    </row>
    <row r="90" spans="1:18" ht="15.75" x14ac:dyDescent="0.25">
      <c r="A90" s="246" t="s">
        <v>1082</v>
      </c>
      <c r="B90" s="1"/>
      <c r="C90" s="1"/>
      <c r="D90" s="1"/>
      <c r="E90" s="1"/>
      <c r="F90" s="1"/>
      <c r="G90" s="1195"/>
      <c r="H90" s="1196"/>
      <c r="I90" s="1196"/>
      <c r="J90" s="1196"/>
      <c r="K90" s="1196"/>
      <c r="L90" s="1196"/>
      <c r="M90" s="1196"/>
      <c r="N90" s="682"/>
      <c r="O90" s="682"/>
      <c r="P90" s="682"/>
      <c r="Q90" s="682"/>
      <c r="R90" s="682"/>
    </row>
    <row r="91" spans="1:18" ht="15.75" x14ac:dyDescent="0.25">
      <c r="A91" s="246" t="s">
        <v>1083</v>
      </c>
      <c r="B91" s="1"/>
      <c r="C91" s="1"/>
      <c r="D91" s="1"/>
      <c r="E91" s="1"/>
      <c r="F91" s="1"/>
      <c r="G91" s="1197"/>
      <c r="H91" s="682"/>
      <c r="I91" s="682"/>
      <c r="J91" s="682"/>
      <c r="K91" s="682"/>
      <c r="L91" s="682"/>
      <c r="M91" s="682"/>
      <c r="N91" s="682"/>
      <c r="O91" s="682"/>
      <c r="P91" s="682"/>
      <c r="Q91" s="682"/>
      <c r="R91" s="682"/>
    </row>
    <row r="92" spans="1:18" ht="15.75" x14ac:dyDescent="0.25">
      <c r="A92" s="246" t="s">
        <v>1084</v>
      </c>
      <c r="B92" s="1"/>
      <c r="C92" s="1"/>
      <c r="D92" s="1"/>
      <c r="E92" s="1"/>
      <c r="F92" s="1"/>
      <c r="G92" s="1197"/>
      <c r="H92" s="682"/>
      <c r="I92" s="682"/>
      <c r="J92" s="682"/>
      <c r="K92" s="682"/>
      <c r="L92" s="682"/>
      <c r="M92" s="682"/>
      <c r="N92" s="682"/>
      <c r="O92" s="682"/>
      <c r="P92" s="682"/>
      <c r="Q92" s="682"/>
      <c r="R92" s="682"/>
    </row>
    <row r="93" spans="1:18" ht="15.75" x14ac:dyDescent="0.25">
      <c r="A93" s="246" t="s">
        <v>1085</v>
      </c>
      <c r="B93" s="1"/>
      <c r="C93" s="1"/>
      <c r="D93" s="1"/>
      <c r="E93" s="1"/>
      <c r="F93" s="1"/>
      <c r="G93" s="1197"/>
      <c r="H93" s="682"/>
      <c r="I93" s="682"/>
      <c r="J93" s="682"/>
      <c r="K93" s="682"/>
      <c r="L93" s="682"/>
      <c r="M93" s="682"/>
      <c r="N93" s="682"/>
      <c r="O93" s="682"/>
      <c r="P93" s="682"/>
      <c r="Q93" s="682"/>
      <c r="R93" s="682"/>
    </row>
    <row r="94" spans="1:18" ht="15.75" x14ac:dyDescent="0.25">
      <c r="A94" s="246" t="s">
        <v>1086</v>
      </c>
      <c r="B94" s="1"/>
      <c r="C94" s="1"/>
      <c r="D94" s="1"/>
      <c r="E94" s="1"/>
      <c r="F94" s="1"/>
      <c r="G94" s="1197"/>
      <c r="H94" s="682"/>
      <c r="I94" s="682"/>
      <c r="J94" s="682"/>
      <c r="K94" s="682"/>
      <c r="L94" s="682"/>
      <c r="M94" s="682"/>
      <c r="N94" s="682"/>
      <c r="O94" s="682"/>
      <c r="P94" s="682"/>
      <c r="Q94" s="682"/>
      <c r="R94" s="682"/>
    </row>
    <row r="95" spans="1:18" ht="15.75" x14ac:dyDescent="0.25">
      <c r="A95" s="246" t="s">
        <v>1087</v>
      </c>
      <c r="B95" s="1"/>
      <c r="C95" s="1"/>
      <c r="D95" s="1"/>
      <c r="E95" s="1"/>
      <c r="F95" s="1"/>
      <c r="G95" s="1197"/>
      <c r="H95" s="682"/>
      <c r="I95" s="682"/>
      <c r="J95" s="682"/>
      <c r="K95" s="682"/>
      <c r="L95" s="682"/>
      <c r="M95" s="682"/>
      <c r="N95" s="682"/>
      <c r="O95" s="682"/>
      <c r="P95" s="682"/>
      <c r="Q95" s="682"/>
      <c r="R95" s="682"/>
    </row>
    <row r="96" spans="1:18" ht="15.75" x14ac:dyDescent="0.25">
      <c r="A96" s="248"/>
      <c r="B96" s="1"/>
      <c r="C96" s="1"/>
      <c r="D96" s="1"/>
      <c r="E96" s="1"/>
      <c r="F96" s="1"/>
      <c r="G96" s="1197"/>
      <c r="H96" s="682"/>
      <c r="I96" s="682"/>
      <c r="J96" s="682"/>
      <c r="K96" s="682"/>
      <c r="L96" s="682"/>
      <c r="M96" s="682"/>
      <c r="N96" s="682"/>
      <c r="O96" s="682"/>
      <c r="P96" s="682"/>
      <c r="Q96" s="682"/>
      <c r="R96" s="682"/>
    </row>
    <row r="97" spans="1:18" ht="15.75" x14ac:dyDescent="0.25">
      <c r="A97" s="731" t="s">
        <v>1088</v>
      </c>
      <c r="B97" s="731"/>
      <c r="C97" s="731"/>
      <c r="D97" s="731"/>
      <c r="E97" s="731"/>
      <c r="F97" s="731"/>
      <c r="G97" s="731"/>
      <c r="H97" s="731"/>
      <c r="I97" s="731"/>
      <c r="J97" s="731"/>
      <c r="K97" s="731"/>
      <c r="L97" s="682"/>
      <c r="M97" s="682"/>
      <c r="N97" s="682"/>
      <c r="O97" s="682"/>
      <c r="P97" s="682"/>
      <c r="Q97" s="682"/>
      <c r="R97" s="682"/>
    </row>
    <row r="98" spans="1:18" ht="15.75" x14ac:dyDescent="0.25">
      <c r="A98" s="246" t="s">
        <v>1089</v>
      </c>
      <c r="B98" s="682"/>
      <c r="C98" s="682"/>
      <c r="D98" s="682"/>
      <c r="E98" s="682"/>
      <c r="F98" s="682"/>
      <c r="G98" s="682"/>
      <c r="H98" s="682"/>
      <c r="I98" s="682"/>
      <c r="J98" s="682"/>
      <c r="K98" s="682"/>
      <c r="L98" s="682"/>
      <c r="M98" s="682"/>
      <c r="N98" s="682"/>
      <c r="O98" s="682"/>
      <c r="P98" s="682"/>
      <c r="Q98" s="682"/>
      <c r="R98" s="682"/>
    </row>
    <row r="99" spans="1:18" ht="15.75" x14ac:dyDescent="0.25">
      <c r="A99" s="246" t="s">
        <v>1090</v>
      </c>
      <c r="B99" s="682"/>
      <c r="C99" s="682"/>
      <c r="D99" s="682"/>
      <c r="E99" s="682"/>
      <c r="F99" s="682"/>
      <c r="G99" s="682"/>
      <c r="H99" s="682"/>
      <c r="I99" s="682"/>
      <c r="J99" s="682"/>
      <c r="K99" s="682"/>
      <c r="L99" s="682"/>
      <c r="M99" s="682"/>
      <c r="N99" s="682"/>
      <c r="O99" s="682"/>
      <c r="P99" s="682"/>
      <c r="Q99" s="682"/>
      <c r="R99" s="682"/>
    </row>
    <row r="100" spans="1:18" ht="15.75" x14ac:dyDescent="0.25">
      <c r="A100" s="246" t="s">
        <v>1091</v>
      </c>
      <c r="B100" s="682"/>
      <c r="C100" s="682"/>
      <c r="D100" s="682"/>
      <c r="E100" s="682"/>
      <c r="F100" s="682"/>
      <c r="G100" s="682"/>
      <c r="H100" s="682"/>
      <c r="I100" s="682"/>
      <c r="J100" s="682"/>
      <c r="K100" s="682"/>
      <c r="L100" s="682"/>
      <c r="M100" s="682"/>
      <c r="N100" s="682"/>
      <c r="O100" s="682"/>
      <c r="P100" s="682"/>
      <c r="Q100" s="682"/>
      <c r="R100" s="682"/>
    </row>
    <row r="101" spans="1:18" ht="15.75" x14ac:dyDescent="0.25">
      <c r="A101" s="246" t="s">
        <v>1092</v>
      </c>
      <c r="B101" s="682"/>
      <c r="C101" s="682"/>
      <c r="D101" s="682"/>
      <c r="E101" s="682"/>
      <c r="F101" s="682"/>
      <c r="G101" s="682"/>
      <c r="H101" s="682"/>
      <c r="I101" s="682"/>
      <c r="J101" s="682"/>
      <c r="K101" s="682"/>
      <c r="L101" s="682"/>
      <c r="M101" s="682"/>
      <c r="N101" s="682"/>
      <c r="O101" s="682"/>
      <c r="P101" s="682"/>
      <c r="Q101" s="682"/>
      <c r="R101" s="682"/>
    </row>
    <row r="102" spans="1:18" ht="15.75" x14ac:dyDescent="0.25">
      <c r="A102" s="1"/>
      <c r="B102" s="682"/>
      <c r="C102" s="682"/>
      <c r="D102" s="682"/>
      <c r="E102" s="682"/>
      <c r="F102" s="682"/>
      <c r="G102" s="682"/>
      <c r="H102" s="682"/>
      <c r="I102" s="682"/>
      <c r="J102" s="682"/>
      <c r="K102" s="682"/>
      <c r="L102" s="682"/>
      <c r="M102" s="682"/>
      <c r="N102" s="1205"/>
      <c r="O102" s="682"/>
      <c r="P102" s="682"/>
      <c r="Q102" s="682"/>
      <c r="R102" s="682"/>
    </row>
    <row r="103" spans="1:18" ht="15.75" x14ac:dyDescent="0.25">
      <c r="A103" s="731" t="s">
        <v>1093</v>
      </c>
      <c r="B103" s="731"/>
      <c r="C103" s="731"/>
      <c r="D103" s="731"/>
      <c r="E103" s="731"/>
      <c r="F103" s="731"/>
      <c r="G103" s="731"/>
      <c r="H103" s="731"/>
      <c r="I103" s="731"/>
      <c r="J103" s="731"/>
      <c r="K103" s="731"/>
      <c r="L103" s="731"/>
      <c r="M103" s="731"/>
      <c r="N103" s="731"/>
      <c r="O103" s="731"/>
      <c r="P103" s="682"/>
      <c r="Q103" s="682"/>
      <c r="R103" s="682"/>
    </row>
    <row r="104" spans="1:18" ht="15.75" x14ac:dyDescent="0.25">
      <c r="A104" s="246" t="s">
        <v>1098</v>
      </c>
      <c r="B104" s="682"/>
      <c r="C104" s="682"/>
      <c r="D104" s="682"/>
      <c r="E104" s="682"/>
      <c r="F104" s="682"/>
      <c r="G104" s="682"/>
      <c r="H104" s="682"/>
      <c r="I104" s="682"/>
      <c r="J104" s="682"/>
      <c r="K104" s="682"/>
      <c r="L104" s="682"/>
      <c r="M104" s="682"/>
      <c r="N104" s="682"/>
      <c r="O104" s="682"/>
      <c r="P104" s="682"/>
      <c r="Q104" s="682"/>
      <c r="R104" s="682"/>
    </row>
    <row r="105" spans="1:18" ht="15.75" x14ac:dyDescent="0.25">
      <c r="A105" s="246" t="s">
        <v>1105</v>
      </c>
      <c r="B105" s="682"/>
      <c r="C105" s="682"/>
      <c r="D105" s="682"/>
      <c r="E105" s="682"/>
      <c r="F105" s="682"/>
      <c r="G105" s="682"/>
      <c r="H105" s="682"/>
      <c r="I105" s="682"/>
      <c r="J105" s="682"/>
      <c r="K105" s="682"/>
      <c r="L105" s="682"/>
      <c r="M105" s="682"/>
      <c r="N105" s="682"/>
      <c r="O105" s="682"/>
      <c r="P105" s="682"/>
      <c r="Q105" s="682"/>
      <c r="R105" s="682"/>
    </row>
    <row r="106" spans="1:18" ht="15.75" x14ac:dyDescent="0.25">
      <c r="A106" s="246" t="s">
        <v>1103</v>
      </c>
      <c r="B106" s="682"/>
      <c r="C106" s="682"/>
      <c r="D106" s="682"/>
      <c r="E106" s="682"/>
      <c r="F106" s="682"/>
      <c r="G106" s="682"/>
      <c r="H106" s="682"/>
      <c r="I106" s="682"/>
      <c r="J106" s="682"/>
      <c r="K106" s="682"/>
      <c r="L106" s="682"/>
      <c r="M106" s="682"/>
      <c r="N106" s="682"/>
      <c r="O106" s="682"/>
      <c r="P106" s="682"/>
      <c r="Q106" s="682"/>
      <c r="R106" s="682"/>
    </row>
    <row r="107" spans="1:18" ht="15.75" x14ac:dyDescent="0.25">
      <c r="A107" s="246" t="s">
        <v>1104</v>
      </c>
      <c r="B107" s="682"/>
      <c r="C107" s="682"/>
      <c r="D107" s="682"/>
      <c r="E107" s="682"/>
      <c r="F107" s="682"/>
      <c r="G107" s="682"/>
      <c r="H107" s="682"/>
      <c r="I107" s="682"/>
      <c r="J107" s="682"/>
      <c r="K107" s="682"/>
      <c r="L107" s="682"/>
      <c r="M107" s="682"/>
      <c r="N107" s="682"/>
      <c r="O107" s="682"/>
      <c r="P107" s="682"/>
      <c r="Q107" s="682"/>
      <c r="R107" s="682"/>
    </row>
    <row r="108" spans="1:18" ht="15.75" x14ac:dyDescent="0.25">
      <c r="A108" s="248"/>
      <c r="B108" s="682"/>
      <c r="C108" s="682"/>
      <c r="D108" s="682"/>
      <c r="E108" s="682"/>
      <c r="F108" s="682"/>
      <c r="G108" s="682"/>
      <c r="H108" s="682"/>
      <c r="I108" s="682"/>
      <c r="J108" s="682"/>
      <c r="K108" s="682"/>
      <c r="L108" s="682"/>
      <c r="M108" s="682"/>
      <c r="N108" s="682"/>
      <c r="O108" s="682"/>
      <c r="P108" s="682"/>
      <c r="Q108" s="682"/>
      <c r="R108" s="682"/>
    </row>
    <row r="109" spans="1:18" ht="15.75" x14ac:dyDescent="0.25">
      <c r="A109" s="733" t="s">
        <v>771</v>
      </c>
      <c r="B109" s="734"/>
      <c r="C109" s="682"/>
      <c r="D109" s="682"/>
      <c r="E109" s="682"/>
      <c r="F109" s="682"/>
      <c r="G109" s="682"/>
      <c r="H109" s="682"/>
      <c r="I109" s="682"/>
      <c r="J109" s="682"/>
      <c r="K109" s="682"/>
      <c r="L109" s="682"/>
      <c r="M109" s="682"/>
      <c r="N109" s="682"/>
      <c r="O109" s="682"/>
      <c r="P109" s="682"/>
      <c r="Q109" s="682"/>
      <c r="R109" s="682"/>
    </row>
    <row r="110" spans="1:18" ht="15.75" x14ac:dyDescent="0.25">
      <c r="A110" s="1273" t="s">
        <v>1189</v>
      </c>
      <c r="B110" s="682"/>
      <c r="C110" s="682"/>
      <c r="D110" s="682"/>
      <c r="E110" s="682"/>
      <c r="F110" s="682"/>
      <c r="G110" s="682"/>
      <c r="H110" s="682"/>
      <c r="I110" s="682"/>
      <c r="J110" s="682"/>
      <c r="K110" s="682"/>
      <c r="L110" s="682"/>
      <c r="M110" s="682"/>
      <c r="N110" s="682"/>
      <c r="O110" s="682"/>
      <c r="P110" s="682"/>
      <c r="Q110" s="682"/>
      <c r="R110" s="682"/>
    </row>
    <row r="111" spans="1:18" ht="15.75" x14ac:dyDescent="0.25">
      <c r="A111" s="1273" t="s">
        <v>1188</v>
      </c>
      <c r="B111" s="682"/>
      <c r="C111" s="682"/>
      <c r="D111" s="682"/>
      <c r="E111" s="682"/>
      <c r="F111" s="682"/>
      <c r="G111" s="682"/>
      <c r="H111" s="682"/>
      <c r="I111" s="682"/>
      <c r="J111" s="682"/>
      <c r="K111" s="682"/>
      <c r="L111" s="682"/>
      <c r="M111" s="682"/>
      <c r="N111" s="682"/>
      <c r="O111" s="682"/>
      <c r="P111" s="682"/>
      <c r="Q111" s="682"/>
      <c r="R111" s="682"/>
    </row>
    <row r="112" spans="1:18" ht="15.75" x14ac:dyDescent="0.25">
      <c r="A112" s="1273" t="s">
        <v>1187</v>
      </c>
      <c r="B112" s="682"/>
      <c r="C112" s="682"/>
      <c r="D112" s="682"/>
      <c r="E112" s="682"/>
      <c r="F112" s="682"/>
      <c r="G112" s="682"/>
      <c r="H112" s="682"/>
      <c r="I112" s="682"/>
      <c r="J112" s="682"/>
      <c r="K112" s="682"/>
      <c r="L112" s="682"/>
      <c r="M112" s="682"/>
    </row>
    <row r="113" spans="1:15" ht="15.75" x14ac:dyDescent="0.25">
      <c r="N113" s="681"/>
      <c r="O113" s="681"/>
    </row>
    <row r="114" spans="1:15" ht="15.75" x14ac:dyDescent="0.25">
      <c r="A114" s="892" t="s">
        <v>821</v>
      </c>
      <c r="B114" s="893"/>
      <c r="C114" s="893"/>
      <c r="D114" s="681"/>
      <c r="E114" s="681"/>
      <c r="F114" s="681"/>
      <c r="G114" s="681"/>
      <c r="H114" s="681"/>
      <c r="I114" s="681"/>
      <c r="J114" s="681"/>
      <c r="K114" s="681"/>
      <c r="L114" s="681"/>
      <c r="M114" s="681"/>
      <c r="N114" s="681"/>
      <c r="O114" s="681"/>
    </row>
    <row r="115" spans="1:15" ht="15.75" x14ac:dyDescent="0.25">
      <c r="A115" t="s">
        <v>824</v>
      </c>
      <c r="B115" s="681"/>
      <c r="C115" s="681"/>
      <c r="D115" s="681"/>
      <c r="E115" s="681"/>
      <c r="F115" s="681"/>
      <c r="G115" s="681"/>
      <c r="H115" s="681"/>
      <c r="I115" s="681"/>
      <c r="J115" s="681"/>
      <c r="K115" s="681"/>
      <c r="L115" s="681"/>
      <c r="M115" s="681"/>
      <c r="N115" s="681"/>
      <c r="O115" s="681"/>
    </row>
    <row r="116" spans="1:15" ht="15.75" x14ac:dyDescent="0.25">
      <c r="A116" t="s">
        <v>826</v>
      </c>
      <c r="B116" s="681"/>
      <c r="C116" s="681"/>
      <c r="D116" s="681"/>
      <c r="E116" s="681"/>
      <c r="F116" s="681"/>
      <c r="G116" s="681"/>
      <c r="H116" s="681"/>
      <c r="I116" s="681"/>
      <c r="J116" s="681"/>
      <c r="K116" s="681"/>
      <c r="L116" s="681"/>
      <c r="M116" s="681"/>
      <c r="N116" s="681"/>
      <c r="O116" s="681"/>
    </row>
    <row r="117" spans="1:15" ht="15.75" x14ac:dyDescent="0.25">
      <c r="A117" t="s">
        <v>828</v>
      </c>
      <c r="B117" s="681"/>
      <c r="C117" s="681"/>
      <c r="D117" s="681"/>
      <c r="E117" s="681"/>
      <c r="F117" s="681"/>
      <c r="G117" s="681"/>
      <c r="H117" s="681"/>
      <c r="I117" s="681"/>
      <c r="J117" s="681"/>
      <c r="K117" s="681"/>
      <c r="L117" s="681"/>
      <c r="M117" s="681"/>
      <c r="N117" s="681"/>
      <c r="O117" s="681"/>
    </row>
    <row r="118" spans="1:15" ht="15.75" x14ac:dyDescent="0.25">
      <c r="B118" s="681"/>
      <c r="C118" s="681"/>
      <c r="D118" s="681"/>
      <c r="E118" s="681"/>
      <c r="F118" s="681"/>
      <c r="G118" s="681"/>
      <c r="H118" s="681"/>
      <c r="I118" s="681"/>
      <c r="J118" s="681"/>
      <c r="K118" s="681"/>
      <c r="L118" s="681"/>
      <c r="M118" s="681"/>
    </row>
    <row r="119" spans="1:15" ht="15.75" x14ac:dyDescent="0.25">
      <c r="N119" s="1222"/>
    </row>
    <row r="120" spans="1:15" ht="34.5" customHeight="1" x14ac:dyDescent="0.25">
      <c r="A120" s="1222"/>
      <c r="B120" s="1222"/>
      <c r="C120" s="1222"/>
      <c r="D120" s="1222"/>
      <c r="E120" s="1222"/>
      <c r="F120" s="1222"/>
      <c r="G120" s="1222"/>
      <c r="H120" s="1222"/>
      <c r="I120" s="1222"/>
      <c r="J120" s="1222"/>
      <c r="K120" s="1222"/>
      <c r="L120" s="1222"/>
      <c r="M120" s="1222"/>
      <c r="N120" s="1222"/>
    </row>
    <row r="121" spans="1:15" ht="18.75" customHeight="1" x14ac:dyDescent="0.25">
      <c r="A121" s="1222"/>
      <c r="B121" s="1222"/>
      <c r="C121" s="1222"/>
      <c r="D121" s="1222"/>
      <c r="E121" s="1222"/>
      <c r="F121" s="1222"/>
      <c r="G121" s="1222"/>
      <c r="H121" s="1222"/>
      <c r="I121" s="1222"/>
      <c r="J121" s="1222"/>
      <c r="K121" s="1222"/>
      <c r="L121" s="1222"/>
      <c r="M121" s="1222"/>
      <c r="N121" s="1223"/>
    </row>
    <row r="122" spans="1:15" ht="15.75" x14ac:dyDescent="0.25">
      <c r="A122" s="1223"/>
      <c r="B122" s="1223"/>
      <c r="C122" s="1223"/>
      <c r="D122" s="1223"/>
      <c r="E122" s="1223"/>
      <c r="F122" s="1223"/>
      <c r="G122" s="1223"/>
      <c r="H122" s="1223"/>
      <c r="I122" s="1223"/>
      <c r="J122" s="1223"/>
      <c r="K122" s="1223"/>
      <c r="L122" s="1223"/>
      <c r="M122" s="1223"/>
    </row>
  </sheetData>
  <mergeCells count="1">
    <mergeCell ref="A17:P17"/>
  </mergeCells>
  <pageMargins left="0.25" right="0.25" top="0.75" bottom="0.75" header="0.3" footer="0.3"/>
  <pageSetup paperSize="8"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6" tint="0.39997558519241921"/>
    <pageSetUpPr fitToPage="1"/>
  </sheetPr>
  <dimension ref="B1:S58"/>
  <sheetViews>
    <sheetView topLeftCell="B1" workbookViewId="0">
      <selection activeCell="B2" sqref="B2"/>
    </sheetView>
  </sheetViews>
  <sheetFormatPr defaultRowHeight="15" x14ac:dyDescent="0.25"/>
  <cols>
    <col min="1" max="1" width="3.7109375" customWidth="1"/>
    <col min="2" max="2" width="48.5703125" customWidth="1"/>
    <col min="3" max="3" width="6.42578125" customWidth="1"/>
    <col min="4" max="5" width="13.85546875" customWidth="1"/>
    <col min="6" max="7" width="14.7109375" customWidth="1"/>
    <col min="8" max="17" width="13.5703125" customWidth="1"/>
  </cols>
  <sheetData>
    <row r="1" spans="2:18" ht="15.75" customHeight="1" x14ac:dyDescent="0.25">
      <c r="B1" s="1278" t="s">
        <v>1126</v>
      </c>
      <c r="C1" s="1278"/>
      <c r="D1" s="1278"/>
      <c r="E1" s="1278"/>
      <c r="F1" s="1278"/>
      <c r="G1" s="1278"/>
      <c r="H1" s="1278"/>
      <c r="I1" s="1278"/>
      <c r="J1" s="1278"/>
      <c r="K1" s="1278"/>
      <c r="L1" s="1278"/>
      <c r="M1" s="1278"/>
      <c r="N1" s="1278"/>
      <c r="O1" s="1278"/>
      <c r="P1" s="1278"/>
      <c r="Q1" s="1278"/>
    </row>
    <row r="2" spans="2:18" x14ac:dyDescent="0.25">
      <c r="B2" s="273"/>
    </row>
    <row r="3" spans="2:18" ht="15.75" customHeight="1" x14ac:dyDescent="0.25">
      <c r="B3" s="155"/>
      <c r="C3" s="156"/>
      <c r="D3" s="1279" t="s">
        <v>902</v>
      </c>
      <c r="E3" s="1279"/>
      <c r="F3" s="1279"/>
      <c r="G3" s="1279"/>
      <c r="H3" s="1280"/>
      <c r="I3" s="1280"/>
      <c r="J3" s="1280"/>
      <c r="K3" s="1280"/>
      <c r="L3" s="1280"/>
      <c r="M3" s="1280"/>
      <c r="N3" s="1280"/>
      <c r="O3" s="1280"/>
      <c r="P3" s="1280"/>
      <c r="Q3" s="1280"/>
    </row>
    <row r="4" spans="2:18" ht="15.75" customHeight="1" x14ac:dyDescent="0.25">
      <c r="B4" s="157"/>
      <c r="C4" s="158"/>
      <c r="D4" s="1282" t="s">
        <v>950</v>
      </c>
      <c r="E4" s="1282" t="s">
        <v>951</v>
      </c>
      <c r="F4" s="1282" t="s">
        <v>903</v>
      </c>
      <c r="G4" s="1282" t="s">
        <v>948</v>
      </c>
      <c r="H4" s="1286" t="s">
        <v>69</v>
      </c>
      <c r="I4" s="1285"/>
      <c r="J4" s="1286" t="s">
        <v>70</v>
      </c>
      <c r="K4" s="1285"/>
      <c r="L4" s="1284" t="s">
        <v>71</v>
      </c>
      <c r="M4" s="1285"/>
      <c r="N4" s="1286" t="s">
        <v>213</v>
      </c>
      <c r="O4" s="1285"/>
      <c r="P4" s="1286" t="s">
        <v>214</v>
      </c>
      <c r="Q4" s="1285"/>
    </row>
    <row r="5" spans="2:18" ht="79.5" customHeight="1" x14ac:dyDescent="0.25">
      <c r="B5" s="157"/>
      <c r="C5" s="158"/>
      <c r="D5" s="1283"/>
      <c r="E5" s="1283"/>
      <c r="F5" s="1283"/>
      <c r="G5" s="1283"/>
      <c r="H5" s="325" t="s">
        <v>215</v>
      </c>
      <c r="I5" s="326" t="s">
        <v>904</v>
      </c>
      <c r="J5" s="325" t="s">
        <v>215</v>
      </c>
      <c r="K5" s="326" t="s">
        <v>904</v>
      </c>
      <c r="L5" s="325" t="s">
        <v>215</v>
      </c>
      <c r="M5" s="326" t="s">
        <v>904</v>
      </c>
      <c r="N5" s="325" t="s">
        <v>215</v>
      </c>
      <c r="O5" s="326" t="s">
        <v>904</v>
      </c>
      <c r="P5" s="325" t="s">
        <v>215</v>
      </c>
      <c r="Q5" s="326" t="s">
        <v>904</v>
      </c>
    </row>
    <row r="6" spans="2:18" ht="15.75" x14ac:dyDescent="0.25">
      <c r="B6" s="163"/>
      <c r="C6" s="164"/>
      <c r="D6" s="284"/>
      <c r="E6" s="284"/>
      <c r="F6" s="284"/>
      <c r="G6" s="284"/>
      <c r="H6" s="164"/>
      <c r="I6" s="165"/>
      <c r="J6" s="163"/>
      <c r="K6" s="165"/>
      <c r="L6" s="164"/>
      <c r="M6" s="164"/>
      <c r="N6" s="163"/>
      <c r="O6" s="165"/>
      <c r="P6" s="164"/>
      <c r="Q6" s="165"/>
    </row>
    <row r="7" spans="2:18" ht="15.75" x14ac:dyDescent="0.25">
      <c r="B7" s="11" t="s">
        <v>718</v>
      </c>
      <c r="C7" s="166"/>
      <c r="D7" s="284"/>
      <c r="E7" s="284"/>
      <c r="F7" s="284"/>
      <c r="G7" s="284"/>
      <c r="H7" s="167"/>
      <c r="I7" s="168"/>
      <c r="J7" s="169"/>
      <c r="K7" s="168"/>
      <c r="L7" s="167"/>
      <c r="M7" s="167"/>
      <c r="N7" s="169"/>
      <c r="O7" s="168"/>
      <c r="P7" s="167"/>
      <c r="Q7" s="168"/>
    </row>
    <row r="8" spans="2:18" ht="15.75" x14ac:dyDescent="0.25">
      <c r="B8" s="277" t="s">
        <v>980</v>
      </c>
      <c r="C8" s="1209"/>
      <c r="D8" s="754">
        <v>15370</v>
      </c>
      <c r="E8" s="754">
        <f>SUM(J8,L8,N8,P8)</f>
        <v>14790</v>
      </c>
      <c r="F8" s="754">
        <v>20410</v>
      </c>
      <c r="G8" s="754">
        <f>SUM(K8,M8,O8,Q8)</f>
        <v>16330</v>
      </c>
      <c r="H8" s="1210">
        <v>580</v>
      </c>
      <c r="I8" s="1211">
        <v>4090</v>
      </c>
      <c r="J8" s="758">
        <v>2380</v>
      </c>
      <c r="K8" s="1211">
        <v>3190</v>
      </c>
      <c r="L8" s="758">
        <v>2210</v>
      </c>
      <c r="M8" s="1211">
        <v>2940</v>
      </c>
      <c r="N8" s="758">
        <v>9560</v>
      </c>
      <c r="O8" s="1211">
        <v>9560</v>
      </c>
      <c r="P8" s="1210">
        <v>640</v>
      </c>
      <c r="Q8" s="1211">
        <v>640</v>
      </c>
    </row>
    <row r="9" spans="2:18" ht="15.75" x14ac:dyDescent="0.25">
      <c r="B9" s="14" t="s">
        <v>758</v>
      </c>
      <c r="C9" s="170"/>
      <c r="D9" s="285">
        <v>1970</v>
      </c>
      <c r="E9" s="285">
        <f t="shared" ref="E9:E21" si="0">SUM(J9,L9,N9,P9)</f>
        <v>1900</v>
      </c>
      <c r="F9" s="285">
        <v>5250</v>
      </c>
      <c r="G9" s="285">
        <f t="shared" ref="G9:G21" si="1">SUM(K9,M9,O9,Q9)</f>
        <v>2340</v>
      </c>
      <c r="H9" s="604">
        <v>70</v>
      </c>
      <c r="I9" s="985">
        <v>2910</v>
      </c>
      <c r="J9" s="173">
        <v>80</v>
      </c>
      <c r="K9" s="985">
        <v>330</v>
      </c>
      <c r="L9" s="173">
        <v>80</v>
      </c>
      <c r="M9" s="985">
        <v>270</v>
      </c>
      <c r="N9" s="173">
        <v>1160</v>
      </c>
      <c r="O9" s="985">
        <v>1160</v>
      </c>
      <c r="P9" s="173">
        <v>580</v>
      </c>
      <c r="Q9" s="985">
        <v>580</v>
      </c>
      <c r="R9" s="366"/>
    </row>
    <row r="10" spans="2:18" ht="15.75" x14ac:dyDescent="0.25">
      <c r="B10" s="14" t="s">
        <v>250</v>
      </c>
      <c r="C10" s="170"/>
      <c r="D10" s="285">
        <v>9500</v>
      </c>
      <c r="E10" s="285">
        <f t="shared" si="0"/>
        <v>9350</v>
      </c>
      <c r="F10" s="285">
        <v>27500</v>
      </c>
      <c r="G10" s="285">
        <f t="shared" si="1"/>
        <v>19800</v>
      </c>
      <c r="H10" s="316">
        <v>150</v>
      </c>
      <c r="I10" s="985">
        <v>7700</v>
      </c>
      <c r="J10" s="173">
        <v>160</v>
      </c>
      <c r="K10" s="985">
        <v>6130</v>
      </c>
      <c r="L10" s="173">
        <v>150</v>
      </c>
      <c r="M10" s="985">
        <v>4630</v>
      </c>
      <c r="N10" s="173">
        <v>8590</v>
      </c>
      <c r="O10" s="985">
        <v>8590</v>
      </c>
      <c r="P10" s="173">
        <v>450</v>
      </c>
      <c r="Q10" s="985">
        <v>450</v>
      </c>
      <c r="R10" s="366"/>
    </row>
    <row r="11" spans="2:18" ht="15.75" x14ac:dyDescent="0.25">
      <c r="B11" s="14" t="s">
        <v>759</v>
      </c>
      <c r="C11" s="170"/>
      <c r="D11" s="285">
        <v>3400</v>
      </c>
      <c r="E11" s="285">
        <f t="shared" si="0"/>
        <v>3410</v>
      </c>
      <c r="F11" s="285">
        <v>4010</v>
      </c>
      <c r="G11" s="285">
        <f t="shared" si="1"/>
        <v>3920</v>
      </c>
      <c r="H11" s="604" t="s">
        <v>172</v>
      </c>
      <c r="I11" s="985">
        <v>90</v>
      </c>
      <c r="J11" s="173">
        <v>20</v>
      </c>
      <c r="K11" s="985">
        <v>260</v>
      </c>
      <c r="L11" s="173">
        <v>90</v>
      </c>
      <c r="M11" s="985">
        <v>360</v>
      </c>
      <c r="N11" s="173">
        <v>2290</v>
      </c>
      <c r="O11" s="985">
        <v>2290</v>
      </c>
      <c r="P11" s="173">
        <v>1010</v>
      </c>
      <c r="Q11" s="985">
        <v>1010</v>
      </c>
      <c r="R11" s="366"/>
    </row>
    <row r="12" spans="2:18" ht="15.75" x14ac:dyDescent="0.25">
      <c r="B12" s="14" t="s">
        <v>9</v>
      </c>
      <c r="C12" s="176"/>
      <c r="D12" s="285">
        <v>8520</v>
      </c>
      <c r="E12" s="285">
        <f t="shared" si="0"/>
        <v>7830</v>
      </c>
      <c r="F12" s="285">
        <v>63780</v>
      </c>
      <c r="G12" s="285">
        <f t="shared" si="1"/>
        <v>9590</v>
      </c>
      <c r="H12" s="316">
        <v>690</v>
      </c>
      <c r="I12" s="985">
        <v>54190</v>
      </c>
      <c r="J12" s="173">
        <v>1440</v>
      </c>
      <c r="K12" s="985">
        <v>3030</v>
      </c>
      <c r="L12" s="173">
        <v>1350</v>
      </c>
      <c r="M12" s="985">
        <v>1520</v>
      </c>
      <c r="N12" s="173">
        <v>4720</v>
      </c>
      <c r="O12" s="985">
        <v>4720</v>
      </c>
      <c r="P12" s="173">
        <v>320</v>
      </c>
      <c r="Q12" s="985">
        <v>320</v>
      </c>
      <c r="R12" s="366"/>
    </row>
    <row r="13" spans="2:18" ht="15.75" x14ac:dyDescent="0.25">
      <c r="B13" s="14" t="s">
        <v>1132</v>
      </c>
      <c r="C13" s="177"/>
      <c r="D13" s="285">
        <v>8110</v>
      </c>
      <c r="E13" s="285">
        <f t="shared" si="0"/>
        <v>7560</v>
      </c>
      <c r="F13" s="285">
        <v>18100</v>
      </c>
      <c r="G13" s="285">
        <f t="shared" si="1"/>
        <v>8090</v>
      </c>
      <c r="H13" s="316">
        <v>560</v>
      </c>
      <c r="I13" s="985">
        <v>10010</v>
      </c>
      <c r="J13" s="173">
        <v>1430</v>
      </c>
      <c r="K13" s="985">
        <v>1830</v>
      </c>
      <c r="L13" s="173">
        <v>1350</v>
      </c>
      <c r="M13" s="985">
        <v>1480</v>
      </c>
      <c r="N13" s="173">
        <v>4540</v>
      </c>
      <c r="O13" s="985">
        <v>4540</v>
      </c>
      <c r="P13" s="173">
        <v>240</v>
      </c>
      <c r="Q13" s="985">
        <v>240</v>
      </c>
      <c r="R13" s="366"/>
    </row>
    <row r="14" spans="2:18" ht="15.75" x14ac:dyDescent="0.25">
      <c r="B14" s="14" t="s">
        <v>11</v>
      </c>
      <c r="C14" s="177"/>
      <c r="D14" s="285">
        <v>400</v>
      </c>
      <c r="E14" s="285">
        <f t="shared" si="0"/>
        <v>270</v>
      </c>
      <c r="F14" s="285">
        <v>45700</v>
      </c>
      <c r="G14" s="285">
        <f t="shared" si="1"/>
        <v>1510</v>
      </c>
      <c r="H14" s="316">
        <v>130</v>
      </c>
      <c r="I14" s="985">
        <v>44190</v>
      </c>
      <c r="J14" s="173">
        <v>10</v>
      </c>
      <c r="K14" s="985">
        <v>1200</v>
      </c>
      <c r="L14" s="980" t="s">
        <v>172</v>
      </c>
      <c r="M14" s="985">
        <v>50</v>
      </c>
      <c r="N14" s="980">
        <v>180</v>
      </c>
      <c r="O14" s="985">
        <v>180</v>
      </c>
      <c r="P14" s="980">
        <v>80</v>
      </c>
      <c r="Q14" s="985">
        <v>80</v>
      </c>
      <c r="R14" s="366"/>
    </row>
    <row r="15" spans="2:18" ht="15.75" x14ac:dyDescent="0.25">
      <c r="B15" s="14" t="s">
        <v>12</v>
      </c>
      <c r="C15" s="176"/>
      <c r="D15" s="285">
        <v>48940</v>
      </c>
      <c r="E15" s="285">
        <f t="shared" si="0"/>
        <v>48370</v>
      </c>
      <c r="F15" s="285">
        <v>50510</v>
      </c>
      <c r="G15" s="285">
        <f t="shared" si="1"/>
        <v>49730</v>
      </c>
      <c r="H15" s="316">
        <v>570</v>
      </c>
      <c r="I15" s="985">
        <v>780</v>
      </c>
      <c r="J15" s="173">
        <v>6090</v>
      </c>
      <c r="K15" s="985">
        <v>6700</v>
      </c>
      <c r="L15" s="173">
        <v>7390</v>
      </c>
      <c r="M15" s="985">
        <v>8140</v>
      </c>
      <c r="N15" s="173">
        <v>33310</v>
      </c>
      <c r="O15" s="985">
        <v>33310</v>
      </c>
      <c r="P15" s="173">
        <v>1580</v>
      </c>
      <c r="Q15" s="985">
        <v>1580</v>
      </c>
      <c r="R15" s="366"/>
    </row>
    <row r="16" spans="2:18" ht="15.75" x14ac:dyDescent="0.25">
      <c r="B16" s="14" t="s">
        <v>1132</v>
      </c>
      <c r="C16" s="177"/>
      <c r="D16" s="285">
        <v>38130</v>
      </c>
      <c r="E16" s="285">
        <f t="shared" si="0"/>
        <v>37670</v>
      </c>
      <c r="F16" s="285">
        <v>39390</v>
      </c>
      <c r="G16" s="285">
        <f t="shared" si="1"/>
        <v>38740</v>
      </c>
      <c r="H16" s="316">
        <v>470</v>
      </c>
      <c r="I16" s="985">
        <v>650</v>
      </c>
      <c r="J16" s="173">
        <v>4760</v>
      </c>
      <c r="K16" s="985">
        <v>5240</v>
      </c>
      <c r="L16" s="173">
        <v>5750</v>
      </c>
      <c r="M16" s="985">
        <v>6340</v>
      </c>
      <c r="N16" s="173">
        <v>26020</v>
      </c>
      <c r="O16" s="985">
        <v>26020</v>
      </c>
      <c r="P16" s="173">
        <v>1140</v>
      </c>
      <c r="Q16" s="985">
        <v>1140</v>
      </c>
      <c r="R16" s="366"/>
    </row>
    <row r="17" spans="2:19" ht="15.75" x14ac:dyDescent="0.25">
      <c r="B17" s="14" t="s">
        <v>11</v>
      </c>
      <c r="C17" s="170"/>
      <c r="D17" s="285">
        <v>10820</v>
      </c>
      <c r="E17" s="285">
        <f t="shared" si="0"/>
        <v>10710</v>
      </c>
      <c r="F17" s="285">
        <v>11130</v>
      </c>
      <c r="G17" s="285">
        <f t="shared" si="1"/>
        <v>11000</v>
      </c>
      <c r="H17" s="316">
        <v>100</v>
      </c>
      <c r="I17" s="985">
        <v>130</v>
      </c>
      <c r="J17" s="173">
        <v>1330</v>
      </c>
      <c r="K17" s="985">
        <v>1460</v>
      </c>
      <c r="L17" s="173">
        <v>1650</v>
      </c>
      <c r="M17" s="985">
        <v>1810</v>
      </c>
      <c r="N17" s="173">
        <v>7290</v>
      </c>
      <c r="O17" s="985">
        <v>7290</v>
      </c>
      <c r="P17" s="173">
        <v>440</v>
      </c>
      <c r="Q17" s="985">
        <v>440</v>
      </c>
      <c r="R17" s="366"/>
    </row>
    <row r="18" spans="2:19" ht="15.75" x14ac:dyDescent="0.25">
      <c r="B18" s="14" t="s">
        <v>13</v>
      </c>
      <c r="C18" s="170"/>
      <c r="D18" s="285">
        <v>180</v>
      </c>
      <c r="E18" s="285">
        <f t="shared" si="0"/>
        <v>180</v>
      </c>
      <c r="F18" s="285">
        <v>1340</v>
      </c>
      <c r="G18" s="285">
        <f t="shared" si="1"/>
        <v>220</v>
      </c>
      <c r="H18" s="604">
        <v>10</v>
      </c>
      <c r="I18" s="985">
        <v>1120</v>
      </c>
      <c r="J18" s="173">
        <v>20</v>
      </c>
      <c r="K18" s="985">
        <v>60</v>
      </c>
      <c r="L18" s="173">
        <v>30</v>
      </c>
      <c r="M18" s="985">
        <v>30</v>
      </c>
      <c r="N18" s="173">
        <v>110</v>
      </c>
      <c r="O18" s="985">
        <v>110</v>
      </c>
      <c r="P18" s="173">
        <v>20</v>
      </c>
      <c r="Q18" s="985">
        <v>20</v>
      </c>
      <c r="R18" s="366"/>
    </row>
    <row r="19" spans="2:19" ht="15.75" x14ac:dyDescent="0.25">
      <c r="B19" s="178"/>
      <c r="C19" s="170"/>
      <c r="D19" s="285"/>
      <c r="E19" s="285">
        <f t="shared" si="0"/>
        <v>0</v>
      </c>
      <c r="F19" s="285"/>
      <c r="G19" s="285"/>
      <c r="H19" s="312"/>
      <c r="I19" s="313"/>
      <c r="J19" s="314"/>
      <c r="K19" s="313"/>
      <c r="L19" s="315"/>
      <c r="M19" s="315"/>
      <c r="N19" s="314"/>
      <c r="O19" s="313"/>
      <c r="P19" s="315"/>
      <c r="Q19" s="313"/>
    </row>
    <row r="20" spans="2:19" ht="15.75" x14ac:dyDescent="0.25">
      <c r="B20" s="181" t="s">
        <v>15</v>
      </c>
      <c r="C20" s="182"/>
      <c r="D20" s="286">
        <f t="shared" ref="D20:Q20" si="2">SUM(D8:D12,D15,D18)</f>
        <v>87880</v>
      </c>
      <c r="E20" s="286">
        <f t="shared" si="0"/>
        <v>85830</v>
      </c>
      <c r="F20" s="286">
        <f t="shared" si="2"/>
        <v>172800</v>
      </c>
      <c r="G20" s="286">
        <f t="shared" si="1"/>
        <v>101930</v>
      </c>
      <c r="H20" s="183">
        <f t="shared" si="2"/>
        <v>2070</v>
      </c>
      <c r="I20" s="415">
        <f t="shared" si="2"/>
        <v>70880</v>
      </c>
      <c r="J20" s="183">
        <f t="shared" si="2"/>
        <v>10190</v>
      </c>
      <c r="K20" s="415">
        <f t="shared" si="2"/>
        <v>19700</v>
      </c>
      <c r="L20" s="183">
        <f t="shared" si="2"/>
        <v>11300</v>
      </c>
      <c r="M20" s="415">
        <f t="shared" si="2"/>
        <v>17890</v>
      </c>
      <c r="N20" s="183">
        <f t="shared" si="2"/>
        <v>59740</v>
      </c>
      <c r="O20" s="415">
        <f t="shared" si="2"/>
        <v>59740</v>
      </c>
      <c r="P20" s="183">
        <f t="shared" si="2"/>
        <v>4600</v>
      </c>
      <c r="Q20" s="415">
        <f t="shared" si="2"/>
        <v>4600</v>
      </c>
    </row>
    <row r="21" spans="2:19" ht="15.75" x14ac:dyDescent="0.25">
      <c r="B21" s="184" t="s">
        <v>1141</v>
      </c>
      <c r="C21" s="185"/>
      <c r="D21" s="285">
        <f t="shared" ref="D21:Q21" si="3">SUM(D8:D9,D11,D12,D15,D18)</f>
        <v>78380</v>
      </c>
      <c r="E21" s="285">
        <f t="shared" si="0"/>
        <v>76480</v>
      </c>
      <c r="F21" s="285">
        <f t="shared" si="3"/>
        <v>145300</v>
      </c>
      <c r="G21" s="285">
        <f t="shared" si="1"/>
        <v>82130</v>
      </c>
      <c r="H21" s="171">
        <f t="shared" si="3"/>
        <v>1920</v>
      </c>
      <c r="I21" s="623">
        <f t="shared" si="3"/>
        <v>63180</v>
      </c>
      <c r="J21" s="171">
        <f t="shared" si="3"/>
        <v>10030</v>
      </c>
      <c r="K21" s="623">
        <f t="shared" si="3"/>
        <v>13570</v>
      </c>
      <c r="L21" s="171">
        <f t="shared" si="3"/>
        <v>11150</v>
      </c>
      <c r="M21" s="623">
        <f t="shared" si="3"/>
        <v>13260</v>
      </c>
      <c r="N21" s="171">
        <f t="shared" si="3"/>
        <v>51150</v>
      </c>
      <c r="O21" s="623">
        <f t="shared" si="3"/>
        <v>51150</v>
      </c>
      <c r="P21" s="171">
        <f t="shared" si="3"/>
        <v>4150</v>
      </c>
      <c r="Q21" s="623">
        <f t="shared" si="3"/>
        <v>4150</v>
      </c>
      <c r="R21" s="153"/>
      <c r="S21" s="153"/>
    </row>
    <row r="22" spans="2:19" ht="15.75" x14ac:dyDescent="0.25">
      <c r="B22" s="186"/>
      <c r="C22" s="187"/>
      <c r="D22" s="311"/>
      <c r="E22" s="311"/>
      <c r="F22" s="311"/>
      <c r="G22" s="1118"/>
      <c r="H22" s="186"/>
      <c r="I22" s="188"/>
      <c r="J22" s="186"/>
      <c r="K22" s="188"/>
      <c r="L22" s="187"/>
      <c r="M22" s="187"/>
      <c r="N22" s="186"/>
      <c r="O22" s="86"/>
      <c r="P22" s="85"/>
      <c r="Q22" s="86"/>
    </row>
    <row r="23" spans="2:19" ht="15.75" x14ac:dyDescent="0.25">
      <c r="B23" s="28" t="s">
        <v>78</v>
      </c>
      <c r="H23" s="366"/>
      <c r="I23" s="366"/>
      <c r="J23" s="366"/>
      <c r="K23" s="366"/>
      <c r="L23" s="366"/>
      <c r="M23" s="366"/>
      <c r="N23" s="366"/>
      <c r="O23" s="366"/>
      <c r="P23" s="366"/>
      <c r="Q23" s="366"/>
    </row>
    <row r="24" spans="2:19" x14ac:dyDescent="0.25">
      <c r="H24" s="189"/>
      <c r="I24" s="101"/>
      <c r="J24" s="101"/>
      <c r="K24" s="101"/>
      <c r="L24" s="101"/>
      <c r="M24" s="101"/>
      <c r="N24" s="101"/>
      <c r="O24" s="190"/>
      <c r="P24" s="191"/>
      <c r="Q24" s="192"/>
    </row>
    <row r="25" spans="2:19" ht="30.75" customHeight="1" x14ac:dyDescent="0.25">
      <c r="B25" s="1306" t="s">
        <v>1108</v>
      </c>
      <c r="C25" s="1306"/>
      <c r="D25" s="1306"/>
      <c r="E25" s="1306"/>
      <c r="F25" s="1306"/>
      <c r="G25" s="1306"/>
      <c r="H25" s="1306"/>
      <c r="I25" s="1306"/>
      <c r="J25" s="1306"/>
      <c r="K25" s="1306"/>
      <c r="L25" s="1306"/>
      <c r="M25" s="1306"/>
      <c r="N25" s="1306"/>
      <c r="O25" s="1306"/>
      <c r="P25" s="1306"/>
      <c r="Q25" s="1306"/>
    </row>
    <row r="26" spans="2:19" s="39" customFormat="1" ht="32.25" customHeight="1" x14ac:dyDescent="0.25">
      <c r="B26" s="1305" t="s">
        <v>749</v>
      </c>
      <c r="C26" s="1305"/>
      <c r="D26" s="1305"/>
      <c r="E26" s="1305"/>
      <c r="F26" s="1305"/>
      <c r="G26" s="1305"/>
      <c r="H26" s="1305"/>
      <c r="I26" s="1305"/>
      <c r="J26" s="1305"/>
      <c r="K26" s="1305"/>
      <c r="L26" s="1305"/>
      <c r="M26" s="1305"/>
      <c r="N26" s="1305"/>
      <c r="O26" s="1305"/>
      <c r="P26" s="1305"/>
      <c r="Q26" s="1305"/>
    </row>
    <row r="27" spans="2:19" s="39" customFormat="1" ht="15.75" x14ac:dyDescent="0.25">
      <c r="B27" s="39" t="s">
        <v>781</v>
      </c>
      <c r="D27" s="193"/>
      <c r="E27" s="193"/>
      <c r="F27" s="193"/>
      <c r="G27" s="193"/>
      <c r="H27" s="192"/>
    </row>
    <row r="28" spans="2:19" s="39" customFormat="1" x14ac:dyDescent="0.25">
      <c r="B28" s="39" t="s">
        <v>898</v>
      </c>
    </row>
    <row r="31" spans="2:19" ht="15.75" x14ac:dyDescent="0.25">
      <c r="B31" s="1278" t="s">
        <v>978</v>
      </c>
      <c r="C31" s="1278"/>
      <c r="D31" s="1278"/>
      <c r="E31" s="1278"/>
      <c r="F31" s="1278"/>
      <c r="G31" s="1278"/>
      <c r="H31" s="1278"/>
      <c r="I31" s="1278"/>
      <c r="J31" s="1278"/>
      <c r="K31" s="1278"/>
      <c r="L31" s="1278"/>
      <c r="M31" s="1278"/>
      <c r="N31" s="1278"/>
      <c r="O31" s="1278"/>
      <c r="P31" s="1278"/>
      <c r="Q31" s="1278"/>
    </row>
    <row r="32" spans="2:19" x14ac:dyDescent="0.25">
      <c r="B32" s="273"/>
    </row>
    <row r="33" spans="2:17" ht="15.75" x14ac:dyDescent="0.25">
      <c r="B33" s="155"/>
      <c r="C33" s="156"/>
      <c r="D33" s="1279" t="s">
        <v>905</v>
      </c>
      <c r="E33" s="1279"/>
      <c r="F33" s="1279"/>
      <c r="G33" s="1279"/>
      <c r="H33" s="1280"/>
      <c r="I33" s="1280"/>
      <c r="J33" s="1280"/>
      <c r="K33" s="1280"/>
      <c r="L33" s="1280"/>
      <c r="M33" s="1280"/>
      <c r="N33" s="1280"/>
      <c r="O33" s="1280"/>
      <c r="P33" s="1280"/>
      <c r="Q33" s="1280"/>
    </row>
    <row r="34" spans="2:17" ht="15.75" customHeight="1" x14ac:dyDescent="0.25">
      <c r="B34" s="157"/>
      <c r="C34" s="158"/>
      <c r="D34" s="1282" t="s">
        <v>950</v>
      </c>
      <c r="E34" s="1282" t="s">
        <v>951</v>
      </c>
      <c r="F34" s="1282" t="s">
        <v>947</v>
      </c>
      <c r="G34" s="1282" t="s">
        <v>949</v>
      </c>
      <c r="H34" s="1286" t="s">
        <v>230</v>
      </c>
      <c r="I34" s="1285"/>
      <c r="J34" s="1286" t="s">
        <v>231</v>
      </c>
      <c r="K34" s="1285"/>
      <c r="L34" s="1284" t="s">
        <v>71</v>
      </c>
      <c r="M34" s="1285"/>
      <c r="N34" s="1286" t="s">
        <v>213</v>
      </c>
      <c r="O34" s="1285"/>
      <c r="P34" s="1286" t="s">
        <v>214</v>
      </c>
      <c r="Q34" s="1285"/>
    </row>
    <row r="35" spans="2:17" ht="75.75" customHeight="1" x14ac:dyDescent="0.25">
      <c r="B35" s="157"/>
      <c r="C35" s="158"/>
      <c r="D35" s="1283"/>
      <c r="E35" s="1283"/>
      <c r="F35" s="1283"/>
      <c r="G35" s="1283"/>
      <c r="H35" s="977" t="s">
        <v>215</v>
      </c>
      <c r="I35" s="978" t="s">
        <v>1124</v>
      </c>
      <c r="J35" s="977" t="s">
        <v>215</v>
      </c>
      <c r="K35" s="1229" t="s">
        <v>1124</v>
      </c>
      <c r="L35" s="977" t="s">
        <v>215</v>
      </c>
      <c r="M35" s="1229" t="s">
        <v>1124</v>
      </c>
      <c r="N35" s="977" t="s">
        <v>215</v>
      </c>
      <c r="O35" s="1229" t="s">
        <v>1124</v>
      </c>
      <c r="P35" s="977" t="s">
        <v>215</v>
      </c>
      <c r="Q35" s="1229" t="s">
        <v>1124</v>
      </c>
    </row>
    <row r="36" spans="2:17" ht="15.75" x14ac:dyDescent="0.25">
      <c r="B36" s="163"/>
      <c r="C36" s="164"/>
      <c r="D36" s="284"/>
      <c r="E36" s="284"/>
      <c r="F36" s="284"/>
      <c r="G36" s="1117"/>
      <c r="H36" s="164"/>
      <c r="I36" s="165"/>
      <c r="J36" s="163"/>
      <c r="K36" s="165"/>
      <c r="L36" s="164"/>
      <c r="M36" s="164"/>
      <c r="N36" s="163"/>
      <c r="O36" s="165"/>
      <c r="P36" s="164"/>
      <c r="Q36" s="165"/>
    </row>
    <row r="37" spans="2:17" ht="15.75" x14ac:dyDescent="0.25">
      <c r="B37" s="11" t="s">
        <v>718</v>
      </c>
      <c r="C37" s="166"/>
      <c r="D37" s="284"/>
      <c r="E37" s="284"/>
      <c r="F37" s="284"/>
      <c r="G37" s="284"/>
      <c r="H37" s="167"/>
      <c r="I37" s="168"/>
      <c r="J37" s="169"/>
      <c r="K37" s="168"/>
      <c r="L37" s="167"/>
      <c r="M37" s="167"/>
      <c r="N37" s="169"/>
      <c r="O37" s="168"/>
      <c r="P37" s="167"/>
      <c r="Q37" s="168"/>
    </row>
    <row r="38" spans="2:17" ht="15.75" x14ac:dyDescent="0.25">
      <c r="B38" s="277" t="s">
        <v>980</v>
      </c>
      <c r="C38" s="1209"/>
      <c r="D38" s="754">
        <v>15370</v>
      </c>
      <c r="E38" s="754">
        <v>14790</v>
      </c>
      <c r="F38" s="1212">
        <f>D8/F8</f>
        <v>0.75306222439980397</v>
      </c>
      <c r="G38" s="1212">
        <f>E8/G8</f>
        <v>0.90569503980404165</v>
      </c>
      <c r="H38" s="1210">
        <v>580</v>
      </c>
      <c r="I38" s="1213">
        <f>H8/I8</f>
        <v>0.14180929095354522</v>
      </c>
      <c r="J38" s="758">
        <v>2380</v>
      </c>
      <c r="K38" s="1213">
        <f>J8/K8</f>
        <v>0.74608150470219436</v>
      </c>
      <c r="L38" s="758">
        <v>2210</v>
      </c>
      <c r="M38" s="1213">
        <f>L8/M8</f>
        <v>0.75170068027210879</v>
      </c>
      <c r="N38" s="758">
        <v>9560</v>
      </c>
      <c r="O38" s="1214">
        <f>N8/O8</f>
        <v>1</v>
      </c>
      <c r="P38" s="1210">
        <v>640</v>
      </c>
      <c r="Q38" s="1214">
        <f>P8/Q8</f>
        <v>1</v>
      </c>
    </row>
    <row r="39" spans="2:17" ht="15.75" x14ac:dyDescent="0.25">
      <c r="B39" s="14" t="s">
        <v>758</v>
      </c>
      <c r="C39" s="170"/>
      <c r="D39" s="285">
        <v>1970</v>
      </c>
      <c r="E39" s="285">
        <v>1900</v>
      </c>
      <c r="F39" s="417">
        <v>0.37523809523809526</v>
      </c>
      <c r="G39" s="1100">
        <f t="shared" ref="G39:G51" si="4">E9/G9</f>
        <v>0.81196581196581197</v>
      </c>
      <c r="H39" s="604">
        <v>70</v>
      </c>
      <c r="I39" s="750">
        <v>2.4054982817869417E-2</v>
      </c>
      <c r="J39" s="173">
        <v>80</v>
      </c>
      <c r="K39" s="750">
        <v>0.24242424242424243</v>
      </c>
      <c r="L39" s="173">
        <v>80</v>
      </c>
      <c r="M39" s="751">
        <v>0.29629629629629628</v>
      </c>
      <c r="N39" s="173">
        <v>1160</v>
      </c>
      <c r="O39" s="317">
        <v>1</v>
      </c>
      <c r="P39" s="173">
        <v>580</v>
      </c>
      <c r="Q39" s="317">
        <v>1</v>
      </c>
    </row>
    <row r="40" spans="2:17" ht="15.75" x14ac:dyDescent="0.25">
      <c r="B40" s="14" t="s">
        <v>250</v>
      </c>
      <c r="C40" s="170"/>
      <c r="D40" s="285">
        <v>9500</v>
      </c>
      <c r="E40" s="285">
        <v>9350</v>
      </c>
      <c r="F40" s="417">
        <v>0.34545454545454546</v>
      </c>
      <c r="G40" s="1100">
        <f t="shared" si="4"/>
        <v>0.47222222222222221</v>
      </c>
      <c r="H40" s="316">
        <v>150</v>
      </c>
      <c r="I40" s="750">
        <v>1.948051948051948E-2</v>
      </c>
      <c r="J40" s="173">
        <v>160</v>
      </c>
      <c r="K40" s="750">
        <v>2.6101141924959218E-2</v>
      </c>
      <c r="L40" s="173">
        <v>150</v>
      </c>
      <c r="M40" s="751">
        <v>3.2397408207343416E-2</v>
      </c>
      <c r="N40" s="173">
        <v>8590</v>
      </c>
      <c r="O40" s="317">
        <v>1</v>
      </c>
      <c r="P40" s="173">
        <v>450</v>
      </c>
      <c r="Q40" s="317">
        <v>1</v>
      </c>
    </row>
    <row r="41" spans="2:17" ht="15.75" x14ac:dyDescent="0.25">
      <c r="B41" s="14" t="s">
        <v>759</v>
      </c>
      <c r="C41" s="170"/>
      <c r="D41" s="285">
        <v>3400</v>
      </c>
      <c r="E41" s="285">
        <v>3410</v>
      </c>
      <c r="F41" s="417">
        <v>0.84788029925187036</v>
      </c>
      <c r="G41" s="1100">
        <f t="shared" si="4"/>
        <v>0.86989795918367352</v>
      </c>
      <c r="H41" s="604" t="s">
        <v>172</v>
      </c>
      <c r="I41" s="1230" t="s">
        <v>237</v>
      </c>
      <c r="J41" s="173">
        <v>20</v>
      </c>
      <c r="K41" s="750">
        <v>7.6923076923076927E-2</v>
      </c>
      <c r="L41" s="173">
        <v>90</v>
      </c>
      <c r="M41" s="751">
        <v>0.25</v>
      </c>
      <c r="N41" s="173">
        <v>2290</v>
      </c>
      <c r="O41" s="317">
        <v>1</v>
      </c>
      <c r="P41" s="173">
        <v>1010</v>
      </c>
      <c r="Q41" s="317">
        <v>1</v>
      </c>
    </row>
    <row r="42" spans="2:17" ht="15.75" x14ac:dyDescent="0.25">
      <c r="B42" s="14" t="s">
        <v>9</v>
      </c>
      <c r="C42" s="176"/>
      <c r="D42" s="285">
        <v>8520</v>
      </c>
      <c r="E42" s="285">
        <v>7830</v>
      </c>
      <c r="F42" s="417">
        <v>0.13358419567262464</v>
      </c>
      <c r="G42" s="1100">
        <f t="shared" si="4"/>
        <v>0.8164754953076121</v>
      </c>
      <c r="H42" s="316">
        <v>690</v>
      </c>
      <c r="I42" s="750">
        <v>1.2732976563941687E-2</v>
      </c>
      <c r="J42" s="173">
        <v>1440</v>
      </c>
      <c r="K42" s="750">
        <v>0.47524752475247523</v>
      </c>
      <c r="L42" s="173">
        <v>1350</v>
      </c>
      <c r="M42" s="751">
        <v>0.88815789473684215</v>
      </c>
      <c r="N42" s="173">
        <v>4720</v>
      </c>
      <c r="O42" s="317">
        <v>1</v>
      </c>
      <c r="P42" s="173">
        <v>320</v>
      </c>
      <c r="Q42" s="317">
        <v>1</v>
      </c>
    </row>
    <row r="43" spans="2:17" ht="15.75" x14ac:dyDescent="0.25">
      <c r="B43" s="14" t="s">
        <v>1132</v>
      </c>
      <c r="C43" s="177"/>
      <c r="D43" s="285">
        <v>8110</v>
      </c>
      <c r="E43" s="285">
        <v>7560</v>
      </c>
      <c r="F43" s="417">
        <v>0.44806629834254141</v>
      </c>
      <c r="G43" s="1100">
        <f t="shared" si="4"/>
        <v>0.93448702101359704</v>
      </c>
      <c r="H43" s="316">
        <v>560</v>
      </c>
      <c r="I43" s="750">
        <v>5.5944055944055944E-2</v>
      </c>
      <c r="J43" s="173">
        <v>1430</v>
      </c>
      <c r="K43" s="750">
        <v>0.78142076502732238</v>
      </c>
      <c r="L43" s="173">
        <v>1350</v>
      </c>
      <c r="M43" s="751">
        <v>0.91216216216216217</v>
      </c>
      <c r="N43" s="173">
        <v>4540</v>
      </c>
      <c r="O43" s="317">
        <v>1</v>
      </c>
      <c r="P43" s="173">
        <v>240</v>
      </c>
      <c r="Q43" s="317">
        <v>1</v>
      </c>
    </row>
    <row r="44" spans="2:17" ht="15.75" x14ac:dyDescent="0.25">
      <c r="B44" s="14" t="s">
        <v>11</v>
      </c>
      <c r="C44" s="177"/>
      <c r="D44" s="285">
        <v>400</v>
      </c>
      <c r="E44" s="285">
        <v>270</v>
      </c>
      <c r="F44" s="417">
        <v>8.7527352297592995E-3</v>
      </c>
      <c r="G44" s="1100">
        <f t="shared" si="4"/>
        <v>0.17880794701986755</v>
      </c>
      <c r="H44" s="316">
        <v>130</v>
      </c>
      <c r="I44" s="750">
        <v>2.9418420457116997E-3</v>
      </c>
      <c r="J44" s="173">
        <v>10</v>
      </c>
      <c r="K44" s="750">
        <v>8.3333333333333332E-3</v>
      </c>
      <c r="L44" s="980" t="s">
        <v>172</v>
      </c>
      <c r="M44" s="1230" t="s">
        <v>237</v>
      </c>
      <c r="N44" s="980">
        <v>180</v>
      </c>
      <c r="O44" s="317">
        <v>1</v>
      </c>
      <c r="P44" s="980">
        <v>80</v>
      </c>
      <c r="Q44" s="317">
        <v>1</v>
      </c>
    </row>
    <row r="45" spans="2:17" ht="15.75" x14ac:dyDescent="0.25">
      <c r="B45" s="14" t="s">
        <v>12</v>
      </c>
      <c r="C45" s="176"/>
      <c r="D45" s="285">
        <v>48940</v>
      </c>
      <c r="E45" s="285">
        <v>48370</v>
      </c>
      <c r="F45" s="417">
        <v>0.96891704612947926</v>
      </c>
      <c r="G45" s="1100">
        <f t="shared" si="4"/>
        <v>0.97265232254172529</v>
      </c>
      <c r="H45" s="316">
        <v>570</v>
      </c>
      <c r="I45" s="750">
        <v>0.73076923076923073</v>
      </c>
      <c r="J45" s="173">
        <v>6090</v>
      </c>
      <c r="K45" s="750">
        <v>0.90895522388059702</v>
      </c>
      <c r="L45" s="173">
        <v>7390</v>
      </c>
      <c r="M45" s="751">
        <v>0.90786240786240791</v>
      </c>
      <c r="N45" s="173">
        <v>33310</v>
      </c>
      <c r="O45" s="317">
        <v>1</v>
      </c>
      <c r="P45" s="173">
        <v>1580</v>
      </c>
      <c r="Q45" s="317">
        <v>1</v>
      </c>
    </row>
    <row r="46" spans="2:17" ht="15.75" x14ac:dyDescent="0.25">
      <c r="B46" s="14" t="s">
        <v>1132</v>
      </c>
      <c r="C46" s="177"/>
      <c r="D46" s="285">
        <v>38130</v>
      </c>
      <c r="E46" s="285">
        <v>37670</v>
      </c>
      <c r="F46" s="417">
        <v>0.96801218583396798</v>
      </c>
      <c r="G46" s="1100">
        <f t="shared" si="4"/>
        <v>0.97237996902426438</v>
      </c>
      <c r="H46" s="316">
        <v>470</v>
      </c>
      <c r="I46" s="750">
        <v>0.72307692307692306</v>
      </c>
      <c r="J46" s="173">
        <v>4760</v>
      </c>
      <c r="K46" s="750">
        <v>0.90839694656488545</v>
      </c>
      <c r="L46" s="173">
        <v>5750</v>
      </c>
      <c r="M46" s="751">
        <v>0.90694006309148267</v>
      </c>
      <c r="N46" s="173">
        <v>26020</v>
      </c>
      <c r="O46" s="317">
        <v>1</v>
      </c>
      <c r="P46" s="173">
        <v>1140</v>
      </c>
      <c r="Q46" s="317">
        <v>1</v>
      </c>
    </row>
    <row r="47" spans="2:17" ht="15.75" x14ac:dyDescent="0.25">
      <c r="B47" s="14" t="s">
        <v>11</v>
      </c>
      <c r="C47" s="170"/>
      <c r="D47" s="285">
        <v>10820</v>
      </c>
      <c r="E47" s="285">
        <v>10710</v>
      </c>
      <c r="F47" s="417">
        <v>0.97214734950584003</v>
      </c>
      <c r="G47" s="1100">
        <f t="shared" si="4"/>
        <v>0.97363636363636363</v>
      </c>
      <c r="H47" s="316">
        <v>100</v>
      </c>
      <c r="I47" s="750">
        <v>0.76923076923076927</v>
      </c>
      <c r="J47" s="173">
        <v>1330</v>
      </c>
      <c r="K47" s="750">
        <v>0.91095890410958902</v>
      </c>
      <c r="L47" s="173">
        <v>1650</v>
      </c>
      <c r="M47" s="751">
        <v>0.91160220994475138</v>
      </c>
      <c r="N47" s="173">
        <v>7290</v>
      </c>
      <c r="O47" s="317">
        <v>1</v>
      </c>
      <c r="P47" s="173">
        <v>440</v>
      </c>
      <c r="Q47" s="317">
        <v>1</v>
      </c>
    </row>
    <row r="48" spans="2:17" ht="15.75" x14ac:dyDescent="0.25">
      <c r="B48" s="14" t="s">
        <v>13</v>
      </c>
      <c r="C48" s="170"/>
      <c r="D48" s="285">
        <v>180</v>
      </c>
      <c r="E48" s="285">
        <v>180</v>
      </c>
      <c r="F48" s="417">
        <v>0.13432835820895522</v>
      </c>
      <c r="G48" s="1100">
        <f t="shared" si="4"/>
        <v>0.81818181818181823</v>
      </c>
      <c r="H48" s="604">
        <v>10</v>
      </c>
      <c r="I48" s="1246">
        <v>8.9999999999999993E-3</v>
      </c>
      <c r="J48" s="173">
        <v>20</v>
      </c>
      <c r="K48" s="750">
        <v>0.33333333333333331</v>
      </c>
      <c r="L48" s="173">
        <v>30</v>
      </c>
      <c r="M48" s="751">
        <v>1</v>
      </c>
      <c r="N48" s="173">
        <v>110</v>
      </c>
      <c r="O48" s="317">
        <v>1</v>
      </c>
      <c r="P48" s="173">
        <v>20</v>
      </c>
      <c r="Q48" s="317">
        <v>1</v>
      </c>
    </row>
    <row r="49" spans="2:17" ht="15.75" x14ac:dyDescent="0.25">
      <c r="B49" s="178"/>
      <c r="C49" s="170"/>
      <c r="D49" s="285"/>
      <c r="E49" s="285"/>
      <c r="F49" s="417"/>
      <c r="G49" s="1100"/>
      <c r="H49" s="312"/>
      <c r="I49" s="86"/>
      <c r="J49" s="314"/>
      <c r="K49" s="86"/>
      <c r="L49" s="315"/>
      <c r="M49" s="85"/>
      <c r="N49" s="314"/>
      <c r="O49" s="367"/>
      <c r="P49" s="315"/>
      <c r="Q49" s="367"/>
    </row>
    <row r="50" spans="2:17" ht="15.75" x14ac:dyDescent="0.25">
      <c r="B50" s="181" t="s">
        <v>15</v>
      </c>
      <c r="C50" s="182"/>
      <c r="D50" s="286">
        <f>SUM(D38:D42,D45,D48)</f>
        <v>87880</v>
      </c>
      <c r="E50" s="286">
        <v>85830</v>
      </c>
      <c r="F50" s="1101">
        <f>D20/F20</f>
        <v>0.50856481481481486</v>
      </c>
      <c r="G50" s="1101">
        <f t="shared" si="4"/>
        <v>0.84204846463259098</v>
      </c>
      <c r="H50" s="183">
        <f>SUM(H38:H42,H45,H48)</f>
        <v>2070</v>
      </c>
      <c r="I50" s="1103">
        <f>H20/I20</f>
        <v>2.9204288939051918E-2</v>
      </c>
      <c r="J50" s="183">
        <f>SUM(J38:J42,J45,J48)</f>
        <v>10190</v>
      </c>
      <c r="K50" s="1103">
        <f>J20/K20</f>
        <v>0.51725888324873093</v>
      </c>
      <c r="L50" s="183">
        <f>SUM(L38:L42,L45,L48)</f>
        <v>11300</v>
      </c>
      <c r="M50" s="1103">
        <f>L20/M20</f>
        <v>0.63163778647288993</v>
      </c>
      <c r="N50" s="183">
        <f>SUM(N38:N42,N45,N48)</f>
        <v>59740</v>
      </c>
      <c r="O50" s="1105">
        <f>N20/O20</f>
        <v>1</v>
      </c>
      <c r="P50" s="183">
        <f>SUM(P38:P42,P45,P48)</f>
        <v>4600</v>
      </c>
      <c r="Q50" s="1105">
        <f>P20/Q20</f>
        <v>1</v>
      </c>
    </row>
    <row r="51" spans="2:17" ht="15.75" x14ac:dyDescent="0.25">
      <c r="B51" s="184" t="s">
        <v>1141</v>
      </c>
      <c r="C51" s="185"/>
      <c r="D51" s="285">
        <f>SUM(D38:D39,D41,D42,D45,D48)</f>
        <v>78380</v>
      </c>
      <c r="E51" s="285">
        <v>76480</v>
      </c>
      <c r="F51" s="417">
        <v>0.50452398110337093</v>
      </c>
      <c r="G51" s="1100">
        <f t="shared" si="4"/>
        <v>0.93120662364544016</v>
      </c>
      <c r="H51" s="171">
        <f>SUM(H38:H39,H41,H42,H45,H48)</f>
        <v>1920</v>
      </c>
      <c r="I51" s="1102">
        <f>H21/I21</f>
        <v>3.0389363722697058E-2</v>
      </c>
      <c r="J51" s="171">
        <f>SUM(J38:J39,J41,J42,J45,J48)</f>
        <v>10030</v>
      </c>
      <c r="K51" s="1102">
        <f>J21/K21</f>
        <v>0.73913043478260865</v>
      </c>
      <c r="L51" s="171">
        <f>SUM(L38:L39,L41,L42,L45,L48)</f>
        <v>11150</v>
      </c>
      <c r="M51" s="1102">
        <f>L21/M21</f>
        <v>0.84087481146304677</v>
      </c>
      <c r="N51" s="171">
        <f>SUM(N38:N39,N41,N42,N45,N48)</f>
        <v>51150</v>
      </c>
      <c r="O51" s="1104">
        <f>N21/O21</f>
        <v>1</v>
      </c>
      <c r="P51" s="171">
        <f>SUM(P38:P39,P41,P42,P45,P48)</f>
        <v>4150</v>
      </c>
      <c r="Q51" s="1104">
        <f>P21/Q21</f>
        <v>1</v>
      </c>
    </row>
    <row r="52" spans="2:17" ht="15.75" x14ac:dyDescent="0.25">
      <c r="B52" s="186"/>
      <c r="C52" s="187"/>
      <c r="D52" s="311"/>
      <c r="E52" s="311"/>
      <c r="F52" s="311"/>
      <c r="G52" s="1119"/>
      <c r="H52" s="187"/>
      <c r="I52" s="188"/>
      <c r="J52" s="186"/>
      <c r="K52" s="188"/>
      <c r="L52" s="187"/>
      <c r="M52" s="187"/>
      <c r="N52" s="186"/>
      <c r="O52" s="86"/>
      <c r="P52" s="85"/>
      <c r="Q52" s="86"/>
    </row>
    <row r="53" spans="2:17" ht="15.75" x14ac:dyDescent="0.25">
      <c r="B53" s="28" t="s">
        <v>78</v>
      </c>
      <c r="H53" s="366"/>
      <c r="I53" s="366"/>
      <c r="J53" s="366"/>
      <c r="K53" s="366"/>
      <c r="L53" s="366"/>
      <c r="M53" s="366"/>
      <c r="N53" s="366"/>
      <c r="O53" s="366"/>
      <c r="P53" s="366"/>
      <c r="Q53" s="366"/>
    </row>
    <row r="54" spans="2:17" x14ac:dyDescent="0.25">
      <c r="H54" s="189"/>
      <c r="I54" s="101"/>
      <c r="J54" s="101"/>
      <c r="K54" s="101"/>
      <c r="L54" s="101"/>
      <c r="M54" s="101"/>
      <c r="N54" s="101"/>
      <c r="O54" s="190"/>
      <c r="P54" s="191"/>
      <c r="Q54" s="192"/>
    </row>
    <row r="55" spans="2:17" ht="34.5" customHeight="1" x14ac:dyDescent="0.25">
      <c r="B55" s="1306" t="s">
        <v>1108</v>
      </c>
      <c r="C55" s="1306"/>
      <c r="D55" s="1306"/>
      <c r="E55" s="1306"/>
      <c r="F55" s="1306"/>
      <c r="G55" s="1306"/>
      <c r="H55" s="1306"/>
      <c r="I55" s="1306"/>
      <c r="J55" s="1306"/>
      <c r="K55" s="1306"/>
      <c r="L55" s="1306"/>
      <c r="M55" s="1306"/>
      <c r="N55" s="1306"/>
      <c r="O55" s="1306"/>
      <c r="P55" s="1306"/>
      <c r="Q55" s="1306"/>
    </row>
    <row r="56" spans="2:17" x14ac:dyDescent="0.25">
      <c r="B56" s="1305" t="s">
        <v>749</v>
      </c>
      <c r="C56" s="1305"/>
      <c r="D56" s="1305"/>
      <c r="E56" s="1305"/>
      <c r="F56" s="1305"/>
      <c r="G56" s="1305"/>
      <c r="H56" s="1305"/>
      <c r="I56" s="1305"/>
      <c r="J56" s="1305"/>
      <c r="K56" s="1305"/>
      <c r="L56" s="1305"/>
      <c r="M56" s="1305"/>
      <c r="N56" s="1305"/>
      <c r="O56" s="1305"/>
      <c r="P56" s="1305"/>
      <c r="Q56" s="1305"/>
    </row>
    <row r="57" spans="2:17" ht="15.75" x14ac:dyDescent="0.25">
      <c r="B57" s="39" t="s">
        <v>781</v>
      </c>
      <c r="C57" s="39"/>
      <c r="D57" s="193"/>
      <c r="E57" s="193"/>
      <c r="F57" s="193"/>
      <c r="G57" s="193"/>
      <c r="H57" s="192"/>
      <c r="I57" s="39"/>
      <c r="J57" s="39"/>
      <c r="K57" s="39"/>
      <c r="L57" s="39"/>
      <c r="M57" s="39"/>
      <c r="N57" s="39"/>
      <c r="O57" s="39"/>
      <c r="P57" s="39"/>
      <c r="Q57" s="39"/>
    </row>
    <row r="58" spans="2:17" x14ac:dyDescent="0.25">
      <c r="B58" s="39" t="s">
        <v>898</v>
      </c>
      <c r="C58" s="39"/>
      <c r="D58" s="39"/>
      <c r="E58" s="39"/>
      <c r="F58" s="39"/>
      <c r="G58" s="39"/>
      <c r="H58" s="39"/>
      <c r="I58" s="39"/>
      <c r="J58" s="39"/>
      <c r="K58" s="39"/>
      <c r="L58" s="39"/>
      <c r="M58" s="39"/>
      <c r="N58" s="39"/>
      <c r="O58" s="39"/>
      <c r="P58" s="39"/>
      <c r="Q58" s="39"/>
    </row>
  </sheetData>
  <dataConsolidate/>
  <mergeCells count="26">
    <mergeCell ref="B56:Q56"/>
    <mergeCell ref="B55:Q55"/>
    <mergeCell ref="B31:Q31"/>
    <mergeCell ref="D33:Q33"/>
    <mergeCell ref="D34:D35"/>
    <mergeCell ref="F34:F35"/>
    <mergeCell ref="H34:I34"/>
    <mergeCell ref="J34:K34"/>
    <mergeCell ref="L34:M34"/>
    <mergeCell ref="N34:O34"/>
    <mergeCell ref="P34:Q34"/>
    <mergeCell ref="G34:G35"/>
    <mergeCell ref="E34:E35"/>
    <mergeCell ref="B26:Q26"/>
    <mergeCell ref="B25:Q25"/>
    <mergeCell ref="B1:Q1"/>
    <mergeCell ref="D3:Q3"/>
    <mergeCell ref="D4:D5"/>
    <mergeCell ref="F4:F5"/>
    <mergeCell ref="H4:I4"/>
    <mergeCell ref="J4:K4"/>
    <mergeCell ref="L4:M4"/>
    <mergeCell ref="N4:O4"/>
    <mergeCell ref="P4:Q4"/>
    <mergeCell ref="G4:G5"/>
    <mergeCell ref="E4:E5"/>
  </mergeCells>
  <pageMargins left="0.25" right="0.25" top="0.75" bottom="0.75" header="0.3" footer="0.3"/>
  <pageSetup paperSize="9" scale="57" orientation="landscape" r:id="rId1"/>
  <ignoredErrors>
    <ignoredError sqref="L20 H21" formulaRange="1"/>
    <ignoredError sqref="F50:F51 G20:G21 E20:E21" formula="1"/>
    <ignoredError sqref="H50:O51 P50:P51" formula="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pageSetUpPr fitToPage="1"/>
  </sheetPr>
  <dimension ref="B1:AC29"/>
  <sheetViews>
    <sheetView workbookViewId="0">
      <selection activeCell="B2" sqref="B2"/>
    </sheetView>
  </sheetViews>
  <sheetFormatPr defaultRowHeight="15" x14ac:dyDescent="0.25"/>
  <cols>
    <col min="1" max="1" width="4.5703125" customWidth="1"/>
    <col min="2" max="2" width="59.85546875" customWidth="1"/>
  </cols>
  <sheetData>
    <row r="1" spans="2:29" x14ac:dyDescent="0.25">
      <c r="B1" s="1316" t="s">
        <v>908</v>
      </c>
      <c r="C1" s="1317"/>
      <c r="D1" s="1317"/>
      <c r="E1" s="1317"/>
      <c r="F1" s="1317"/>
      <c r="G1" s="1317"/>
      <c r="H1" s="1317"/>
      <c r="I1" s="1317"/>
      <c r="J1" s="1317"/>
      <c r="K1" s="1317"/>
    </row>
    <row r="2" spans="2:29" ht="12.75" customHeight="1" x14ac:dyDescent="0.25"/>
    <row r="3" spans="2:29" ht="15.75" x14ac:dyDescent="0.25">
      <c r="B3" s="3" t="s">
        <v>0</v>
      </c>
      <c r="C3" s="4"/>
      <c r="D3" s="4"/>
      <c r="E3" s="4"/>
      <c r="F3" s="4"/>
      <c r="G3" s="4"/>
      <c r="H3" s="4"/>
      <c r="I3" s="4"/>
      <c r="J3" s="4"/>
      <c r="K3" s="4"/>
    </row>
    <row r="4" spans="2:29" ht="15.75" x14ac:dyDescent="0.25">
      <c r="B4" s="5"/>
      <c r="C4" s="1318" t="s">
        <v>220</v>
      </c>
      <c r="D4" s="1319"/>
      <c r="E4" s="1319"/>
      <c r="F4" s="1307" t="s">
        <v>221</v>
      </c>
      <c r="G4" s="1308"/>
      <c r="H4" s="1308"/>
      <c r="I4" s="1307" t="s">
        <v>222</v>
      </c>
      <c r="J4" s="1308"/>
      <c r="K4" s="1309"/>
      <c r="L4" s="1307" t="s">
        <v>223</v>
      </c>
      <c r="M4" s="1308"/>
      <c r="N4" s="1309"/>
      <c r="O4" s="1307" t="s">
        <v>162</v>
      </c>
      <c r="P4" s="1308"/>
      <c r="Q4" s="1309"/>
      <c r="R4" s="1307" t="s">
        <v>1</v>
      </c>
      <c r="S4" s="1308"/>
      <c r="T4" s="1309"/>
      <c r="U4" s="1307" t="s">
        <v>2</v>
      </c>
      <c r="V4" s="1308"/>
      <c r="W4" s="1309"/>
      <c r="X4" s="1307" t="s">
        <v>18</v>
      </c>
      <c r="Y4" s="1308"/>
      <c r="Z4" s="1309"/>
      <c r="AA4" s="1307" t="s">
        <v>835</v>
      </c>
      <c r="AB4" s="1308"/>
      <c r="AC4" s="1309"/>
    </row>
    <row r="5" spans="2:29" ht="15.75" x14ac:dyDescent="0.25">
      <c r="B5" s="6"/>
      <c r="C5" s="1312" t="s">
        <v>3</v>
      </c>
      <c r="D5" s="1314" t="s">
        <v>4</v>
      </c>
      <c r="E5" s="1315"/>
      <c r="F5" s="1310" t="s">
        <v>3</v>
      </c>
      <c r="G5" s="1303" t="s">
        <v>4</v>
      </c>
      <c r="H5" s="1309"/>
      <c r="I5" s="1310" t="s">
        <v>3</v>
      </c>
      <c r="J5" s="1303" t="s">
        <v>4</v>
      </c>
      <c r="K5" s="1309"/>
      <c r="L5" s="1310" t="s">
        <v>3</v>
      </c>
      <c r="M5" s="1303" t="s">
        <v>4</v>
      </c>
      <c r="N5" s="1309"/>
      <c r="O5" s="1310" t="s">
        <v>3</v>
      </c>
      <c r="P5" s="1303" t="s">
        <v>4</v>
      </c>
      <c r="Q5" s="1309"/>
      <c r="R5" s="1310" t="s">
        <v>3</v>
      </c>
      <c r="S5" s="1303" t="s">
        <v>4</v>
      </c>
      <c r="T5" s="1309"/>
      <c r="U5" s="1310" t="s">
        <v>3</v>
      </c>
      <c r="V5" s="1303" t="s">
        <v>4</v>
      </c>
      <c r="W5" s="1309"/>
      <c r="X5" s="1310" t="s">
        <v>3</v>
      </c>
      <c r="Y5" s="1303" t="s">
        <v>4</v>
      </c>
      <c r="Z5" s="1309"/>
      <c r="AA5" s="1310" t="s">
        <v>3</v>
      </c>
      <c r="AB5" s="1303" t="s">
        <v>4</v>
      </c>
      <c r="AC5" s="1309"/>
    </row>
    <row r="6" spans="2:29" ht="31.5" x14ac:dyDescent="0.25">
      <c r="B6" s="6"/>
      <c r="C6" s="1313"/>
      <c r="D6" s="397" t="s">
        <v>5</v>
      </c>
      <c r="E6" s="398" t="s">
        <v>6</v>
      </c>
      <c r="F6" s="1311"/>
      <c r="G6" s="363" t="s">
        <v>5</v>
      </c>
      <c r="H6" s="8" t="s">
        <v>6</v>
      </c>
      <c r="I6" s="1311"/>
      <c r="J6" s="363" t="s">
        <v>5</v>
      </c>
      <c r="K6" s="8" t="s">
        <v>6</v>
      </c>
      <c r="L6" s="1311"/>
      <c r="M6" s="363" t="s">
        <v>5</v>
      </c>
      <c r="N6" s="8" t="s">
        <v>6</v>
      </c>
      <c r="O6" s="1311"/>
      <c r="P6" s="7" t="s">
        <v>5</v>
      </c>
      <c r="Q6" s="8" t="s">
        <v>6</v>
      </c>
      <c r="R6" s="1311"/>
      <c r="S6" s="7" t="s">
        <v>5</v>
      </c>
      <c r="T6" s="8" t="s">
        <v>6</v>
      </c>
      <c r="U6" s="1311"/>
      <c r="V6" s="7" t="s">
        <v>5</v>
      </c>
      <c r="W6" s="8" t="s">
        <v>6</v>
      </c>
      <c r="X6" s="1311"/>
      <c r="Y6" s="269" t="s">
        <v>5</v>
      </c>
      <c r="Z6" s="8" t="s">
        <v>6</v>
      </c>
      <c r="AA6" s="1311"/>
      <c r="AB6" s="919" t="s">
        <v>5</v>
      </c>
      <c r="AC6" s="8" t="s">
        <v>6</v>
      </c>
    </row>
    <row r="7" spans="2:29" ht="15.75" x14ac:dyDescent="0.25">
      <c r="B7" s="9"/>
      <c r="C7" s="31"/>
      <c r="D7" s="31"/>
      <c r="E7" s="399"/>
      <c r="F7" s="364"/>
      <c r="G7" s="364"/>
      <c r="H7" s="365"/>
      <c r="I7" s="364"/>
      <c r="J7" s="364"/>
      <c r="K7" s="365"/>
      <c r="L7" s="364"/>
      <c r="M7" s="364"/>
      <c r="N7" s="365"/>
      <c r="O7" s="9"/>
      <c r="P7" s="9"/>
      <c r="Q7" s="10"/>
      <c r="R7" s="9"/>
      <c r="S7" s="9"/>
      <c r="T7" s="10"/>
      <c r="U7" s="9"/>
      <c r="V7" s="9"/>
      <c r="W7" s="10"/>
      <c r="X7" s="270"/>
      <c r="Y7" s="270"/>
      <c r="Z7" s="271"/>
      <c r="AA7" s="922"/>
      <c r="AB7" s="922"/>
      <c r="AC7" s="923"/>
    </row>
    <row r="8" spans="2:29" ht="15.75" x14ac:dyDescent="0.25">
      <c r="B8" s="11" t="s">
        <v>717</v>
      </c>
      <c r="C8" s="35"/>
      <c r="D8" s="35"/>
      <c r="E8" s="400"/>
      <c r="F8" s="12"/>
      <c r="G8" s="12"/>
      <c r="H8" s="13"/>
      <c r="I8" s="12"/>
      <c r="J8" s="12"/>
      <c r="K8" s="13"/>
      <c r="L8" s="12"/>
      <c r="M8" s="12"/>
      <c r="N8" s="13"/>
      <c r="O8" s="12"/>
      <c r="P8" s="12"/>
      <c r="Q8" s="13"/>
      <c r="R8" s="12"/>
      <c r="S8" s="12"/>
      <c r="T8" s="13"/>
      <c r="U8" s="12"/>
      <c r="V8" s="12"/>
      <c r="W8" s="13"/>
      <c r="X8" s="12"/>
      <c r="Y8" s="12"/>
      <c r="Z8" s="13"/>
      <c r="AA8" s="12"/>
      <c r="AB8" s="12"/>
      <c r="AC8" s="13"/>
    </row>
    <row r="9" spans="2:29" ht="15.75" x14ac:dyDescent="0.25">
      <c r="B9" s="14" t="s">
        <v>7</v>
      </c>
      <c r="C9" s="401">
        <v>6039</v>
      </c>
      <c r="D9" s="401">
        <v>5503</v>
      </c>
      <c r="E9" s="131">
        <v>536</v>
      </c>
      <c r="F9" s="15">
        <v>6066</v>
      </c>
      <c r="G9" s="15">
        <v>5540</v>
      </c>
      <c r="H9" s="16">
        <v>526</v>
      </c>
      <c r="I9" s="15">
        <v>6107</v>
      </c>
      <c r="J9" s="15">
        <v>5529</v>
      </c>
      <c r="K9" s="16">
        <v>578</v>
      </c>
      <c r="L9" s="15">
        <v>6249</v>
      </c>
      <c r="M9" s="15">
        <v>5705</v>
      </c>
      <c r="N9" s="16">
        <v>544</v>
      </c>
      <c r="O9" s="15">
        <v>6274</v>
      </c>
      <c r="P9" s="15">
        <v>5750</v>
      </c>
      <c r="Q9" s="16">
        <v>524</v>
      </c>
      <c r="R9" s="15">
        <v>6185</v>
      </c>
      <c r="S9" s="15">
        <v>5685</v>
      </c>
      <c r="T9" s="16">
        <v>500</v>
      </c>
      <c r="U9" s="15">
        <v>6102</v>
      </c>
      <c r="V9" s="15">
        <v>5572</v>
      </c>
      <c r="W9" s="17">
        <v>530</v>
      </c>
      <c r="X9" s="15">
        <v>5954</v>
      </c>
      <c r="Y9" s="15">
        <v>5530</v>
      </c>
      <c r="Z9" s="1190">
        <v>424</v>
      </c>
      <c r="AA9" s="15">
        <v>5669</v>
      </c>
      <c r="AB9" s="15">
        <v>5428</v>
      </c>
      <c r="AC9" s="1190">
        <v>241</v>
      </c>
    </row>
    <row r="10" spans="2:29" ht="15.75" x14ac:dyDescent="0.25">
      <c r="B10" s="14" t="s">
        <v>758</v>
      </c>
      <c r="C10" s="401">
        <v>142</v>
      </c>
      <c r="D10" s="401">
        <v>141</v>
      </c>
      <c r="E10" s="131">
        <v>1</v>
      </c>
      <c r="F10" s="15">
        <v>131</v>
      </c>
      <c r="G10" s="15">
        <v>130</v>
      </c>
      <c r="H10" s="16">
        <v>1</v>
      </c>
      <c r="I10" s="15">
        <v>136</v>
      </c>
      <c r="J10" s="15">
        <v>134</v>
      </c>
      <c r="K10" s="16">
        <v>2</v>
      </c>
      <c r="L10" s="15">
        <v>142</v>
      </c>
      <c r="M10" s="15">
        <v>142</v>
      </c>
      <c r="N10" s="16">
        <v>0</v>
      </c>
      <c r="O10" s="15">
        <v>140</v>
      </c>
      <c r="P10" s="15">
        <v>140</v>
      </c>
      <c r="Q10" s="16">
        <v>0</v>
      </c>
      <c r="R10" s="15">
        <v>139</v>
      </c>
      <c r="S10" s="15">
        <v>139</v>
      </c>
      <c r="T10" s="16">
        <v>0</v>
      </c>
      <c r="U10" s="15">
        <v>139</v>
      </c>
      <c r="V10" s="15">
        <v>139</v>
      </c>
      <c r="W10" s="17">
        <v>0</v>
      </c>
      <c r="X10" s="15">
        <v>149</v>
      </c>
      <c r="Y10" s="15">
        <v>149</v>
      </c>
      <c r="Z10" s="1190">
        <v>0</v>
      </c>
      <c r="AA10" s="15">
        <v>161</v>
      </c>
      <c r="AB10" s="15">
        <v>161</v>
      </c>
      <c r="AC10" s="1190">
        <v>0</v>
      </c>
    </row>
    <row r="11" spans="2:29" ht="15.75" x14ac:dyDescent="0.25">
      <c r="B11" s="14" t="s">
        <v>250</v>
      </c>
      <c r="C11" s="401">
        <v>164</v>
      </c>
      <c r="D11" s="401">
        <v>160</v>
      </c>
      <c r="E11" s="131">
        <v>4</v>
      </c>
      <c r="F11" s="15">
        <v>152</v>
      </c>
      <c r="G11" s="15">
        <v>148</v>
      </c>
      <c r="H11" s="16">
        <v>4</v>
      </c>
      <c r="I11" s="15">
        <v>120</v>
      </c>
      <c r="J11" s="15">
        <v>113</v>
      </c>
      <c r="K11" s="16">
        <v>7</v>
      </c>
      <c r="L11" s="15">
        <v>109</v>
      </c>
      <c r="M11" s="15">
        <v>104</v>
      </c>
      <c r="N11" s="16">
        <v>5</v>
      </c>
      <c r="O11" s="15">
        <v>98</v>
      </c>
      <c r="P11" s="15">
        <v>95</v>
      </c>
      <c r="Q11" s="16">
        <v>3</v>
      </c>
      <c r="R11" s="15">
        <v>91</v>
      </c>
      <c r="S11" s="15">
        <v>91</v>
      </c>
      <c r="T11" s="16">
        <v>0</v>
      </c>
      <c r="U11" s="15">
        <v>83</v>
      </c>
      <c r="V11" s="15">
        <v>83</v>
      </c>
      <c r="W11" s="17">
        <v>0</v>
      </c>
      <c r="X11" s="15">
        <v>78</v>
      </c>
      <c r="Y11" s="15">
        <v>76</v>
      </c>
      <c r="Z11" s="1190">
        <v>2</v>
      </c>
      <c r="AA11" s="15">
        <v>73</v>
      </c>
      <c r="AB11" s="15">
        <v>70</v>
      </c>
      <c r="AC11" s="1190">
        <v>3</v>
      </c>
    </row>
    <row r="12" spans="2:29" ht="15.75" x14ac:dyDescent="0.25">
      <c r="B12" s="14" t="s">
        <v>759</v>
      </c>
      <c r="C12" s="401">
        <v>116</v>
      </c>
      <c r="D12" s="401">
        <v>112</v>
      </c>
      <c r="E12" s="131">
        <v>4</v>
      </c>
      <c r="F12" s="15">
        <v>99</v>
      </c>
      <c r="G12" s="15">
        <v>95</v>
      </c>
      <c r="H12" s="16">
        <v>4</v>
      </c>
      <c r="I12" s="15">
        <v>78</v>
      </c>
      <c r="J12" s="15">
        <v>68</v>
      </c>
      <c r="K12" s="16">
        <v>10</v>
      </c>
      <c r="L12" s="15">
        <v>61</v>
      </c>
      <c r="M12" s="15">
        <v>56</v>
      </c>
      <c r="N12" s="16">
        <v>5</v>
      </c>
      <c r="O12" s="15">
        <v>53</v>
      </c>
      <c r="P12" s="15">
        <v>52</v>
      </c>
      <c r="Q12" s="16">
        <v>1</v>
      </c>
      <c r="R12" s="15">
        <v>52</v>
      </c>
      <c r="S12" s="15">
        <v>51</v>
      </c>
      <c r="T12" s="16">
        <v>1</v>
      </c>
      <c r="U12" s="15">
        <v>50</v>
      </c>
      <c r="V12" s="15">
        <v>50</v>
      </c>
      <c r="W12" s="17">
        <v>0</v>
      </c>
      <c r="X12" s="15">
        <v>48</v>
      </c>
      <c r="Y12" s="15">
        <v>41</v>
      </c>
      <c r="Z12" s="1190">
        <v>7</v>
      </c>
      <c r="AA12" s="15">
        <v>44</v>
      </c>
      <c r="AB12" s="15">
        <v>44</v>
      </c>
      <c r="AC12" s="1190">
        <v>0</v>
      </c>
    </row>
    <row r="13" spans="2:29" ht="15.75" x14ac:dyDescent="0.25">
      <c r="B13" s="277" t="s">
        <v>9</v>
      </c>
      <c r="C13" s="779">
        <v>2464</v>
      </c>
      <c r="D13" s="779">
        <v>2450</v>
      </c>
      <c r="E13" s="780">
        <v>14</v>
      </c>
      <c r="F13" s="775">
        <v>2476</v>
      </c>
      <c r="G13" s="775">
        <v>2460</v>
      </c>
      <c r="H13" s="777">
        <v>16</v>
      </c>
      <c r="I13" s="775">
        <v>2478</v>
      </c>
      <c r="J13" s="775">
        <v>2464</v>
      </c>
      <c r="K13" s="777">
        <v>14</v>
      </c>
      <c r="L13" s="775">
        <v>2458</v>
      </c>
      <c r="M13" s="775">
        <v>2440</v>
      </c>
      <c r="N13" s="777">
        <v>18</v>
      </c>
      <c r="O13" s="775">
        <v>2458</v>
      </c>
      <c r="P13" s="775">
        <v>2439</v>
      </c>
      <c r="Q13" s="777">
        <v>19</v>
      </c>
      <c r="R13" s="775">
        <v>2442</v>
      </c>
      <c r="S13" s="775">
        <v>2426</v>
      </c>
      <c r="T13" s="777">
        <v>16</v>
      </c>
      <c r="U13" s="775">
        <v>2443</v>
      </c>
      <c r="V13" s="775">
        <v>2423</v>
      </c>
      <c r="W13" s="781">
        <v>20</v>
      </c>
      <c r="X13" s="775">
        <v>2449</v>
      </c>
      <c r="Y13" s="775">
        <v>2434</v>
      </c>
      <c r="Z13" s="1191">
        <v>15</v>
      </c>
      <c r="AA13" s="775">
        <v>2468</v>
      </c>
      <c r="AB13" s="775">
        <v>2452</v>
      </c>
      <c r="AC13" s="1191">
        <v>16</v>
      </c>
    </row>
    <row r="14" spans="2:29" ht="15.75" x14ac:dyDescent="0.25">
      <c r="B14" s="14" t="s">
        <v>1132</v>
      </c>
      <c r="C14" s="401">
        <v>375</v>
      </c>
      <c r="D14" s="401">
        <v>375</v>
      </c>
      <c r="E14" s="131">
        <v>0</v>
      </c>
      <c r="F14" s="15">
        <v>388</v>
      </c>
      <c r="G14" s="15">
        <v>387</v>
      </c>
      <c r="H14" s="16">
        <v>1</v>
      </c>
      <c r="I14" s="15">
        <v>399</v>
      </c>
      <c r="J14" s="15">
        <v>399</v>
      </c>
      <c r="K14" s="16">
        <v>0</v>
      </c>
      <c r="L14" s="15">
        <v>373</v>
      </c>
      <c r="M14" s="15">
        <v>372</v>
      </c>
      <c r="N14" s="16">
        <v>1</v>
      </c>
      <c r="O14" s="15">
        <v>380</v>
      </c>
      <c r="P14" s="15">
        <v>380</v>
      </c>
      <c r="Q14" s="16">
        <v>0</v>
      </c>
      <c r="R14" s="15">
        <v>396</v>
      </c>
      <c r="S14" s="15">
        <v>395</v>
      </c>
      <c r="T14" s="16">
        <v>1</v>
      </c>
      <c r="U14" s="15">
        <v>400</v>
      </c>
      <c r="V14" s="15">
        <v>398</v>
      </c>
      <c r="W14" s="17">
        <v>2</v>
      </c>
      <c r="X14" s="15">
        <v>415</v>
      </c>
      <c r="Y14" s="15">
        <v>415</v>
      </c>
      <c r="Z14" s="1190">
        <v>0</v>
      </c>
      <c r="AA14" s="15">
        <v>457</v>
      </c>
      <c r="AB14" s="15">
        <v>457</v>
      </c>
      <c r="AC14" s="1190">
        <v>0</v>
      </c>
    </row>
    <row r="15" spans="2:29" ht="15.75" x14ac:dyDescent="0.25">
      <c r="B15" s="14" t="s">
        <v>11</v>
      </c>
      <c r="C15" s="401">
        <v>2089</v>
      </c>
      <c r="D15" s="401">
        <v>2075</v>
      </c>
      <c r="E15" s="131">
        <v>14</v>
      </c>
      <c r="F15" s="15">
        <v>2088</v>
      </c>
      <c r="G15" s="15">
        <v>2073</v>
      </c>
      <c r="H15" s="16">
        <v>15</v>
      </c>
      <c r="I15" s="15">
        <v>2079</v>
      </c>
      <c r="J15" s="15">
        <v>2065</v>
      </c>
      <c r="K15" s="16">
        <v>14</v>
      </c>
      <c r="L15" s="15">
        <v>2085</v>
      </c>
      <c r="M15" s="15">
        <v>2068</v>
      </c>
      <c r="N15" s="16">
        <v>17</v>
      </c>
      <c r="O15" s="15">
        <v>2078</v>
      </c>
      <c r="P15" s="15">
        <v>2059</v>
      </c>
      <c r="Q15" s="16">
        <v>19</v>
      </c>
      <c r="R15" s="15">
        <v>2046</v>
      </c>
      <c r="S15" s="15">
        <v>2031</v>
      </c>
      <c r="T15" s="16">
        <v>15</v>
      </c>
      <c r="U15" s="15">
        <v>2043</v>
      </c>
      <c r="V15" s="15">
        <v>2025</v>
      </c>
      <c r="W15" s="17">
        <v>18</v>
      </c>
      <c r="X15" s="15">
        <v>2034</v>
      </c>
      <c r="Y15" s="15">
        <v>2019</v>
      </c>
      <c r="Z15" s="1190">
        <v>15</v>
      </c>
      <c r="AA15" s="15">
        <v>2011</v>
      </c>
      <c r="AB15" s="15">
        <v>1995</v>
      </c>
      <c r="AC15" s="1190">
        <v>16</v>
      </c>
    </row>
    <row r="16" spans="2:29" ht="15.75" x14ac:dyDescent="0.25">
      <c r="B16" s="277" t="s">
        <v>12</v>
      </c>
      <c r="C16" s="779">
        <v>808</v>
      </c>
      <c r="D16" s="779">
        <v>805</v>
      </c>
      <c r="E16" s="780">
        <v>3</v>
      </c>
      <c r="F16" s="775">
        <v>781</v>
      </c>
      <c r="G16" s="775">
        <v>778</v>
      </c>
      <c r="H16" s="777">
        <v>3</v>
      </c>
      <c r="I16" s="775">
        <v>745</v>
      </c>
      <c r="J16" s="775">
        <v>736</v>
      </c>
      <c r="K16" s="777">
        <v>9</v>
      </c>
      <c r="L16" s="775">
        <v>712</v>
      </c>
      <c r="M16" s="775">
        <v>706</v>
      </c>
      <c r="N16" s="777">
        <v>6</v>
      </c>
      <c r="O16" s="775">
        <v>686</v>
      </c>
      <c r="P16" s="775">
        <v>685</v>
      </c>
      <c r="Q16" s="777">
        <v>1</v>
      </c>
      <c r="R16" s="775">
        <v>691</v>
      </c>
      <c r="S16" s="775">
        <v>690</v>
      </c>
      <c r="T16" s="777">
        <v>1</v>
      </c>
      <c r="U16" s="775">
        <v>703</v>
      </c>
      <c r="V16" s="775">
        <v>701</v>
      </c>
      <c r="W16" s="781">
        <v>2</v>
      </c>
      <c r="X16" s="775">
        <v>726</v>
      </c>
      <c r="Y16" s="775">
        <v>723</v>
      </c>
      <c r="Z16" s="1191">
        <v>3</v>
      </c>
      <c r="AA16" s="775">
        <v>739</v>
      </c>
      <c r="AB16" s="775">
        <v>735</v>
      </c>
      <c r="AC16" s="1191">
        <v>4</v>
      </c>
    </row>
    <row r="17" spans="2:29" ht="15.75" x14ac:dyDescent="0.25">
      <c r="B17" s="14" t="s">
        <v>1132</v>
      </c>
      <c r="C17" s="401">
        <v>482</v>
      </c>
      <c r="D17" s="401">
        <v>481</v>
      </c>
      <c r="E17" s="131">
        <v>1</v>
      </c>
      <c r="F17" s="15">
        <v>482</v>
      </c>
      <c r="G17" s="15">
        <v>481</v>
      </c>
      <c r="H17" s="16">
        <v>1</v>
      </c>
      <c r="I17" s="15">
        <v>489</v>
      </c>
      <c r="J17" s="15">
        <v>484</v>
      </c>
      <c r="K17" s="16">
        <v>5</v>
      </c>
      <c r="L17" s="15">
        <v>471</v>
      </c>
      <c r="M17" s="15">
        <v>468</v>
      </c>
      <c r="N17" s="16">
        <v>3</v>
      </c>
      <c r="O17" s="15">
        <v>460</v>
      </c>
      <c r="P17" s="15">
        <v>459</v>
      </c>
      <c r="Q17" s="16">
        <v>1</v>
      </c>
      <c r="R17" s="15">
        <v>504</v>
      </c>
      <c r="S17" s="15">
        <v>503</v>
      </c>
      <c r="T17" s="16">
        <v>1</v>
      </c>
      <c r="U17" s="15">
        <v>479</v>
      </c>
      <c r="V17" s="15">
        <v>478</v>
      </c>
      <c r="W17" s="17">
        <v>1</v>
      </c>
      <c r="X17" s="15">
        <v>495</v>
      </c>
      <c r="Y17" s="15">
        <v>493</v>
      </c>
      <c r="Z17" s="1190">
        <v>2</v>
      </c>
      <c r="AA17" s="15">
        <v>513</v>
      </c>
      <c r="AB17" s="15">
        <v>512</v>
      </c>
      <c r="AC17" s="1190">
        <v>1</v>
      </c>
    </row>
    <row r="18" spans="2:29" ht="15.75" x14ac:dyDescent="0.25">
      <c r="B18" s="14" t="s">
        <v>11</v>
      </c>
      <c r="C18" s="401">
        <v>326</v>
      </c>
      <c r="D18" s="401">
        <v>324</v>
      </c>
      <c r="E18" s="131">
        <v>2</v>
      </c>
      <c r="F18" s="15">
        <v>299</v>
      </c>
      <c r="G18" s="15">
        <v>297</v>
      </c>
      <c r="H18" s="16">
        <v>2</v>
      </c>
      <c r="I18" s="15">
        <v>256</v>
      </c>
      <c r="J18" s="15">
        <v>252</v>
      </c>
      <c r="K18" s="16">
        <v>4</v>
      </c>
      <c r="L18" s="15">
        <v>241</v>
      </c>
      <c r="M18" s="15">
        <v>238</v>
      </c>
      <c r="N18" s="16">
        <v>3</v>
      </c>
      <c r="O18" s="15">
        <v>226</v>
      </c>
      <c r="P18" s="15">
        <v>226</v>
      </c>
      <c r="Q18" s="16">
        <v>0</v>
      </c>
      <c r="R18" s="15">
        <v>187</v>
      </c>
      <c r="S18" s="15">
        <v>187</v>
      </c>
      <c r="T18" s="16">
        <v>0</v>
      </c>
      <c r="U18" s="15">
        <v>224</v>
      </c>
      <c r="V18" s="15">
        <v>223</v>
      </c>
      <c r="W18" s="17">
        <v>1</v>
      </c>
      <c r="X18" s="15">
        <v>231</v>
      </c>
      <c r="Y18" s="15">
        <v>230</v>
      </c>
      <c r="Z18" s="1190">
        <v>1</v>
      </c>
      <c r="AA18" s="15">
        <v>226</v>
      </c>
      <c r="AB18" s="15">
        <v>223</v>
      </c>
      <c r="AC18" s="1190">
        <v>3</v>
      </c>
    </row>
    <row r="19" spans="2:29" ht="15.75" x14ac:dyDescent="0.25">
      <c r="B19" s="14" t="s">
        <v>13</v>
      </c>
      <c r="C19" s="401">
        <v>486</v>
      </c>
      <c r="D19" s="401">
        <v>485</v>
      </c>
      <c r="E19" s="131">
        <v>1</v>
      </c>
      <c r="F19" s="15">
        <v>445</v>
      </c>
      <c r="G19" s="15">
        <v>444</v>
      </c>
      <c r="H19" s="16">
        <v>1</v>
      </c>
      <c r="I19" s="15">
        <v>416</v>
      </c>
      <c r="J19" s="15">
        <v>411</v>
      </c>
      <c r="K19" s="16">
        <v>5</v>
      </c>
      <c r="L19" s="15">
        <v>387</v>
      </c>
      <c r="M19" s="15">
        <v>384</v>
      </c>
      <c r="N19" s="16">
        <v>3</v>
      </c>
      <c r="O19" s="15">
        <v>351</v>
      </c>
      <c r="P19" s="15">
        <v>350</v>
      </c>
      <c r="Q19" s="16">
        <v>1</v>
      </c>
      <c r="R19" s="15">
        <v>324</v>
      </c>
      <c r="S19" s="15">
        <v>323</v>
      </c>
      <c r="T19" s="16">
        <v>1</v>
      </c>
      <c r="U19" s="15">
        <v>291</v>
      </c>
      <c r="V19" s="15">
        <v>290</v>
      </c>
      <c r="W19" s="17">
        <v>1</v>
      </c>
      <c r="X19" s="15">
        <v>272</v>
      </c>
      <c r="Y19" s="15">
        <v>272</v>
      </c>
      <c r="Z19" s="1190">
        <v>0</v>
      </c>
      <c r="AA19" s="15">
        <v>248</v>
      </c>
      <c r="AB19" s="15">
        <v>248</v>
      </c>
      <c r="AC19" s="1190">
        <v>0</v>
      </c>
    </row>
    <row r="20" spans="2:29" ht="15.75" x14ac:dyDescent="0.25">
      <c r="B20" s="14" t="s">
        <v>14</v>
      </c>
      <c r="C20" s="401">
        <v>31</v>
      </c>
      <c r="D20" s="401">
        <v>31</v>
      </c>
      <c r="E20" s="131">
        <v>0</v>
      </c>
      <c r="F20" s="15">
        <v>29</v>
      </c>
      <c r="G20" s="15">
        <v>29</v>
      </c>
      <c r="H20" s="16">
        <v>0</v>
      </c>
      <c r="I20" s="15">
        <v>32</v>
      </c>
      <c r="J20" s="15">
        <v>31</v>
      </c>
      <c r="K20" s="16">
        <v>1</v>
      </c>
      <c r="L20" s="15">
        <v>41</v>
      </c>
      <c r="M20" s="15">
        <v>38</v>
      </c>
      <c r="N20" s="16">
        <v>3</v>
      </c>
      <c r="O20" s="15">
        <v>39</v>
      </c>
      <c r="P20" s="15">
        <v>39</v>
      </c>
      <c r="Q20" s="16">
        <v>0</v>
      </c>
      <c r="R20" s="15">
        <v>44</v>
      </c>
      <c r="S20" s="15">
        <v>44</v>
      </c>
      <c r="T20" s="16">
        <v>0</v>
      </c>
      <c r="U20" s="15">
        <v>48</v>
      </c>
      <c r="V20" s="15">
        <v>47</v>
      </c>
      <c r="W20" s="16">
        <v>1</v>
      </c>
      <c r="X20" s="15">
        <v>50</v>
      </c>
      <c r="Y20" s="15">
        <v>49</v>
      </c>
      <c r="Z20" s="16">
        <v>1</v>
      </c>
      <c r="AA20" s="1252" t="s">
        <v>237</v>
      </c>
      <c r="AB20" s="1252" t="s">
        <v>237</v>
      </c>
      <c r="AC20" s="1253" t="s">
        <v>237</v>
      </c>
    </row>
    <row r="21" spans="2:29" ht="15.75" x14ac:dyDescent="0.25">
      <c r="B21" s="14"/>
      <c r="C21" s="401"/>
      <c r="D21" s="401"/>
      <c r="E21" s="131"/>
      <c r="F21" s="15"/>
      <c r="G21" s="15"/>
      <c r="H21" s="16"/>
      <c r="I21" s="15"/>
      <c r="J21" s="15"/>
      <c r="K21" s="16"/>
      <c r="L21" s="15"/>
      <c r="M21" s="15"/>
      <c r="N21" s="16"/>
      <c r="O21" s="15"/>
      <c r="P21" s="15"/>
      <c r="Q21" s="16"/>
      <c r="R21" s="18"/>
      <c r="S21" s="19"/>
      <c r="T21" s="20"/>
      <c r="U21" s="18"/>
      <c r="V21" s="21"/>
      <c r="W21" s="20"/>
      <c r="X21" s="18"/>
      <c r="Y21" s="21"/>
      <c r="Z21" s="20"/>
      <c r="AA21" s="18"/>
      <c r="AB21" s="21"/>
      <c r="AC21" s="20"/>
    </row>
    <row r="22" spans="2:29" ht="15.75" x14ac:dyDescent="0.25">
      <c r="B22" s="22" t="s">
        <v>15</v>
      </c>
      <c r="C22" s="402">
        <v>10250</v>
      </c>
      <c r="D22" s="402">
        <v>9687</v>
      </c>
      <c r="E22" s="146">
        <v>563</v>
      </c>
      <c r="F22" s="23">
        <v>10179</v>
      </c>
      <c r="G22" s="23">
        <v>9624</v>
      </c>
      <c r="H22" s="24">
        <v>555</v>
      </c>
      <c r="I22" s="23">
        <v>10112</v>
      </c>
      <c r="J22" s="23">
        <v>9486</v>
      </c>
      <c r="K22" s="24">
        <v>626</v>
      </c>
      <c r="L22" s="23">
        <v>10159</v>
      </c>
      <c r="M22" s="23">
        <v>9575</v>
      </c>
      <c r="N22" s="24">
        <v>584</v>
      </c>
      <c r="O22" s="23">
        <v>10099</v>
      </c>
      <c r="P22" s="23">
        <v>9550</v>
      </c>
      <c r="Q22" s="24">
        <v>549</v>
      </c>
      <c r="R22" s="23">
        <v>9968</v>
      </c>
      <c r="S22" s="23">
        <v>9449</v>
      </c>
      <c r="T22" s="24">
        <v>519</v>
      </c>
      <c r="U22" s="23">
        <v>9859</v>
      </c>
      <c r="V22" s="23">
        <v>9305</v>
      </c>
      <c r="W22" s="24">
        <v>554</v>
      </c>
      <c r="X22" s="23">
        <f>SUM(X9:X12,X14:X15,X17:X20)</f>
        <v>9726</v>
      </c>
      <c r="Y22" s="23">
        <f>SUM(Y9:Y12,Y14:Y15,Y17:Y20)</f>
        <v>9274</v>
      </c>
      <c r="Z22" s="24">
        <f>SUM(Z9:Z12,Z14:Z15,Z17:Z20)</f>
        <v>452</v>
      </c>
      <c r="AA22" s="23">
        <f>SUM(AA9:AA13,AA16,AA19)</f>
        <v>9402</v>
      </c>
      <c r="AB22" s="23">
        <f>SUM(AB9:AB13,AB16,AB19)</f>
        <v>9138</v>
      </c>
      <c r="AC22" s="24">
        <f>SUM(AC9:AC13,AC16,AC19)</f>
        <v>264</v>
      </c>
    </row>
    <row r="23" spans="2:29" ht="15.75" x14ac:dyDescent="0.25">
      <c r="B23" s="25" t="s">
        <v>16</v>
      </c>
      <c r="C23" s="403">
        <v>4211</v>
      </c>
      <c r="D23" s="403">
        <v>4184</v>
      </c>
      <c r="E23" s="150">
        <v>27</v>
      </c>
      <c r="F23" s="26">
        <v>4113</v>
      </c>
      <c r="G23" s="26">
        <v>4084</v>
      </c>
      <c r="H23" s="27">
        <v>29</v>
      </c>
      <c r="I23" s="26">
        <v>4005</v>
      </c>
      <c r="J23" s="26">
        <v>3957</v>
      </c>
      <c r="K23" s="27">
        <v>48</v>
      </c>
      <c r="L23" s="26">
        <v>3910</v>
      </c>
      <c r="M23" s="26">
        <v>3870</v>
      </c>
      <c r="N23" s="27">
        <v>40</v>
      </c>
      <c r="O23" s="26">
        <v>3825</v>
      </c>
      <c r="P23" s="26">
        <v>3800</v>
      </c>
      <c r="Q23" s="27">
        <v>25</v>
      </c>
      <c r="R23" s="26">
        <v>3783</v>
      </c>
      <c r="S23" s="26">
        <v>3764</v>
      </c>
      <c r="T23" s="27">
        <v>19</v>
      </c>
      <c r="U23" s="26">
        <v>3757</v>
      </c>
      <c r="V23" s="26">
        <v>3733</v>
      </c>
      <c r="W23" s="27">
        <v>24</v>
      </c>
      <c r="X23" s="26">
        <f>SUM(X10:X12,X14:X15,X17:X20)</f>
        <v>3772</v>
      </c>
      <c r="Y23" s="26">
        <f>SUM(Y10:Y12,Y14:Y15,Y17:Y20)</f>
        <v>3744</v>
      </c>
      <c r="Z23" s="27">
        <f>SUM(Z10:Z12,Z14:Z15,Z17:Z20)</f>
        <v>28</v>
      </c>
      <c r="AA23" s="26">
        <v>3733</v>
      </c>
      <c r="AB23" s="26">
        <v>3710</v>
      </c>
      <c r="AC23" s="27">
        <v>23</v>
      </c>
    </row>
    <row r="24" spans="2:29" x14ac:dyDescent="0.25">
      <c r="B24" s="21"/>
      <c r="C24" s="404"/>
      <c r="D24" s="404"/>
      <c r="E24" s="405"/>
      <c r="F24" s="21"/>
      <c r="G24" s="21"/>
      <c r="H24" s="20"/>
      <c r="I24" s="21"/>
      <c r="J24" s="21"/>
      <c r="K24" s="20"/>
      <c r="L24" s="21"/>
      <c r="M24" s="21"/>
      <c r="N24" s="20"/>
      <c r="O24" s="21"/>
      <c r="P24" s="21"/>
      <c r="Q24" s="20"/>
      <c r="R24" s="21"/>
      <c r="S24" s="21"/>
      <c r="T24" s="20"/>
      <c r="U24" s="21"/>
      <c r="V24" s="21"/>
      <c r="W24" s="20"/>
      <c r="X24" s="21"/>
      <c r="Y24" s="21"/>
      <c r="Z24" s="20"/>
      <c r="AA24" s="21"/>
      <c r="AB24" s="21"/>
      <c r="AC24" s="20"/>
    </row>
    <row r="25" spans="2:29" ht="15.75" x14ac:dyDescent="0.25">
      <c r="B25" s="28" t="s">
        <v>17</v>
      </c>
    </row>
    <row r="26" spans="2:29" ht="15.75" x14ac:dyDescent="0.25">
      <c r="B26" s="28"/>
    </row>
    <row r="27" spans="2:29" ht="50.25" customHeight="1" x14ac:dyDescent="0.25">
      <c r="B27" s="1277" t="s">
        <v>837</v>
      </c>
      <c r="C27" s="1277"/>
      <c r="D27" s="1277"/>
      <c r="E27" s="1277"/>
      <c r="F27" s="1277"/>
      <c r="G27" s="1277"/>
      <c r="H27" s="1277"/>
      <c r="I27" s="1277"/>
      <c r="J27" s="1277"/>
      <c r="K27" s="1277"/>
      <c r="L27" s="1277"/>
      <c r="M27" s="1277"/>
      <c r="N27" s="1277"/>
      <c r="O27" s="932"/>
      <c r="P27" s="932"/>
      <c r="Q27" s="932"/>
      <c r="R27" s="932"/>
      <c r="S27" s="932"/>
      <c r="T27" s="932"/>
      <c r="U27" s="932"/>
    </row>
    <row r="28" spans="2:29" ht="54.75" customHeight="1" x14ac:dyDescent="0.25">
      <c r="B28" s="1288" t="s">
        <v>836</v>
      </c>
      <c r="C28" s="1288"/>
      <c r="D28" s="1288"/>
      <c r="E28" s="1288"/>
      <c r="F28" s="1288"/>
      <c r="G28" s="1288"/>
      <c r="H28" s="1288"/>
      <c r="I28" s="1288"/>
      <c r="J28" s="1288"/>
      <c r="K28" s="1288"/>
      <c r="L28" s="1288"/>
      <c r="M28" s="1288"/>
      <c r="N28" s="1288"/>
    </row>
    <row r="29" spans="2:29" ht="37.5" customHeight="1" x14ac:dyDescent="0.25">
      <c r="B29" s="1293" t="s">
        <v>1160</v>
      </c>
      <c r="C29" s="1293"/>
      <c r="D29" s="1293"/>
      <c r="E29" s="1293"/>
      <c r="F29" s="1293"/>
      <c r="G29" s="1293"/>
      <c r="H29" s="1293"/>
      <c r="I29" s="1293"/>
      <c r="J29" s="1293"/>
      <c r="K29" s="1293"/>
      <c r="L29" s="1293"/>
      <c r="M29" s="1293"/>
      <c r="N29" s="1293"/>
    </row>
  </sheetData>
  <mergeCells count="31">
    <mergeCell ref="AA4:AC4"/>
    <mergeCell ref="AA5:AA6"/>
    <mergeCell ref="AB5:AC5"/>
    <mergeCell ref="B27:N27"/>
    <mergeCell ref="B1:K1"/>
    <mergeCell ref="O4:Q4"/>
    <mergeCell ref="R4:T4"/>
    <mergeCell ref="U4:W4"/>
    <mergeCell ref="O5:O6"/>
    <mergeCell ref="P5:Q5"/>
    <mergeCell ref="R5:R6"/>
    <mergeCell ref="S5:T5"/>
    <mergeCell ref="U5:U6"/>
    <mergeCell ref="V5:W5"/>
    <mergeCell ref="C4:E4"/>
    <mergeCell ref="F4:H4"/>
    <mergeCell ref="B29:N29"/>
    <mergeCell ref="X4:Z4"/>
    <mergeCell ref="X5:X6"/>
    <mergeCell ref="Y5:Z5"/>
    <mergeCell ref="F5:F6"/>
    <mergeCell ref="G5:H5"/>
    <mergeCell ref="I5:I6"/>
    <mergeCell ref="J5:K5"/>
    <mergeCell ref="L5:L6"/>
    <mergeCell ref="M5:N5"/>
    <mergeCell ref="I4:K4"/>
    <mergeCell ref="L4:N4"/>
    <mergeCell ref="C5:C6"/>
    <mergeCell ref="D5:E5"/>
    <mergeCell ref="B28:N28"/>
  </mergeCells>
  <pageMargins left="0.25" right="0.25" top="0.75" bottom="0.75" header="0.3" footer="0.3"/>
  <pageSetup paperSize="9" scale="89"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pageSetUpPr fitToPage="1"/>
  </sheetPr>
  <dimension ref="B1:N64"/>
  <sheetViews>
    <sheetView workbookViewId="0">
      <selection activeCell="B48" sqref="B48"/>
    </sheetView>
  </sheetViews>
  <sheetFormatPr defaultRowHeight="15" x14ac:dyDescent="0.25"/>
  <cols>
    <col min="1" max="1" width="5.85546875" customWidth="1"/>
    <col min="2" max="2" width="43.140625" customWidth="1"/>
    <col min="3" max="3" width="17.7109375" customWidth="1"/>
    <col min="4" max="4" width="17" customWidth="1"/>
    <col min="5" max="5" width="15.5703125" customWidth="1"/>
    <col min="6" max="7" width="14.7109375" customWidth="1"/>
    <col min="8" max="8" width="13.85546875" customWidth="1"/>
  </cols>
  <sheetData>
    <row r="1" spans="2:8" ht="32.25" customHeight="1" x14ac:dyDescent="0.25">
      <c r="B1" s="1320" t="s">
        <v>840</v>
      </c>
      <c r="C1" s="1320"/>
      <c r="D1" s="1320"/>
      <c r="E1" s="1320"/>
      <c r="F1" s="1320"/>
      <c r="G1" s="1320"/>
      <c r="H1" s="602"/>
    </row>
    <row r="2" spans="2:8" ht="15.75" x14ac:dyDescent="0.25">
      <c r="B2" s="29"/>
      <c r="C2" s="28"/>
      <c r="D2" s="28"/>
      <c r="E2" s="28"/>
      <c r="F2" s="28"/>
      <c r="G2" s="28"/>
      <c r="H2" s="28"/>
    </row>
    <row r="3" spans="2:8" ht="15.75" x14ac:dyDescent="0.25">
      <c r="B3" s="30" t="s">
        <v>0</v>
      </c>
      <c r="C3" s="28"/>
      <c r="D3" s="28"/>
      <c r="E3" s="28"/>
      <c r="F3" s="28"/>
      <c r="G3" s="28"/>
      <c r="H3" s="28"/>
    </row>
    <row r="4" spans="2:8" ht="15.75" x14ac:dyDescent="0.25">
      <c r="B4" s="5"/>
      <c r="C4" s="1321" t="s">
        <v>24</v>
      </c>
      <c r="D4" s="1321" t="s">
        <v>838</v>
      </c>
      <c r="E4" s="1321" t="s">
        <v>19</v>
      </c>
      <c r="F4" s="1324" t="s">
        <v>20</v>
      </c>
      <c r="G4" s="1325" t="s">
        <v>21</v>
      </c>
      <c r="H4" s="601"/>
    </row>
    <row r="5" spans="2:8" ht="15.75" x14ac:dyDescent="0.25">
      <c r="B5" s="6"/>
      <c r="C5" s="1322"/>
      <c r="D5" s="1322"/>
      <c r="E5" s="1322"/>
      <c r="F5" s="1324"/>
      <c r="G5" s="1325"/>
      <c r="H5" s="601"/>
    </row>
    <row r="6" spans="2:8" ht="15.75" x14ac:dyDescent="0.25">
      <c r="B6" s="6"/>
      <c r="C6" s="1323"/>
      <c r="D6" s="1323"/>
      <c r="E6" s="1323"/>
      <c r="F6" s="1324"/>
      <c r="G6" s="1325"/>
      <c r="H6" s="601"/>
    </row>
    <row r="7" spans="2:8" ht="15.75" x14ac:dyDescent="0.25">
      <c r="B7" s="9"/>
      <c r="C7" s="31"/>
      <c r="D7" s="31"/>
      <c r="E7" s="32"/>
      <c r="F7" s="33"/>
      <c r="G7" s="34"/>
      <c r="H7" s="12"/>
    </row>
    <row r="8" spans="2:8" ht="15.75" x14ac:dyDescent="0.25">
      <c r="B8" s="11" t="s">
        <v>717</v>
      </c>
      <c r="C8" s="35"/>
      <c r="D8" s="35"/>
      <c r="E8" s="36"/>
      <c r="F8" s="33"/>
      <c r="G8" s="37"/>
      <c r="H8" s="12"/>
    </row>
    <row r="9" spans="2:8" ht="15.75" x14ac:dyDescent="0.25">
      <c r="B9" s="14" t="s">
        <v>7</v>
      </c>
      <c r="C9" s="15">
        <v>5939</v>
      </c>
      <c r="D9" s="15">
        <v>5669</v>
      </c>
      <c r="E9" s="38">
        <v>-270</v>
      </c>
      <c r="F9" s="15">
        <v>862</v>
      </c>
      <c r="G9" s="15">
        <v>592</v>
      </c>
      <c r="H9" s="14"/>
    </row>
    <row r="10" spans="2:8" ht="15.75" x14ac:dyDescent="0.25">
      <c r="B10" s="14" t="s">
        <v>758</v>
      </c>
      <c r="C10" s="15">
        <v>163</v>
      </c>
      <c r="D10" s="15">
        <v>161</v>
      </c>
      <c r="E10" s="38">
        <v>-2</v>
      </c>
      <c r="F10" s="41">
        <v>2</v>
      </c>
      <c r="G10" s="42"/>
      <c r="H10" s="599"/>
    </row>
    <row r="11" spans="2:8" ht="15.75" x14ac:dyDescent="0.25">
      <c r="B11" s="14" t="s">
        <v>250</v>
      </c>
      <c r="C11" s="15">
        <v>79</v>
      </c>
      <c r="D11" s="15">
        <v>73</v>
      </c>
      <c r="E11" s="38">
        <v>-6</v>
      </c>
      <c r="F11" s="41">
        <v>10</v>
      </c>
      <c r="G11" s="42">
        <v>4</v>
      </c>
      <c r="H11" s="599"/>
    </row>
    <row r="12" spans="2:8" ht="15.75" x14ac:dyDescent="0.25">
      <c r="B12" s="14" t="s">
        <v>759</v>
      </c>
      <c r="C12" s="15">
        <v>48</v>
      </c>
      <c r="D12" s="15">
        <v>44</v>
      </c>
      <c r="E12" s="38">
        <v>-4</v>
      </c>
      <c r="F12" s="41">
        <v>11</v>
      </c>
      <c r="G12" s="42">
        <v>7</v>
      </c>
      <c r="H12" s="599"/>
    </row>
    <row r="13" spans="2:8" ht="15.75" x14ac:dyDescent="0.25">
      <c r="B13" s="14" t="s">
        <v>9</v>
      </c>
      <c r="C13" s="15">
        <v>2475</v>
      </c>
      <c r="D13" s="15">
        <v>2468</v>
      </c>
      <c r="E13" s="38">
        <v>-7</v>
      </c>
      <c r="F13" s="41">
        <v>72</v>
      </c>
      <c r="G13" s="42">
        <v>65</v>
      </c>
      <c r="H13" s="599"/>
    </row>
    <row r="14" spans="2:8" ht="15.75" x14ac:dyDescent="0.25">
      <c r="B14" s="14" t="s">
        <v>12</v>
      </c>
      <c r="C14" s="15">
        <v>734</v>
      </c>
      <c r="D14" s="15">
        <v>739</v>
      </c>
      <c r="E14" s="38">
        <v>5</v>
      </c>
      <c r="F14" s="41">
        <v>50</v>
      </c>
      <c r="G14" s="42">
        <v>55</v>
      </c>
      <c r="H14" s="599"/>
    </row>
    <row r="15" spans="2:8" ht="15.75" x14ac:dyDescent="0.25">
      <c r="B15" s="14" t="s">
        <v>13</v>
      </c>
      <c r="C15" s="15">
        <v>268</v>
      </c>
      <c r="D15" s="15">
        <v>248</v>
      </c>
      <c r="E15" s="38">
        <v>-20</v>
      </c>
      <c r="F15" s="41">
        <v>24</v>
      </c>
      <c r="G15" s="42">
        <v>4</v>
      </c>
      <c r="H15" s="599"/>
    </row>
    <row r="16" spans="2:8" ht="15.75" x14ac:dyDescent="0.25">
      <c r="B16" s="14" t="s">
        <v>14</v>
      </c>
      <c r="C16" s="15">
        <v>3</v>
      </c>
      <c r="D16" s="15"/>
      <c r="E16" s="38">
        <v>-3</v>
      </c>
      <c r="F16" s="41">
        <v>3</v>
      </c>
      <c r="G16" s="42"/>
      <c r="H16" s="599"/>
    </row>
    <row r="17" spans="2:14" ht="15.75" x14ac:dyDescent="0.25">
      <c r="B17" s="14"/>
      <c r="C17" s="18"/>
      <c r="D17" s="18"/>
      <c r="E17" s="43"/>
      <c r="F17" s="41"/>
      <c r="G17" s="44"/>
      <c r="H17" s="14"/>
    </row>
    <row r="18" spans="2:14" ht="15.75" x14ac:dyDescent="0.25">
      <c r="B18" s="22" t="s">
        <v>15</v>
      </c>
      <c r="C18" s="23">
        <f>SUM(C9:C17)</f>
        <v>9709</v>
      </c>
      <c r="D18" s="23">
        <f>SUM(D9:D15)</f>
        <v>9402</v>
      </c>
      <c r="E18" s="47">
        <v>-307</v>
      </c>
      <c r="F18" s="45">
        <v>855</v>
      </c>
      <c r="G18" s="232">
        <f>SUM(G9:G16)</f>
        <v>727</v>
      </c>
      <c r="H18" s="25"/>
      <c r="J18" s="153"/>
    </row>
    <row r="19" spans="2:14" ht="15.75" x14ac:dyDescent="0.25">
      <c r="B19" s="25" t="s">
        <v>16</v>
      </c>
      <c r="C19" s="26">
        <f>SUM(C10:C16)</f>
        <v>3770</v>
      </c>
      <c r="D19" s="26">
        <f>SUM(D10:D15)</f>
        <v>3733</v>
      </c>
      <c r="E19" s="47">
        <v>-37</v>
      </c>
      <c r="F19" s="48">
        <v>172</v>
      </c>
      <c r="G19" s="49">
        <f>SUM(G10:G16)</f>
        <v>135</v>
      </c>
      <c r="H19" s="600"/>
    </row>
    <row r="20" spans="2:14" ht="15.75" x14ac:dyDescent="0.25">
      <c r="B20" s="50"/>
      <c r="C20" s="51"/>
      <c r="D20" s="51"/>
      <c r="E20" s="52"/>
      <c r="F20" s="51"/>
      <c r="G20" s="44"/>
      <c r="H20" s="14"/>
    </row>
    <row r="21" spans="2:14" ht="15.75" x14ac:dyDescent="0.25">
      <c r="B21" s="28" t="s">
        <v>17</v>
      </c>
      <c r="C21" s="53"/>
      <c r="D21" s="53"/>
      <c r="E21" s="53"/>
      <c r="F21" s="53"/>
      <c r="G21" s="53"/>
      <c r="H21" s="53"/>
    </row>
    <row r="23" spans="2:14" x14ac:dyDescent="0.25">
      <c r="B23" s="1" t="s">
        <v>22</v>
      </c>
    </row>
    <row r="24" spans="2:14" ht="87" customHeight="1" x14ac:dyDescent="0.25">
      <c r="B24" s="1277" t="s">
        <v>839</v>
      </c>
      <c r="C24" s="1277"/>
      <c r="D24" s="1277"/>
      <c r="E24" s="1277"/>
      <c r="F24" s="1277"/>
      <c r="G24" s="1277"/>
    </row>
    <row r="25" spans="2:14" ht="48" customHeight="1" x14ac:dyDescent="0.25">
      <c r="B25" s="1277" t="s">
        <v>837</v>
      </c>
      <c r="C25" s="1277"/>
      <c r="D25" s="1277"/>
      <c r="E25" s="1277"/>
      <c r="F25" s="1277"/>
      <c r="G25" s="1277"/>
    </row>
    <row r="26" spans="2:14" ht="42" customHeight="1" x14ac:dyDescent="0.25">
      <c r="B26" s="1277" t="s">
        <v>1142</v>
      </c>
      <c r="C26" s="1277"/>
      <c r="D26" s="1277"/>
      <c r="E26" s="1277"/>
      <c r="F26" s="1277"/>
      <c r="G26" s="1277"/>
    </row>
    <row r="28" spans="2:14" ht="34.5" customHeight="1" x14ac:dyDescent="0.25">
      <c r="B28" s="1293" t="s">
        <v>1160</v>
      </c>
      <c r="C28" s="1293"/>
      <c r="D28" s="1293"/>
      <c r="E28" s="1293"/>
      <c r="F28" s="1293"/>
      <c r="G28" s="1293"/>
      <c r="H28" s="771"/>
      <c r="I28" s="771"/>
      <c r="J28" s="771"/>
      <c r="K28" s="771"/>
      <c r="L28" s="771"/>
      <c r="M28" s="771"/>
      <c r="N28" s="771"/>
    </row>
    <row r="31" spans="2:14" ht="15.75" customHeight="1" x14ac:dyDescent="0.25">
      <c r="B31" s="1326" t="s">
        <v>841</v>
      </c>
      <c r="C31" s="1326"/>
      <c r="D31" s="1326"/>
      <c r="E31" s="1326"/>
      <c r="F31" s="1326"/>
      <c r="G31" s="1326"/>
      <c r="H31" s="602"/>
    </row>
    <row r="33" spans="2:14" ht="15.75" x14ac:dyDescent="0.25">
      <c r="B33" s="30" t="s">
        <v>0</v>
      </c>
      <c r="C33" s="28"/>
      <c r="D33" s="28"/>
      <c r="E33" s="28"/>
      <c r="F33" s="28"/>
      <c r="G33" s="28"/>
    </row>
    <row r="34" spans="2:14" ht="15.75" x14ac:dyDescent="0.25">
      <c r="B34" s="5"/>
      <c r="C34" s="1321" t="s">
        <v>24</v>
      </c>
      <c r="D34" s="1321" t="s">
        <v>838</v>
      </c>
      <c r="E34" s="1321" t="s">
        <v>19</v>
      </c>
      <c r="F34" s="1324" t="s">
        <v>20</v>
      </c>
      <c r="G34" s="1325" t="s">
        <v>21</v>
      </c>
    </row>
    <row r="35" spans="2:14" ht="15.75" x14ac:dyDescent="0.25">
      <c r="B35" s="6"/>
      <c r="C35" s="1322"/>
      <c r="D35" s="1322"/>
      <c r="E35" s="1322"/>
      <c r="F35" s="1324"/>
      <c r="G35" s="1325"/>
    </row>
    <row r="36" spans="2:14" ht="15.75" x14ac:dyDescent="0.25">
      <c r="B36" s="6"/>
      <c r="C36" s="1323"/>
      <c r="D36" s="1323"/>
      <c r="E36" s="1323"/>
      <c r="F36" s="1324"/>
      <c r="G36" s="1325"/>
    </row>
    <row r="37" spans="2:14" ht="15.75" x14ac:dyDescent="0.25">
      <c r="B37" s="436"/>
      <c r="C37" s="31"/>
      <c r="D37" s="31"/>
      <c r="E37" s="32"/>
      <c r="F37" s="33"/>
      <c r="G37" s="438"/>
    </row>
    <row r="38" spans="2:14" ht="15.75" x14ac:dyDescent="0.25">
      <c r="B38" s="14" t="s">
        <v>795</v>
      </c>
      <c r="C38" s="15">
        <v>1495</v>
      </c>
      <c r="D38" s="15">
        <v>1497</v>
      </c>
      <c r="E38" s="38">
        <v>2</v>
      </c>
      <c r="F38" s="41">
        <v>16</v>
      </c>
      <c r="G38" s="42">
        <v>18</v>
      </c>
    </row>
    <row r="39" spans="2:14" ht="15.75" x14ac:dyDescent="0.25">
      <c r="B39" s="14" t="s">
        <v>778</v>
      </c>
      <c r="C39" s="15">
        <v>789</v>
      </c>
      <c r="D39" s="15">
        <v>789</v>
      </c>
      <c r="E39" s="38">
        <v>0</v>
      </c>
      <c r="F39" s="41">
        <v>44</v>
      </c>
      <c r="G39" s="42">
        <v>44</v>
      </c>
    </row>
    <row r="40" spans="2:14" ht="15.75" x14ac:dyDescent="0.25">
      <c r="B40" s="14" t="s">
        <v>777</v>
      </c>
      <c r="C40" s="15">
        <v>191</v>
      </c>
      <c r="D40" s="15">
        <v>182</v>
      </c>
      <c r="E40" s="38">
        <v>-9</v>
      </c>
      <c r="F40" s="41">
        <v>12</v>
      </c>
      <c r="G40" s="42">
        <v>3</v>
      </c>
    </row>
    <row r="41" spans="2:14" ht="15.75" x14ac:dyDescent="0.25">
      <c r="B41" s="14"/>
      <c r="C41" s="18"/>
      <c r="D41" s="18"/>
      <c r="E41" s="43"/>
      <c r="F41" s="41"/>
      <c r="G41" s="44"/>
    </row>
    <row r="42" spans="2:14" ht="15.75" x14ac:dyDescent="0.25">
      <c r="B42" s="22" t="s">
        <v>15</v>
      </c>
      <c r="C42" s="23">
        <v>2475</v>
      </c>
      <c r="D42" s="23">
        <v>2468</v>
      </c>
      <c r="E42" s="47">
        <v>-7</v>
      </c>
      <c r="F42" s="45">
        <v>72</v>
      </c>
      <c r="G42" s="46">
        <v>65</v>
      </c>
    </row>
    <row r="43" spans="2:14" ht="15.75" x14ac:dyDescent="0.25">
      <c r="B43" s="50"/>
      <c r="C43" s="51"/>
      <c r="D43" s="51"/>
      <c r="E43" s="52"/>
      <c r="F43" s="51"/>
      <c r="G43" s="44"/>
    </row>
    <row r="44" spans="2:14" ht="15.75" x14ac:dyDescent="0.25">
      <c r="B44" s="28" t="s">
        <v>17</v>
      </c>
    </row>
    <row r="46" spans="2:14" ht="33" customHeight="1" x14ac:dyDescent="0.25">
      <c r="B46" s="1293" t="s">
        <v>781</v>
      </c>
      <c r="C46" s="1293"/>
      <c r="D46" s="1293"/>
      <c r="E46" s="1293"/>
      <c r="F46" s="1293"/>
      <c r="G46" s="1293"/>
      <c r="H46" s="771"/>
      <c r="I46" s="771"/>
      <c r="J46" s="771"/>
      <c r="K46" s="771"/>
      <c r="L46" s="771"/>
      <c r="M46" s="771"/>
      <c r="N46" s="771"/>
    </row>
    <row r="49" spans="2:7" ht="15.75" x14ac:dyDescent="0.25">
      <c r="B49" s="1326" t="s">
        <v>842</v>
      </c>
      <c r="C49" s="1326"/>
      <c r="D49" s="1326"/>
      <c r="E49" s="1326"/>
      <c r="F49" s="1326"/>
      <c r="G49" s="1326"/>
    </row>
    <row r="51" spans="2:7" ht="15.75" x14ac:dyDescent="0.25">
      <c r="B51" s="30" t="s">
        <v>0</v>
      </c>
      <c r="C51" s="28"/>
      <c r="D51" s="28"/>
      <c r="E51" s="28"/>
      <c r="F51" s="28"/>
      <c r="G51" s="28"/>
    </row>
    <row r="52" spans="2:7" ht="15.75" x14ac:dyDescent="0.25">
      <c r="B52" s="5"/>
      <c r="C52" s="1321" t="s">
        <v>24</v>
      </c>
      <c r="D52" s="1321" t="s">
        <v>838</v>
      </c>
      <c r="E52" s="1321" t="s">
        <v>19</v>
      </c>
      <c r="F52" s="1324" t="s">
        <v>20</v>
      </c>
      <c r="G52" s="1325" t="s">
        <v>21</v>
      </c>
    </row>
    <row r="53" spans="2:7" ht="15.75" x14ac:dyDescent="0.25">
      <c r="B53" s="6"/>
      <c r="C53" s="1322"/>
      <c r="D53" s="1322"/>
      <c r="E53" s="1322"/>
      <c r="F53" s="1324"/>
      <c r="G53" s="1325"/>
    </row>
    <row r="54" spans="2:7" ht="15.75" x14ac:dyDescent="0.25">
      <c r="B54" s="6"/>
      <c r="C54" s="1323"/>
      <c r="D54" s="1323"/>
      <c r="E54" s="1323"/>
      <c r="F54" s="1324"/>
      <c r="G54" s="1325"/>
    </row>
    <row r="55" spans="2:7" ht="15.75" x14ac:dyDescent="0.25">
      <c r="B55" s="922"/>
      <c r="C55" s="31"/>
      <c r="D55" s="31"/>
      <c r="E55" s="32"/>
      <c r="F55" s="33"/>
      <c r="G55" s="916"/>
    </row>
    <row r="56" spans="2:7" ht="15.75" x14ac:dyDescent="0.25">
      <c r="B56" s="14" t="s">
        <v>843</v>
      </c>
      <c r="C56" s="15">
        <v>98</v>
      </c>
      <c r="D56" s="15">
        <v>99</v>
      </c>
      <c r="E56" s="38">
        <v>1</v>
      </c>
      <c r="F56" s="924">
        <v>1</v>
      </c>
      <c r="G56" s="42">
        <v>2</v>
      </c>
    </row>
    <row r="57" spans="2:7" ht="15.75" x14ac:dyDescent="0.25">
      <c r="B57" s="14" t="s">
        <v>844</v>
      </c>
      <c r="C57" s="15">
        <v>273</v>
      </c>
      <c r="D57" s="15">
        <v>290</v>
      </c>
      <c r="E57" s="38">
        <v>17</v>
      </c>
      <c r="F57" s="924">
        <v>26</v>
      </c>
      <c r="G57" s="42">
        <v>43</v>
      </c>
    </row>
    <row r="58" spans="2:7" ht="15.75" x14ac:dyDescent="0.25">
      <c r="B58" s="14" t="s">
        <v>873</v>
      </c>
      <c r="C58" s="15">
        <v>363</v>
      </c>
      <c r="D58" s="15">
        <v>350</v>
      </c>
      <c r="E58" s="38">
        <v>-13</v>
      </c>
      <c r="F58" s="924">
        <v>23</v>
      </c>
      <c r="G58" s="42">
        <v>10</v>
      </c>
    </row>
    <row r="59" spans="2:7" ht="15.75" x14ac:dyDescent="0.25">
      <c r="B59" s="14"/>
      <c r="C59" s="18"/>
      <c r="D59" s="18"/>
      <c r="E59" s="43"/>
      <c r="F59" s="924"/>
      <c r="G59" s="44"/>
    </row>
    <row r="60" spans="2:7" ht="15.75" x14ac:dyDescent="0.25">
      <c r="B60" s="22" t="s">
        <v>15</v>
      </c>
      <c r="C60" s="23">
        <v>734</v>
      </c>
      <c r="D60" s="23">
        <v>739</v>
      </c>
      <c r="E60" s="47">
        <v>5</v>
      </c>
      <c r="F60" s="45">
        <v>50</v>
      </c>
      <c r="G60" s="46">
        <v>55</v>
      </c>
    </row>
    <row r="61" spans="2:7" ht="15.75" x14ac:dyDescent="0.25">
      <c r="B61" s="50"/>
      <c r="C61" s="51"/>
      <c r="D61" s="51"/>
      <c r="E61" s="52"/>
      <c r="F61" s="51"/>
      <c r="G61" s="44"/>
    </row>
    <row r="62" spans="2:7" ht="15.75" x14ac:dyDescent="0.25">
      <c r="B62" s="28" t="s">
        <v>17</v>
      </c>
    </row>
    <row r="64" spans="2:7" ht="33" customHeight="1" x14ac:dyDescent="0.25">
      <c r="B64" s="1293" t="s">
        <v>781</v>
      </c>
      <c r="C64" s="1293"/>
      <c r="D64" s="1293"/>
      <c r="E64" s="1293"/>
      <c r="F64" s="1293"/>
      <c r="G64" s="1293"/>
    </row>
  </sheetData>
  <mergeCells count="24">
    <mergeCell ref="B64:G64"/>
    <mergeCell ref="B25:G25"/>
    <mergeCell ref="B49:G49"/>
    <mergeCell ref="C52:C54"/>
    <mergeCell ref="D52:D54"/>
    <mergeCell ref="E52:E54"/>
    <mergeCell ref="F52:F54"/>
    <mergeCell ref="G52:G54"/>
    <mergeCell ref="B28:G28"/>
    <mergeCell ref="B46:G46"/>
    <mergeCell ref="B1:G1"/>
    <mergeCell ref="B24:G24"/>
    <mergeCell ref="B26:G26"/>
    <mergeCell ref="C34:C36"/>
    <mergeCell ref="D34:D36"/>
    <mergeCell ref="E34:E36"/>
    <mergeCell ref="F34:F36"/>
    <mergeCell ref="G34:G36"/>
    <mergeCell ref="B31:G31"/>
    <mergeCell ref="C4:C6"/>
    <mergeCell ref="D4:D6"/>
    <mergeCell ref="E4:E6"/>
    <mergeCell ref="F4:F6"/>
    <mergeCell ref="G4:G6"/>
  </mergeCells>
  <pageMargins left="0.7" right="0.7" top="0.75" bottom="0.75" header="0.3" footer="0.3"/>
  <pageSetup paperSize="9" scale="83" orientation="landscape" r:id="rId1"/>
  <ignoredErrors>
    <ignoredError sqref="C19 G1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B1:V52"/>
  <sheetViews>
    <sheetView workbookViewId="0">
      <selection activeCell="B2" sqref="B2"/>
    </sheetView>
  </sheetViews>
  <sheetFormatPr defaultRowHeight="15" x14ac:dyDescent="0.25"/>
  <cols>
    <col min="1" max="1" width="4.5703125" customWidth="1"/>
    <col min="2" max="2" width="25.85546875" customWidth="1"/>
    <col min="6" max="6" width="10.5703125" customWidth="1"/>
    <col min="10" max="10" width="10.85546875" customWidth="1"/>
    <col min="14" max="14" width="10.7109375" customWidth="1"/>
    <col min="18" max="18" width="10.5703125" customWidth="1"/>
    <col min="22" max="22" width="10.42578125" customWidth="1"/>
  </cols>
  <sheetData>
    <row r="1" spans="2:22" ht="15.75" x14ac:dyDescent="0.25">
      <c r="B1" s="1326" t="s">
        <v>1110</v>
      </c>
      <c r="C1" s="1326"/>
      <c r="D1" s="1326"/>
      <c r="E1" s="1326"/>
      <c r="F1" s="1326"/>
      <c r="G1" s="1326"/>
      <c r="H1" s="1326"/>
      <c r="I1" s="1326"/>
      <c r="J1" s="1326"/>
      <c r="K1" s="1326"/>
      <c r="L1" s="1326"/>
      <c r="M1" s="1326"/>
      <c r="N1" s="1326"/>
      <c r="O1" s="1326"/>
      <c r="P1" s="1326"/>
      <c r="Q1" s="1326"/>
      <c r="R1" s="1326"/>
    </row>
    <row r="2" spans="2:22" ht="15.75" x14ac:dyDescent="0.25">
      <c r="B2" s="54"/>
      <c r="C2" s="54"/>
      <c r="D2" s="54"/>
      <c r="E2" s="54"/>
      <c r="F2" s="54"/>
      <c r="G2" s="54"/>
      <c r="H2" s="54"/>
      <c r="I2" s="54"/>
      <c r="J2" s="54"/>
      <c r="K2" s="54"/>
      <c r="L2" s="54"/>
      <c r="M2" s="54"/>
      <c r="N2" s="28"/>
      <c r="O2" s="28"/>
      <c r="P2" s="55"/>
      <c r="Q2" s="56"/>
      <c r="R2" s="57"/>
    </row>
    <row r="3" spans="2:22" ht="15.75" x14ac:dyDescent="0.25">
      <c r="B3" s="3" t="s">
        <v>0</v>
      </c>
      <c r="C3" s="28"/>
      <c r="D3" s="28"/>
      <c r="E3" s="28"/>
      <c r="F3" s="28"/>
      <c r="G3" s="28"/>
      <c r="H3" s="28"/>
      <c r="I3" s="28"/>
      <c r="J3" s="28"/>
      <c r="K3" s="28"/>
      <c r="L3" s="28"/>
      <c r="M3" s="28"/>
      <c r="N3" s="28"/>
      <c r="O3" s="28"/>
      <c r="P3" s="55"/>
      <c r="Q3" s="4"/>
      <c r="R3" s="58"/>
    </row>
    <row r="4" spans="2:22" ht="15.75" x14ac:dyDescent="0.25">
      <c r="B4" s="5"/>
      <c r="C4" s="1307" t="s">
        <v>162</v>
      </c>
      <c r="D4" s="1327"/>
      <c r="E4" s="1327"/>
      <c r="F4" s="1328"/>
      <c r="G4" s="1307" t="s">
        <v>1</v>
      </c>
      <c r="H4" s="1327"/>
      <c r="I4" s="1327"/>
      <c r="J4" s="1328"/>
      <c r="K4" s="1307" t="s">
        <v>2</v>
      </c>
      <c r="L4" s="1327"/>
      <c r="M4" s="1327"/>
      <c r="N4" s="1328"/>
      <c r="O4" s="1307" t="s">
        <v>18</v>
      </c>
      <c r="P4" s="1327"/>
      <c r="Q4" s="1327"/>
      <c r="R4" s="1328"/>
      <c r="S4" s="1307" t="s">
        <v>835</v>
      </c>
      <c r="T4" s="1327"/>
      <c r="U4" s="1327"/>
      <c r="V4" s="1328"/>
    </row>
    <row r="5" spans="2:22" ht="15.75" x14ac:dyDescent="0.25">
      <c r="B5" s="6"/>
      <c r="C5" s="1298" t="s">
        <v>25</v>
      </c>
      <c r="D5" s="1303" t="s">
        <v>4</v>
      </c>
      <c r="E5" s="1308"/>
      <c r="F5" s="1309"/>
      <c r="G5" s="1298" t="s">
        <v>25</v>
      </c>
      <c r="H5" s="1303" t="s">
        <v>4</v>
      </c>
      <c r="I5" s="1308"/>
      <c r="J5" s="1309"/>
      <c r="K5" s="1298" t="s">
        <v>25</v>
      </c>
      <c r="L5" s="1303" t="s">
        <v>4</v>
      </c>
      <c r="M5" s="1308"/>
      <c r="N5" s="1309"/>
      <c r="O5" s="1298" t="s">
        <v>25</v>
      </c>
      <c r="P5" s="1303" t="s">
        <v>4</v>
      </c>
      <c r="Q5" s="1308"/>
      <c r="R5" s="1309"/>
      <c r="S5" s="1298" t="s">
        <v>25</v>
      </c>
      <c r="T5" s="1303" t="s">
        <v>4</v>
      </c>
      <c r="U5" s="1308"/>
      <c r="V5" s="1309"/>
    </row>
    <row r="6" spans="2:22" ht="46.5" customHeight="1" x14ac:dyDescent="0.25">
      <c r="B6" s="6"/>
      <c r="C6" s="1329"/>
      <c r="D6" s="7" t="s">
        <v>294</v>
      </c>
      <c r="E6" s="60" t="s">
        <v>26</v>
      </c>
      <c r="F6" s="8" t="s">
        <v>766</v>
      </c>
      <c r="G6" s="1329"/>
      <c r="H6" s="7" t="s">
        <v>294</v>
      </c>
      <c r="I6" s="61" t="s">
        <v>26</v>
      </c>
      <c r="J6" s="62" t="s">
        <v>766</v>
      </c>
      <c r="K6" s="1329"/>
      <c r="L6" s="7" t="s">
        <v>294</v>
      </c>
      <c r="M6" s="61" t="s">
        <v>26</v>
      </c>
      <c r="N6" s="62" t="s">
        <v>766</v>
      </c>
      <c r="O6" s="1329"/>
      <c r="P6" s="269" t="s">
        <v>294</v>
      </c>
      <c r="Q6" s="61" t="s">
        <v>26</v>
      </c>
      <c r="R6" s="62" t="s">
        <v>766</v>
      </c>
      <c r="S6" s="1329"/>
      <c r="T6" s="919" t="s">
        <v>294</v>
      </c>
      <c r="U6" s="61" t="s">
        <v>26</v>
      </c>
      <c r="V6" s="62" t="s">
        <v>766</v>
      </c>
    </row>
    <row r="7" spans="2:22" ht="15.75" x14ac:dyDescent="0.25">
      <c r="B7" s="9"/>
      <c r="C7" s="9"/>
      <c r="D7" s="9"/>
      <c r="E7" s="63"/>
      <c r="F7" s="10"/>
      <c r="G7" s="9"/>
      <c r="H7" s="9"/>
      <c r="I7" s="63"/>
      <c r="J7" s="10"/>
      <c r="K7" s="9"/>
      <c r="L7" s="9"/>
      <c r="M7" s="63"/>
      <c r="N7" s="10"/>
      <c r="O7" s="270"/>
      <c r="P7" s="270"/>
      <c r="Q7" s="63"/>
      <c r="R7" s="271"/>
      <c r="S7" s="922"/>
      <c r="T7" s="922"/>
      <c r="U7" s="63"/>
      <c r="V7" s="923"/>
    </row>
    <row r="8" spans="2:22" ht="15.75" x14ac:dyDescent="0.25">
      <c r="B8" s="14" t="s">
        <v>27</v>
      </c>
      <c r="C8" s="15">
        <v>5750</v>
      </c>
      <c r="D8" s="15">
        <v>0</v>
      </c>
      <c r="E8" s="64">
        <v>5750</v>
      </c>
      <c r="F8" s="16">
        <v>0</v>
      </c>
      <c r="G8" s="15">
        <v>5685</v>
      </c>
      <c r="H8" s="15">
        <v>0</v>
      </c>
      <c r="I8" s="64">
        <v>5685</v>
      </c>
      <c r="J8" s="16">
        <v>0</v>
      </c>
      <c r="K8" s="15">
        <v>5572</v>
      </c>
      <c r="L8" s="15">
        <v>0</v>
      </c>
      <c r="M8" s="64">
        <v>5572</v>
      </c>
      <c r="N8" s="16">
        <v>0</v>
      </c>
      <c r="O8" s="15">
        <v>5530</v>
      </c>
      <c r="P8" s="15">
        <v>0</v>
      </c>
      <c r="Q8" s="64">
        <v>5530</v>
      </c>
      <c r="R8" s="16">
        <v>0</v>
      </c>
      <c r="S8" s="15">
        <v>5428</v>
      </c>
      <c r="T8" s="15">
        <v>0</v>
      </c>
      <c r="U8" s="64">
        <v>5428</v>
      </c>
      <c r="V8" s="16">
        <v>0</v>
      </c>
    </row>
    <row r="9" spans="2:22" ht="15.75" x14ac:dyDescent="0.25">
      <c r="B9" s="14" t="s">
        <v>28</v>
      </c>
      <c r="C9" s="15">
        <v>3800</v>
      </c>
      <c r="D9" s="15">
        <v>1717</v>
      </c>
      <c r="E9" s="64">
        <v>1075</v>
      </c>
      <c r="F9" s="16">
        <v>1008</v>
      </c>
      <c r="G9" s="15">
        <v>3764</v>
      </c>
      <c r="H9" s="15">
        <v>1712</v>
      </c>
      <c r="I9" s="64">
        <v>1074</v>
      </c>
      <c r="J9" s="16">
        <v>978</v>
      </c>
      <c r="K9" s="15">
        <v>3733</v>
      </c>
      <c r="L9" s="15">
        <v>1713</v>
      </c>
      <c r="M9" s="64">
        <v>1092</v>
      </c>
      <c r="N9" s="16">
        <v>928</v>
      </c>
      <c r="O9" s="15">
        <v>3744</v>
      </c>
      <c r="P9" s="15">
        <v>1711</v>
      </c>
      <c r="Q9" s="64">
        <v>1143</v>
      </c>
      <c r="R9" s="16">
        <v>890</v>
      </c>
      <c r="S9" s="15">
        <v>3710</v>
      </c>
      <c r="T9" s="15">
        <v>1710</v>
      </c>
      <c r="U9" s="64">
        <v>1136</v>
      </c>
      <c r="V9" s="16">
        <v>864</v>
      </c>
    </row>
    <row r="10" spans="2:22" ht="15.75" x14ac:dyDescent="0.25">
      <c r="B10" s="14"/>
      <c r="C10" s="15"/>
      <c r="D10" s="15"/>
      <c r="E10" s="64"/>
      <c r="F10" s="16"/>
      <c r="G10" s="15"/>
      <c r="H10" s="15"/>
      <c r="I10" s="64"/>
      <c r="J10" s="16"/>
      <c r="K10" s="15"/>
      <c r="L10" s="15"/>
      <c r="M10" s="64"/>
      <c r="N10" s="16"/>
      <c r="O10" s="15"/>
      <c r="P10" s="15"/>
      <c r="Q10" s="64"/>
      <c r="R10" s="16"/>
      <c r="S10" s="15"/>
      <c r="T10" s="15"/>
      <c r="U10" s="64"/>
      <c r="V10" s="16"/>
    </row>
    <row r="11" spans="2:22" ht="15.75" x14ac:dyDescent="0.25">
      <c r="B11" s="22" t="s">
        <v>29</v>
      </c>
      <c r="C11" s="23">
        <v>9550</v>
      </c>
      <c r="D11" s="23">
        <v>1717</v>
      </c>
      <c r="E11" s="65">
        <v>6825</v>
      </c>
      <c r="F11" s="24">
        <v>1008</v>
      </c>
      <c r="G11" s="23">
        <v>9449</v>
      </c>
      <c r="H11" s="23">
        <v>1712</v>
      </c>
      <c r="I11" s="65">
        <v>6759</v>
      </c>
      <c r="J11" s="24">
        <v>978</v>
      </c>
      <c r="K11" s="23">
        <v>9305</v>
      </c>
      <c r="L11" s="23">
        <v>1713</v>
      </c>
      <c r="M11" s="65">
        <v>6664</v>
      </c>
      <c r="N11" s="24">
        <v>928</v>
      </c>
      <c r="O11" s="23">
        <f t="shared" ref="O11:V11" si="0">SUM(O8:O9)</f>
        <v>9274</v>
      </c>
      <c r="P11" s="23">
        <f t="shared" si="0"/>
        <v>1711</v>
      </c>
      <c r="Q11" s="65">
        <f t="shared" si="0"/>
        <v>6673</v>
      </c>
      <c r="R11" s="24">
        <f t="shared" si="0"/>
        <v>890</v>
      </c>
      <c r="S11" s="23">
        <f t="shared" si="0"/>
        <v>9138</v>
      </c>
      <c r="T11" s="23">
        <f t="shared" si="0"/>
        <v>1710</v>
      </c>
      <c r="U11" s="65">
        <f t="shared" si="0"/>
        <v>6564</v>
      </c>
      <c r="V11" s="24">
        <f t="shared" si="0"/>
        <v>864</v>
      </c>
    </row>
    <row r="12" spans="2:22" ht="15.75" x14ac:dyDescent="0.25">
      <c r="B12" s="50"/>
      <c r="C12" s="50"/>
      <c r="D12" s="50"/>
      <c r="E12" s="66"/>
      <c r="F12" s="67"/>
      <c r="G12" s="50"/>
      <c r="H12" s="50"/>
      <c r="I12" s="66"/>
      <c r="J12" s="67"/>
      <c r="K12" s="50"/>
      <c r="L12" s="50"/>
      <c r="M12" s="66"/>
      <c r="N12" s="67"/>
      <c r="O12" s="50"/>
      <c r="P12" s="50"/>
      <c r="Q12" s="66"/>
      <c r="R12" s="67"/>
      <c r="S12" s="50"/>
      <c r="T12" s="50"/>
      <c r="U12" s="66"/>
      <c r="V12" s="67"/>
    </row>
    <row r="13" spans="2:22" ht="15.75" x14ac:dyDescent="0.25">
      <c r="B13" s="55"/>
      <c r="C13" s="55"/>
      <c r="D13" s="55"/>
      <c r="E13" s="55"/>
      <c r="F13" s="55"/>
      <c r="G13" s="55"/>
      <c r="H13" s="55"/>
      <c r="I13" s="55"/>
      <c r="J13" s="55"/>
      <c r="K13" s="55"/>
      <c r="L13" s="55"/>
      <c r="M13" s="55"/>
      <c r="N13" s="55"/>
      <c r="O13" s="55"/>
      <c r="P13" s="55"/>
      <c r="Q13" s="55"/>
      <c r="R13" s="55"/>
    </row>
    <row r="14" spans="2:22" ht="15.75" x14ac:dyDescent="0.25">
      <c r="B14" s="55"/>
      <c r="C14" s="55"/>
      <c r="D14" s="55"/>
      <c r="E14" s="55"/>
      <c r="F14" s="55"/>
      <c r="G14" s="55"/>
      <c r="H14" s="55"/>
      <c r="I14" s="55"/>
      <c r="J14" s="55"/>
      <c r="K14" s="55"/>
      <c r="L14" s="55"/>
      <c r="M14" s="55"/>
      <c r="N14" s="55"/>
      <c r="O14" s="55"/>
      <c r="P14" s="55"/>
      <c r="Q14" s="55"/>
      <c r="R14" s="55"/>
    </row>
    <row r="15" spans="2:22" ht="15.75" x14ac:dyDescent="0.25">
      <c r="B15" s="3" t="s">
        <v>30</v>
      </c>
      <c r="C15" s="28"/>
      <c r="D15" s="28"/>
      <c r="E15" s="28"/>
      <c r="F15" s="28"/>
      <c r="G15" s="4"/>
      <c r="H15" s="4"/>
      <c r="I15" s="4"/>
      <c r="J15" s="4"/>
    </row>
    <row r="16" spans="2:22" ht="15.75" x14ac:dyDescent="0.25">
      <c r="B16" s="5"/>
      <c r="C16" s="1307" t="s">
        <v>162</v>
      </c>
      <c r="D16" s="1327"/>
      <c r="E16" s="1327"/>
      <c r="F16" s="1328"/>
      <c r="G16" s="1307" t="s">
        <v>1</v>
      </c>
      <c r="H16" s="1327"/>
      <c r="I16" s="1327"/>
      <c r="J16" s="1328"/>
      <c r="K16" s="1307" t="s">
        <v>2</v>
      </c>
      <c r="L16" s="1327"/>
      <c r="M16" s="1327"/>
      <c r="N16" s="1328"/>
      <c r="O16" s="1307" t="s">
        <v>18</v>
      </c>
      <c r="P16" s="1327"/>
      <c r="Q16" s="1327"/>
      <c r="R16" s="1328"/>
      <c r="S16" s="1307" t="s">
        <v>835</v>
      </c>
      <c r="T16" s="1327"/>
      <c r="U16" s="1327"/>
      <c r="V16" s="1328"/>
    </row>
    <row r="17" spans="2:22" ht="15.75" x14ac:dyDescent="0.25">
      <c r="B17" s="6"/>
      <c r="C17" s="1298" t="s">
        <v>25</v>
      </c>
      <c r="D17" s="1303" t="s">
        <v>4</v>
      </c>
      <c r="E17" s="1308"/>
      <c r="F17" s="1309"/>
      <c r="G17" s="1298" t="s">
        <v>25</v>
      </c>
      <c r="H17" s="1303" t="s">
        <v>4</v>
      </c>
      <c r="I17" s="1308"/>
      <c r="J17" s="1309"/>
      <c r="K17" s="1298" t="s">
        <v>25</v>
      </c>
      <c r="L17" s="1303" t="s">
        <v>4</v>
      </c>
      <c r="M17" s="1308"/>
      <c r="N17" s="1309"/>
      <c r="O17" s="1298" t="s">
        <v>25</v>
      </c>
      <c r="P17" s="1303" t="s">
        <v>4</v>
      </c>
      <c r="Q17" s="1308"/>
      <c r="R17" s="1309"/>
      <c r="S17" s="1298" t="s">
        <v>25</v>
      </c>
      <c r="T17" s="1303" t="s">
        <v>4</v>
      </c>
      <c r="U17" s="1308"/>
      <c r="V17" s="1309"/>
    </row>
    <row r="18" spans="2:22" ht="45" customHeight="1" x14ac:dyDescent="0.25">
      <c r="B18" s="6"/>
      <c r="C18" s="1329"/>
      <c r="D18" s="7" t="s">
        <v>294</v>
      </c>
      <c r="E18" s="60" t="s">
        <v>26</v>
      </c>
      <c r="F18" s="8" t="s">
        <v>766</v>
      </c>
      <c r="G18" s="1329"/>
      <c r="H18" s="7" t="s">
        <v>294</v>
      </c>
      <c r="I18" s="60" t="s">
        <v>26</v>
      </c>
      <c r="J18" s="8" t="s">
        <v>766</v>
      </c>
      <c r="K18" s="1329"/>
      <c r="L18" s="269" t="s">
        <v>294</v>
      </c>
      <c r="M18" s="60" t="s">
        <v>26</v>
      </c>
      <c r="N18" s="8" t="s">
        <v>766</v>
      </c>
      <c r="O18" s="1329"/>
      <c r="P18" s="7" t="s">
        <v>294</v>
      </c>
      <c r="Q18" s="60" t="s">
        <v>26</v>
      </c>
      <c r="R18" s="8" t="s">
        <v>766</v>
      </c>
      <c r="S18" s="1329"/>
      <c r="T18" s="919" t="s">
        <v>294</v>
      </c>
      <c r="U18" s="60" t="s">
        <v>26</v>
      </c>
      <c r="V18" s="8" t="s">
        <v>766</v>
      </c>
    </row>
    <row r="19" spans="2:22" ht="15.75" x14ac:dyDescent="0.25">
      <c r="B19" s="9"/>
      <c r="C19" s="9"/>
      <c r="D19" s="9"/>
      <c r="E19" s="63"/>
      <c r="F19" s="10"/>
      <c r="G19" s="9"/>
      <c r="H19" s="9"/>
      <c r="I19" s="63"/>
      <c r="J19" s="10"/>
      <c r="K19" s="270"/>
      <c r="L19" s="270"/>
      <c r="M19" s="63"/>
      <c r="N19" s="271"/>
      <c r="O19" s="9"/>
      <c r="P19" s="9"/>
      <c r="Q19" s="63"/>
      <c r="R19" s="10"/>
      <c r="S19" s="922"/>
      <c r="T19" s="922"/>
      <c r="U19" s="63"/>
      <c r="V19" s="923"/>
    </row>
    <row r="20" spans="2:22" ht="15.75" x14ac:dyDescent="0.25">
      <c r="B20" s="14" t="s">
        <v>27</v>
      </c>
      <c r="C20" s="15">
        <v>5750</v>
      </c>
      <c r="D20" s="68">
        <v>0</v>
      </c>
      <c r="E20" s="69">
        <v>1</v>
      </c>
      <c r="F20" s="70">
        <v>0</v>
      </c>
      <c r="G20" s="15">
        <v>5685</v>
      </c>
      <c r="H20" s="68">
        <v>0</v>
      </c>
      <c r="I20" s="69">
        <v>1</v>
      </c>
      <c r="J20" s="70">
        <v>0</v>
      </c>
      <c r="K20" s="15">
        <v>5572</v>
      </c>
      <c r="L20" s="68">
        <v>0</v>
      </c>
      <c r="M20" s="69">
        <v>1</v>
      </c>
      <c r="N20" s="70">
        <v>0</v>
      </c>
      <c r="O20" s="15">
        <v>5530</v>
      </c>
      <c r="P20" s="68">
        <v>0</v>
      </c>
      <c r="Q20" s="69">
        <v>1</v>
      </c>
      <c r="R20" s="70">
        <v>0</v>
      </c>
      <c r="S20" s="15">
        <v>5428</v>
      </c>
      <c r="T20" s="68">
        <v>0</v>
      </c>
      <c r="U20" s="69">
        <v>1</v>
      </c>
      <c r="V20" s="70">
        <v>0</v>
      </c>
    </row>
    <row r="21" spans="2:22" ht="15.75" x14ac:dyDescent="0.25">
      <c r="B21" s="14" t="s">
        <v>28</v>
      </c>
      <c r="C21" s="15">
        <v>3800</v>
      </c>
      <c r="D21" s="68">
        <v>0.45184210526315788</v>
      </c>
      <c r="E21" s="69">
        <v>0.28289473684210525</v>
      </c>
      <c r="F21" s="70">
        <v>0.26526315789473687</v>
      </c>
      <c r="G21" s="15">
        <v>3764</v>
      </c>
      <c r="H21" s="68">
        <v>0.45483528161530284</v>
      </c>
      <c r="I21" s="69">
        <v>0.28533475026567484</v>
      </c>
      <c r="J21" s="70">
        <v>0.25982996811902231</v>
      </c>
      <c r="K21" s="15">
        <v>3733</v>
      </c>
      <c r="L21" s="68">
        <f>L9/K9</f>
        <v>0.45888025716581837</v>
      </c>
      <c r="M21" s="69">
        <f>M9/K9</f>
        <v>0.2925261184034289</v>
      </c>
      <c r="N21" s="70">
        <f>N9/K9</f>
        <v>0.24859362443075275</v>
      </c>
      <c r="O21" s="15">
        <v>3744</v>
      </c>
      <c r="P21" s="68">
        <f>P9/$O$9</f>
        <v>0.45699786324786323</v>
      </c>
      <c r="Q21" s="69">
        <f>Q9/$O$9</f>
        <v>0.30528846153846156</v>
      </c>
      <c r="R21" s="70">
        <f>R9/$O$9</f>
        <v>0.2377136752136752</v>
      </c>
      <c r="S21" s="15">
        <v>3710</v>
      </c>
      <c r="T21" s="68">
        <v>0.46091644204851751</v>
      </c>
      <c r="U21" s="69">
        <v>0.30619946091644207</v>
      </c>
      <c r="V21" s="70">
        <v>0.23288409703504043</v>
      </c>
    </row>
    <row r="22" spans="2:22" ht="15.75" x14ac:dyDescent="0.25">
      <c r="B22" s="14"/>
      <c r="C22" s="15"/>
      <c r="D22" s="68"/>
      <c r="E22" s="69"/>
      <c r="F22" s="70"/>
      <c r="G22" s="15"/>
      <c r="H22" s="68"/>
      <c r="I22" s="69"/>
      <c r="J22" s="70"/>
      <c r="K22" s="15"/>
      <c r="L22" s="68"/>
      <c r="M22" s="69"/>
      <c r="N22" s="70"/>
      <c r="O22" s="15"/>
      <c r="P22" s="68"/>
      <c r="Q22" s="69"/>
      <c r="R22" s="70"/>
      <c r="S22" s="15"/>
      <c r="T22" s="68"/>
      <c r="U22" s="69"/>
      <c r="V22" s="70"/>
    </row>
    <row r="23" spans="2:22" ht="15.75" x14ac:dyDescent="0.25">
      <c r="B23" s="22" t="s">
        <v>29</v>
      </c>
      <c r="C23" s="23">
        <v>9550</v>
      </c>
      <c r="D23" s="71">
        <v>0.17979057591623038</v>
      </c>
      <c r="E23" s="72">
        <v>0.71465968586387429</v>
      </c>
      <c r="F23" s="73">
        <v>0.10554973821989529</v>
      </c>
      <c r="G23" s="23">
        <v>9449</v>
      </c>
      <c r="H23" s="71">
        <v>0.18118319398878188</v>
      </c>
      <c r="I23" s="72">
        <v>0.71531378981902849</v>
      </c>
      <c r="J23" s="73">
        <v>0.10350301619218966</v>
      </c>
      <c r="K23" s="23">
        <v>9305</v>
      </c>
      <c r="L23" s="71">
        <f>L11/K23</f>
        <v>0.18409457281031705</v>
      </c>
      <c r="M23" s="72">
        <f>M11/K11</f>
        <v>0.71617409994626546</v>
      </c>
      <c r="N23" s="73">
        <f>N11/K11</f>
        <v>9.9731327243417517E-2</v>
      </c>
      <c r="O23" s="23">
        <v>9274</v>
      </c>
      <c r="P23" s="71">
        <f>P11/$O$11</f>
        <v>0.18449428509812379</v>
      </c>
      <c r="Q23" s="72">
        <f>Q11/$O$11</f>
        <v>0.71953849471641151</v>
      </c>
      <c r="R23" s="73">
        <f>R11/$O$11</f>
        <v>9.5967220185464747E-2</v>
      </c>
      <c r="S23" s="23">
        <f>SUM(S20:S21)</f>
        <v>9138</v>
      </c>
      <c r="T23" s="71">
        <f>T11/$S$11</f>
        <v>0.18713066316480631</v>
      </c>
      <c r="U23" s="72">
        <f>U11/$S$11</f>
        <v>0.71831910702560731</v>
      </c>
      <c r="V23" s="73">
        <f>V11/$S$11</f>
        <v>9.4550229809586342E-2</v>
      </c>
    </row>
    <row r="24" spans="2:22" x14ac:dyDescent="0.25">
      <c r="B24" s="21"/>
      <c r="C24" s="21"/>
      <c r="D24" s="21"/>
      <c r="E24" s="19"/>
      <c r="F24" s="20"/>
      <c r="G24" s="21"/>
      <c r="H24" s="74"/>
      <c r="I24" s="75"/>
      <c r="J24" s="76"/>
      <c r="K24" s="21"/>
      <c r="L24" s="74"/>
      <c r="M24" s="75"/>
      <c r="N24" s="76"/>
      <c r="O24" s="21"/>
      <c r="P24" s="74"/>
      <c r="Q24" s="75"/>
      <c r="R24" s="76"/>
      <c r="S24" s="21"/>
      <c r="T24" s="74"/>
      <c r="U24" s="75"/>
      <c r="V24" s="76"/>
    </row>
    <row r="25" spans="2:22" ht="15.75" x14ac:dyDescent="0.25">
      <c r="B25" s="28" t="s">
        <v>17</v>
      </c>
      <c r="C25" s="4"/>
      <c r="D25" s="4"/>
      <c r="E25" s="4"/>
      <c r="F25" s="4"/>
      <c r="G25" s="4"/>
      <c r="H25" s="4"/>
      <c r="I25" s="4"/>
      <c r="J25" s="4"/>
      <c r="K25" s="4"/>
      <c r="L25" s="4"/>
      <c r="M25" s="4"/>
      <c r="N25" s="4"/>
      <c r="O25" s="4"/>
      <c r="P25" s="4"/>
      <c r="Q25" s="4"/>
      <c r="R25" s="4"/>
    </row>
    <row r="27" spans="2:22" x14ac:dyDescent="0.25">
      <c r="B27" t="s">
        <v>702</v>
      </c>
    </row>
    <row r="28" spans="2:22" x14ac:dyDescent="0.25">
      <c r="B28" t="s">
        <v>1111</v>
      </c>
    </row>
    <row r="29" spans="2:22" ht="30.75" customHeight="1" x14ac:dyDescent="0.25">
      <c r="B29" s="1293" t="s">
        <v>1160</v>
      </c>
      <c r="C29" s="1293"/>
      <c r="D29" s="1293"/>
      <c r="E29" s="1293"/>
      <c r="F29" s="1293"/>
      <c r="G29" s="1293"/>
      <c r="H29" s="1293"/>
      <c r="I29" s="1293"/>
      <c r="J29" s="1293"/>
      <c r="K29" s="1293"/>
      <c r="L29" s="1293"/>
      <c r="M29" s="1293"/>
      <c r="N29" s="1293"/>
      <c r="O29" s="1293"/>
      <c r="P29" s="1293"/>
      <c r="Q29" s="1293"/>
      <c r="R29" s="1293"/>
    </row>
    <row r="32" spans="2:22" x14ac:dyDescent="0.25">
      <c r="B32" s="1" t="s">
        <v>1109</v>
      </c>
    </row>
    <row r="34" spans="2:10" ht="15.75" x14ac:dyDescent="0.25">
      <c r="C34" s="1330" t="s">
        <v>1161</v>
      </c>
      <c r="D34" s="1331"/>
      <c r="E34" s="1331"/>
      <c r="F34" s="1331"/>
      <c r="G34" s="1332" t="s">
        <v>30</v>
      </c>
      <c r="H34" s="1333"/>
      <c r="I34" s="1333"/>
      <c r="J34" s="1334"/>
    </row>
    <row r="35" spans="2:10" ht="15.75" x14ac:dyDescent="0.25">
      <c r="C35" s="1335" t="s">
        <v>755</v>
      </c>
      <c r="D35" s="1336"/>
      <c r="E35" s="1336"/>
      <c r="F35" s="1336"/>
      <c r="G35" s="1337" t="s">
        <v>755</v>
      </c>
      <c r="H35" s="1338"/>
      <c r="I35" s="1338"/>
      <c r="J35" s="1339"/>
    </row>
    <row r="36" spans="2:10" ht="15.75" x14ac:dyDescent="0.25">
      <c r="C36" s="700">
        <v>2013</v>
      </c>
      <c r="D36" s="701">
        <v>2014</v>
      </c>
      <c r="E36" s="701">
        <v>2015</v>
      </c>
      <c r="F36" s="933">
        <v>2016</v>
      </c>
      <c r="G36" s="700">
        <v>2013</v>
      </c>
      <c r="H36" s="701">
        <v>2014</v>
      </c>
      <c r="I36" s="701">
        <v>2015</v>
      </c>
      <c r="J36" s="933">
        <v>2016</v>
      </c>
    </row>
    <row r="37" spans="2:10" ht="15.75" x14ac:dyDescent="0.25">
      <c r="B37" s="702" t="s">
        <v>717</v>
      </c>
      <c r="C37" s="1120"/>
      <c r="D37" s="1121"/>
      <c r="E37" s="279"/>
      <c r="F37" s="102"/>
      <c r="G37" s="922"/>
      <c r="H37" s="63"/>
      <c r="I37" s="63"/>
      <c r="J37" s="102"/>
    </row>
    <row r="38" spans="2:10" ht="15.75" x14ac:dyDescent="0.25">
      <c r="B38" s="14" t="s">
        <v>756</v>
      </c>
      <c r="C38" s="15">
        <v>2442</v>
      </c>
      <c r="D38" s="64">
        <v>2443</v>
      </c>
      <c r="E38" s="64">
        <v>2449</v>
      </c>
      <c r="F38" s="64">
        <v>2468</v>
      </c>
      <c r="G38" s="68"/>
      <c r="H38" s="69"/>
      <c r="I38" s="69"/>
      <c r="J38" s="102"/>
    </row>
    <row r="39" spans="2:10" ht="15.75" x14ac:dyDescent="0.25">
      <c r="B39" s="14" t="s">
        <v>794</v>
      </c>
      <c r="C39" s="15">
        <v>1494</v>
      </c>
      <c r="D39" s="64">
        <v>1494</v>
      </c>
      <c r="E39" s="64">
        <v>1486</v>
      </c>
      <c r="F39" s="64">
        <v>1497</v>
      </c>
      <c r="G39" s="68">
        <f t="shared" ref="G39:J41" si="1">C39/C$38</f>
        <v>0.6117936117936118</v>
      </c>
      <c r="H39" s="69">
        <f t="shared" si="1"/>
        <v>0.61154318460908719</v>
      </c>
      <c r="I39" s="69">
        <f t="shared" si="1"/>
        <v>0.60677827684769292</v>
      </c>
      <c r="J39" s="70">
        <f t="shared" si="1"/>
        <v>0.60656401944894656</v>
      </c>
    </row>
    <row r="40" spans="2:10" ht="15.75" x14ac:dyDescent="0.25">
      <c r="B40" s="14" t="s">
        <v>205</v>
      </c>
      <c r="C40" s="15">
        <v>767</v>
      </c>
      <c r="D40" s="64">
        <v>768</v>
      </c>
      <c r="E40" s="64">
        <v>788</v>
      </c>
      <c r="F40" s="64">
        <v>789</v>
      </c>
      <c r="G40" s="68">
        <f t="shared" si="1"/>
        <v>0.3140868140868141</v>
      </c>
      <c r="H40" s="69">
        <f t="shared" si="1"/>
        <v>0.31436758084322552</v>
      </c>
      <c r="I40" s="69">
        <f t="shared" si="1"/>
        <v>0.32176398530012251</v>
      </c>
      <c r="J40" s="70">
        <f t="shared" si="1"/>
        <v>0.31969205834683956</v>
      </c>
    </row>
    <row r="41" spans="2:10" ht="31.5" x14ac:dyDescent="0.25">
      <c r="B41" s="6" t="s">
        <v>765</v>
      </c>
      <c r="C41" s="15">
        <v>181</v>
      </c>
      <c r="D41" s="64">
        <v>181</v>
      </c>
      <c r="E41" s="64">
        <v>175</v>
      </c>
      <c r="F41" s="64">
        <v>182</v>
      </c>
      <c r="G41" s="68">
        <f t="shared" si="1"/>
        <v>7.4119574119574122E-2</v>
      </c>
      <c r="H41" s="69">
        <f t="shared" si="1"/>
        <v>7.4089234547687274E-2</v>
      </c>
      <c r="I41" s="69">
        <f t="shared" si="1"/>
        <v>7.1457737852184566E-2</v>
      </c>
      <c r="J41" s="70">
        <f t="shared" si="1"/>
        <v>7.3743922204213941E-2</v>
      </c>
    </row>
    <row r="42" spans="2:10" ht="15.75" x14ac:dyDescent="0.25">
      <c r="B42" s="309"/>
      <c r="C42" s="15"/>
      <c r="D42" s="64"/>
      <c r="E42" s="64"/>
      <c r="F42" s="64"/>
      <c r="G42" s="68"/>
      <c r="H42" s="69"/>
      <c r="I42" s="69"/>
      <c r="J42" s="70"/>
    </row>
    <row r="43" spans="2:10" ht="15.75" x14ac:dyDescent="0.25">
      <c r="B43" s="14" t="s">
        <v>757</v>
      </c>
      <c r="C43" s="15">
        <v>691</v>
      </c>
      <c r="D43" s="64">
        <v>703</v>
      </c>
      <c r="E43" s="64">
        <v>726</v>
      </c>
      <c r="F43" s="64">
        <v>739</v>
      </c>
      <c r="G43" s="68"/>
      <c r="H43" s="69"/>
      <c r="I43" s="69"/>
      <c r="J43" s="70"/>
    </row>
    <row r="44" spans="2:10" ht="15.75" x14ac:dyDescent="0.25">
      <c r="B44" s="14" t="s">
        <v>794</v>
      </c>
      <c r="C44" s="15">
        <v>89</v>
      </c>
      <c r="D44" s="64">
        <v>93</v>
      </c>
      <c r="E44" s="64">
        <v>97</v>
      </c>
      <c r="F44" s="64">
        <v>99</v>
      </c>
      <c r="G44" s="68">
        <f t="shared" ref="G44:J46" si="2">C44/C$43</f>
        <v>0.12879884225759769</v>
      </c>
      <c r="H44" s="69">
        <f t="shared" si="2"/>
        <v>0.13229018492176386</v>
      </c>
      <c r="I44" s="69">
        <f t="shared" si="2"/>
        <v>0.13360881542699724</v>
      </c>
      <c r="J44" s="70">
        <f t="shared" si="2"/>
        <v>0.13396481732070364</v>
      </c>
    </row>
    <row r="45" spans="2:10" ht="15.75" x14ac:dyDescent="0.25">
      <c r="B45" s="14" t="s">
        <v>205</v>
      </c>
      <c r="C45" s="15">
        <v>225</v>
      </c>
      <c r="D45" s="64">
        <v>240</v>
      </c>
      <c r="E45" s="64">
        <v>270</v>
      </c>
      <c r="F45" s="64">
        <v>290</v>
      </c>
      <c r="G45" s="68">
        <f t="shared" si="2"/>
        <v>0.32561505065123009</v>
      </c>
      <c r="H45" s="69">
        <f t="shared" si="2"/>
        <v>0.3413940256045519</v>
      </c>
      <c r="I45" s="69">
        <f t="shared" si="2"/>
        <v>0.37190082644628097</v>
      </c>
      <c r="J45" s="70">
        <f t="shared" si="2"/>
        <v>0.39242219215155616</v>
      </c>
    </row>
    <row r="46" spans="2:10" ht="31.5" x14ac:dyDescent="0.25">
      <c r="B46" s="80" t="s">
        <v>765</v>
      </c>
      <c r="C46" s="231">
        <v>377</v>
      </c>
      <c r="D46" s="106">
        <v>370</v>
      </c>
      <c r="E46" s="106">
        <v>359</v>
      </c>
      <c r="F46" s="106">
        <v>350</v>
      </c>
      <c r="G46" s="84">
        <f t="shared" si="2"/>
        <v>0.54558610709117217</v>
      </c>
      <c r="H46" s="85">
        <f t="shared" si="2"/>
        <v>0.52631578947368418</v>
      </c>
      <c r="I46" s="85">
        <f t="shared" si="2"/>
        <v>0.49449035812672176</v>
      </c>
      <c r="J46" s="86">
        <f t="shared" si="2"/>
        <v>0.4736129905277402</v>
      </c>
    </row>
    <row r="47" spans="2:10" ht="15.75" x14ac:dyDescent="0.25">
      <c r="B47" s="28" t="s">
        <v>17</v>
      </c>
      <c r="C47" s="28"/>
      <c r="D47" s="28"/>
      <c r="E47" s="28"/>
      <c r="F47" s="28"/>
      <c r="G47" s="28"/>
      <c r="H47" s="28"/>
      <c r="I47" s="28"/>
    </row>
    <row r="48" spans="2:10" ht="15.75" x14ac:dyDescent="0.25">
      <c r="B48" s="55" t="s">
        <v>1162</v>
      </c>
    </row>
    <row r="49" spans="2:9" ht="15.75" x14ac:dyDescent="0.25">
      <c r="B49" s="55"/>
    </row>
    <row r="50" spans="2:9" x14ac:dyDescent="0.25">
      <c r="B50" t="s">
        <v>32</v>
      </c>
    </row>
    <row r="51" spans="2:9" ht="39.75" customHeight="1" x14ac:dyDescent="0.25">
      <c r="B51" s="1293" t="s">
        <v>1160</v>
      </c>
      <c r="C51" s="1293"/>
      <c r="D51" s="1293"/>
      <c r="E51" s="1293"/>
      <c r="F51" s="1293"/>
      <c r="G51" s="1293"/>
      <c r="H51" s="1293"/>
      <c r="I51" s="1293"/>
    </row>
    <row r="52" spans="2:9" ht="47.25" customHeight="1" x14ac:dyDescent="0.25">
      <c r="B52" s="1293" t="s">
        <v>848</v>
      </c>
      <c r="C52" s="1293"/>
      <c r="D52" s="1293"/>
      <c r="E52" s="1293"/>
      <c r="F52" s="1293"/>
      <c r="G52" s="1293"/>
      <c r="H52" s="1293"/>
      <c r="I52" s="1293"/>
    </row>
  </sheetData>
  <mergeCells count="38">
    <mergeCell ref="B52:I52"/>
    <mergeCell ref="C34:F34"/>
    <mergeCell ref="G34:J34"/>
    <mergeCell ref="C35:F35"/>
    <mergeCell ref="G35:J35"/>
    <mergeCell ref="B51:I51"/>
    <mergeCell ref="S4:V4"/>
    <mergeCell ref="S5:S6"/>
    <mergeCell ref="T5:V5"/>
    <mergeCell ref="S16:V16"/>
    <mergeCell ref="S17:S18"/>
    <mergeCell ref="T17:V17"/>
    <mergeCell ref="B29:R29"/>
    <mergeCell ref="C16:F16"/>
    <mergeCell ref="G16:J16"/>
    <mergeCell ref="O16:R16"/>
    <mergeCell ref="C17:C18"/>
    <mergeCell ref="D17:F17"/>
    <mergeCell ref="G17:G18"/>
    <mergeCell ref="H17:J17"/>
    <mergeCell ref="O17:O18"/>
    <mergeCell ref="P17:R17"/>
    <mergeCell ref="K16:N16"/>
    <mergeCell ref="K17:K18"/>
    <mergeCell ref="L17:N17"/>
    <mergeCell ref="B1:R1"/>
    <mergeCell ref="C4:F4"/>
    <mergeCell ref="G4:J4"/>
    <mergeCell ref="K4:N4"/>
    <mergeCell ref="C5:C6"/>
    <mergeCell ref="D5:F5"/>
    <mergeCell ref="G5:G6"/>
    <mergeCell ref="H5:J5"/>
    <mergeCell ref="K5:K6"/>
    <mergeCell ref="L5:N5"/>
    <mergeCell ref="O4:R4"/>
    <mergeCell ref="O5:O6"/>
    <mergeCell ref="P5:R5"/>
  </mergeCells>
  <conditionalFormatting sqref="J42:J43">
    <cfRule type="expression" dxfId="92" priority="1" stopIfTrue="1">
      <formula>#REF!&lt;11</formula>
    </cfRule>
  </conditionalFormatting>
  <conditionalFormatting sqref="G38:I38 G39:J41 G42:I43 G44:J46">
    <cfRule type="expression" dxfId="91" priority="2" stopIfTrue="1">
      <formula>#REF!&lt;11</formula>
    </cfRule>
  </conditionalFormatting>
  <pageMargins left="0.7" right="0.7" top="0.75" bottom="0.75" header="0.3" footer="0.3"/>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B1:N49"/>
  <sheetViews>
    <sheetView workbookViewId="0">
      <selection activeCell="B2" sqref="B2"/>
    </sheetView>
  </sheetViews>
  <sheetFormatPr defaultRowHeight="15" x14ac:dyDescent="0.25"/>
  <cols>
    <col min="1" max="1" width="5.140625" customWidth="1"/>
    <col min="2" max="2" width="58.42578125" customWidth="1"/>
    <col min="6" max="6" width="10.85546875" customWidth="1"/>
    <col min="9" max="9" width="10.42578125" customWidth="1"/>
    <col min="10" max="10" width="10.140625" bestFit="1" customWidth="1"/>
  </cols>
  <sheetData>
    <row r="1" spans="2:10" ht="33.75" customHeight="1" x14ac:dyDescent="0.25">
      <c r="B1" s="1326" t="s">
        <v>1112</v>
      </c>
      <c r="C1" s="1326"/>
      <c r="D1" s="1326"/>
      <c r="E1" s="1326"/>
      <c r="F1" s="1326"/>
      <c r="G1" s="1326"/>
      <c r="H1" s="1326"/>
      <c r="I1" s="1326"/>
    </row>
    <row r="2" spans="2:10" ht="15.75" x14ac:dyDescent="0.25">
      <c r="B2" s="54"/>
      <c r="C2" s="28"/>
      <c r="D2" s="55"/>
      <c r="E2" s="28"/>
      <c r="F2" s="28"/>
      <c r="G2" s="66"/>
      <c r="H2" s="66"/>
      <c r="I2" s="77"/>
    </row>
    <row r="3" spans="2:10" ht="15.75" customHeight="1" x14ac:dyDescent="0.25">
      <c r="B3" s="78"/>
      <c r="C3" s="1298" t="s">
        <v>911</v>
      </c>
      <c r="D3" s="1301" t="s">
        <v>0</v>
      </c>
      <c r="E3" s="1301"/>
      <c r="F3" s="1302"/>
      <c r="G3" s="1301" t="s">
        <v>30</v>
      </c>
      <c r="H3" s="1301"/>
      <c r="I3" s="1302"/>
    </row>
    <row r="4" spans="2:10" ht="15.75" x14ac:dyDescent="0.25">
      <c r="B4" s="6"/>
      <c r="C4" s="1299"/>
      <c r="D4" s="1303" t="s">
        <v>4</v>
      </c>
      <c r="E4" s="1301"/>
      <c r="F4" s="1302"/>
      <c r="G4" s="1303" t="s">
        <v>4</v>
      </c>
      <c r="H4" s="1301"/>
      <c r="I4" s="1302"/>
    </row>
    <row r="5" spans="2:10" ht="47.25" x14ac:dyDescent="0.25">
      <c r="B5" s="80"/>
      <c r="C5" s="1300"/>
      <c r="D5" s="919" t="s">
        <v>294</v>
      </c>
      <c r="E5" s="60" t="s">
        <v>26</v>
      </c>
      <c r="F5" s="60" t="s">
        <v>766</v>
      </c>
      <c r="G5" s="919" t="s">
        <v>294</v>
      </c>
      <c r="H5" s="60" t="s">
        <v>26</v>
      </c>
      <c r="I5" s="921" t="s">
        <v>766</v>
      </c>
    </row>
    <row r="6" spans="2:10" ht="15.75" x14ac:dyDescent="0.25">
      <c r="B6" s="922"/>
      <c r="C6" s="922"/>
      <c r="D6" s="922"/>
      <c r="E6" s="63"/>
      <c r="F6" s="63"/>
      <c r="G6" s="922"/>
      <c r="H6" s="63"/>
      <c r="I6" s="923"/>
    </row>
    <row r="7" spans="2:10" ht="15.75" x14ac:dyDescent="0.25">
      <c r="B7" s="11" t="s">
        <v>717</v>
      </c>
      <c r="C7" s="15"/>
      <c r="D7" s="12"/>
      <c r="E7" s="925"/>
      <c r="F7" s="925"/>
      <c r="G7" s="12"/>
      <c r="H7" s="925"/>
      <c r="I7" s="13"/>
    </row>
    <row r="8" spans="2:10" ht="15.75" x14ac:dyDescent="0.25">
      <c r="B8" s="14" t="s">
        <v>7</v>
      </c>
      <c r="C8" s="15">
        <v>5669</v>
      </c>
      <c r="D8" s="15">
        <v>0</v>
      </c>
      <c r="E8" s="64">
        <v>5669</v>
      </c>
      <c r="F8" s="16">
        <v>0</v>
      </c>
      <c r="G8" s="68">
        <v>0</v>
      </c>
      <c r="H8" s="69">
        <v>1</v>
      </c>
      <c r="I8" s="70">
        <v>0</v>
      </c>
      <c r="J8" s="366"/>
    </row>
    <row r="9" spans="2:10" ht="15.75" x14ac:dyDescent="0.25">
      <c r="B9" s="14" t="s">
        <v>758</v>
      </c>
      <c r="C9" s="15">
        <v>161</v>
      </c>
      <c r="D9" s="15">
        <v>95</v>
      </c>
      <c r="E9" s="64">
        <v>0</v>
      </c>
      <c r="F9" s="64">
        <v>66</v>
      </c>
      <c r="G9" s="68">
        <f t="shared" ref="G9:I18" si="0">D9/$C9</f>
        <v>0.59006211180124224</v>
      </c>
      <c r="H9" s="69">
        <f t="shared" si="0"/>
        <v>0</v>
      </c>
      <c r="I9" s="70">
        <f t="shared" si="0"/>
        <v>0.40993788819875776</v>
      </c>
      <c r="J9" s="366"/>
    </row>
    <row r="10" spans="2:10" ht="15.75" x14ac:dyDescent="0.25">
      <c r="B10" s="14" t="s">
        <v>250</v>
      </c>
      <c r="C10" s="15">
        <v>73</v>
      </c>
      <c r="D10" s="15">
        <v>28</v>
      </c>
      <c r="E10" s="64">
        <v>16</v>
      </c>
      <c r="F10" s="64">
        <v>29</v>
      </c>
      <c r="G10" s="68">
        <f t="shared" si="0"/>
        <v>0.38356164383561642</v>
      </c>
      <c r="H10" s="69">
        <f t="shared" si="0"/>
        <v>0.21917808219178081</v>
      </c>
      <c r="I10" s="70">
        <f t="shared" si="0"/>
        <v>0.39726027397260272</v>
      </c>
      <c r="J10" s="366"/>
    </row>
    <row r="11" spans="2:10" ht="15.75" x14ac:dyDescent="0.25">
      <c r="B11" s="14" t="s">
        <v>759</v>
      </c>
      <c r="C11" s="15">
        <v>44</v>
      </c>
      <c r="D11" s="15">
        <v>7</v>
      </c>
      <c r="E11" s="64">
        <v>7</v>
      </c>
      <c r="F11" s="64">
        <v>30</v>
      </c>
      <c r="G11" s="68">
        <f t="shared" si="0"/>
        <v>0.15909090909090909</v>
      </c>
      <c r="H11" s="69">
        <f t="shared" si="0"/>
        <v>0.15909090909090909</v>
      </c>
      <c r="I11" s="70">
        <f t="shared" si="0"/>
        <v>0.68181818181818177</v>
      </c>
      <c r="J11" s="366"/>
    </row>
    <row r="12" spans="2:10" ht="15.75" x14ac:dyDescent="0.25">
      <c r="B12" s="277" t="s">
        <v>9</v>
      </c>
      <c r="C12" s="775">
        <v>2468</v>
      </c>
      <c r="D12" s="775">
        <v>1497</v>
      </c>
      <c r="E12" s="776">
        <v>789</v>
      </c>
      <c r="F12" s="777">
        <v>182</v>
      </c>
      <c r="G12" s="778">
        <f t="shared" si="0"/>
        <v>0.60656401944894656</v>
      </c>
      <c r="H12" s="759">
        <f t="shared" si="0"/>
        <v>0.31969205834683956</v>
      </c>
      <c r="I12" s="756">
        <f t="shared" si="0"/>
        <v>7.3743922204213941E-2</v>
      </c>
      <c r="J12" s="366"/>
    </row>
    <row r="13" spans="2:10" ht="15.75" x14ac:dyDescent="0.25">
      <c r="B13" s="14" t="s">
        <v>1132</v>
      </c>
      <c r="C13" s="15">
        <v>457</v>
      </c>
      <c r="D13" s="15">
        <v>150</v>
      </c>
      <c r="E13" s="64">
        <v>227</v>
      </c>
      <c r="F13" s="64">
        <v>80</v>
      </c>
      <c r="G13" s="68">
        <f t="shared" si="0"/>
        <v>0.32822757111597373</v>
      </c>
      <c r="H13" s="69">
        <f t="shared" si="0"/>
        <v>0.49671772428884026</v>
      </c>
      <c r="I13" s="70">
        <f t="shared" si="0"/>
        <v>0.17505470459518599</v>
      </c>
      <c r="J13" s="366"/>
    </row>
    <row r="14" spans="2:10" ht="15.75" x14ac:dyDescent="0.25">
      <c r="B14" s="14" t="s">
        <v>11</v>
      </c>
      <c r="C14" s="15">
        <v>2011</v>
      </c>
      <c r="D14" s="15">
        <v>1347</v>
      </c>
      <c r="E14" s="64">
        <v>562</v>
      </c>
      <c r="F14" s="64">
        <v>102</v>
      </c>
      <c r="G14" s="68">
        <f t="shared" si="0"/>
        <v>0.66981601193436102</v>
      </c>
      <c r="H14" s="69">
        <f t="shared" si="0"/>
        <v>0.2794629537543511</v>
      </c>
      <c r="I14" s="70">
        <f t="shared" si="0"/>
        <v>5.0721034311287917E-2</v>
      </c>
      <c r="J14" s="366"/>
    </row>
    <row r="15" spans="2:10" ht="15.75" x14ac:dyDescent="0.25">
      <c r="B15" s="277" t="s">
        <v>12</v>
      </c>
      <c r="C15" s="775">
        <v>739</v>
      </c>
      <c r="D15" s="775">
        <v>99</v>
      </c>
      <c r="E15" s="776">
        <v>290</v>
      </c>
      <c r="F15" s="776">
        <v>350</v>
      </c>
      <c r="G15" s="778">
        <f t="shared" si="0"/>
        <v>0.13396481732070364</v>
      </c>
      <c r="H15" s="759">
        <f t="shared" si="0"/>
        <v>0.39242219215155616</v>
      </c>
      <c r="I15" s="756">
        <f t="shared" si="0"/>
        <v>0.4736129905277402</v>
      </c>
      <c r="J15" s="366"/>
    </row>
    <row r="16" spans="2:10" ht="15.75" x14ac:dyDescent="0.25">
      <c r="B16" s="14" t="s">
        <v>1132</v>
      </c>
      <c r="C16" s="15">
        <v>513</v>
      </c>
      <c r="D16" s="15">
        <v>63</v>
      </c>
      <c r="E16" s="64">
        <v>211</v>
      </c>
      <c r="F16" s="64">
        <v>239</v>
      </c>
      <c r="G16" s="68">
        <f t="shared" si="0"/>
        <v>0.12280701754385964</v>
      </c>
      <c r="H16" s="69">
        <f t="shared" si="0"/>
        <v>0.41130604288499023</v>
      </c>
      <c r="I16" s="70">
        <f t="shared" si="0"/>
        <v>0.46588693957115007</v>
      </c>
      <c r="J16" s="366"/>
    </row>
    <row r="17" spans="2:14" ht="15.75" x14ac:dyDescent="0.25">
      <c r="B17" s="14" t="s">
        <v>11</v>
      </c>
      <c r="C17" s="15">
        <v>226</v>
      </c>
      <c r="D17" s="15">
        <v>36</v>
      </c>
      <c r="E17" s="64">
        <v>79</v>
      </c>
      <c r="F17" s="64">
        <v>111</v>
      </c>
      <c r="G17" s="68">
        <f t="shared" si="0"/>
        <v>0.15929203539823009</v>
      </c>
      <c r="H17" s="69">
        <f t="shared" si="0"/>
        <v>0.34955752212389379</v>
      </c>
      <c r="I17" s="70">
        <f t="shared" si="0"/>
        <v>0.49115044247787609</v>
      </c>
      <c r="J17" s="366"/>
    </row>
    <row r="18" spans="2:14" ht="15.75" x14ac:dyDescent="0.25">
      <c r="B18" s="14" t="s">
        <v>13</v>
      </c>
      <c r="C18" s="15">
        <v>248</v>
      </c>
      <c r="D18" s="15">
        <v>2</v>
      </c>
      <c r="E18" s="64">
        <v>36</v>
      </c>
      <c r="F18" s="64">
        <v>210</v>
      </c>
      <c r="G18" s="68">
        <f t="shared" si="0"/>
        <v>8.0645161290322578E-3</v>
      </c>
      <c r="H18" s="69">
        <f t="shared" si="0"/>
        <v>0.14516129032258066</v>
      </c>
      <c r="I18" s="70">
        <f t="shared" si="0"/>
        <v>0.84677419354838712</v>
      </c>
      <c r="J18" s="366"/>
    </row>
    <row r="19" spans="2:14" ht="15.75" x14ac:dyDescent="0.25">
      <c r="B19" s="44"/>
      <c r="C19" s="21"/>
      <c r="D19" s="15"/>
      <c r="E19" s="64"/>
      <c r="F19" s="83"/>
      <c r="G19" s="84"/>
      <c r="H19" s="69"/>
      <c r="I19" s="86"/>
      <c r="J19" s="366"/>
    </row>
    <row r="20" spans="2:14" ht="15.75" x14ac:dyDescent="0.25">
      <c r="B20" s="22" t="s">
        <v>15</v>
      </c>
      <c r="C20" s="23">
        <f>SUM(C8:C12,C15,C18)</f>
        <v>9402</v>
      </c>
      <c r="D20" s="23">
        <f>SUM(D8:D12,D15,D18)</f>
        <v>1728</v>
      </c>
      <c r="E20" s="65">
        <f t="shared" ref="E20:F20" si="1">SUM(E8:E12,E15,E18)</f>
        <v>6807</v>
      </c>
      <c r="F20" s="24">
        <f t="shared" si="1"/>
        <v>867</v>
      </c>
      <c r="G20" s="88">
        <f t="shared" ref="G20:I21" si="2">D20/$C20</f>
        <v>0.18379068283343969</v>
      </c>
      <c r="H20" s="72">
        <f t="shared" si="2"/>
        <v>0.72399489470325462</v>
      </c>
      <c r="I20" s="73">
        <f t="shared" si="2"/>
        <v>9.2214422463305676E-2</v>
      </c>
      <c r="J20" s="366"/>
    </row>
    <row r="21" spans="2:14" ht="15.75" x14ac:dyDescent="0.25">
      <c r="B21" s="25" t="s">
        <v>31</v>
      </c>
      <c r="C21" s="26">
        <f>SUM(C9:C11,C13:C14,C16:C18)</f>
        <v>3733</v>
      </c>
      <c r="D21" s="26">
        <f>SUM(D9:D12,D15,D18)</f>
        <v>1728</v>
      </c>
      <c r="E21" s="87">
        <f t="shared" ref="E21:F21" si="3">SUM(E9:E12,E15,E18)</f>
        <v>1138</v>
      </c>
      <c r="F21" s="27">
        <f t="shared" si="3"/>
        <v>867</v>
      </c>
      <c r="G21" s="88">
        <f t="shared" si="2"/>
        <v>0.4628984730779534</v>
      </c>
      <c r="H21" s="89">
        <f t="shared" si="2"/>
        <v>0.30484864720064292</v>
      </c>
      <c r="I21" s="90">
        <f t="shared" si="2"/>
        <v>0.23225287972140371</v>
      </c>
      <c r="J21" s="366"/>
    </row>
    <row r="22" spans="2:14" ht="15.75" x14ac:dyDescent="0.25">
      <c r="B22" s="50"/>
      <c r="C22" s="50"/>
      <c r="D22" s="50"/>
      <c r="E22" s="66"/>
      <c r="F22" s="106"/>
      <c r="G22" s="50"/>
      <c r="H22" s="66"/>
      <c r="I22" s="67"/>
      <c r="J22" s="366"/>
    </row>
    <row r="23" spans="2:14" ht="15.75" x14ac:dyDescent="0.25">
      <c r="B23" s="28" t="s">
        <v>17</v>
      </c>
      <c r="C23" s="28"/>
      <c r="D23" s="28"/>
      <c r="E23" s="28"/>
      <c r="F23" s="28"/>
      <c r="G23" s="28"/>
      <c r="H23" s="28"/>
      <c r="I23" s="28"/>
    </row>
    <row r="25" spans="2:14" x14ac:dyDescent="0.25">
      <c r="B25" t="s">
        <v>32</v>
      </c>
    </row>
    <row r="26" spans="2:14" ht="34.5" customHeight="1" x14ac:dyDescent="0.25">
      <c r="B26" s="1293" t="s">
        <v>1160</v>
      </c>
      <c r="C26" s="1293"/>
      <c r="D26" s="1293"/>
      <c r="E26" s="1293"/>
      <c r="F26" s="1293"/>
      <c r="G26" s="1293"/>
      <c r="H26" s="1293"/>
      <c r="I26" s="1293"/>
    </row>
    <row r="27" spans="2:14" ht="33.75" customHeight="1" x14ac:dyDescent="0.25">
      <c r="B27" s="1277" t="s">
        <v>848</v>
      </c>
      <c r="C27" s="1277"/>
      <c r="D27" s="1277"/>
      <c r="E27" s="1277"/>
      <c r="F27" s="1277"/>
      <c r="G27" s="1277"/>
      <c r="H27" s="1277"/>
      <c r="I27" s="1277"/>
      <c r="K27" s="771"/>
      <c r="L27" s="771"/>
      <c r="M27" s="771"/>
      <c r="N27" s="771"/>
    </row>
    <row r="33" ht="15" customHeight="1" x14ac:dyDescent="0.25"/>
    <row r="48" ht="39" customHeight="1" x14ac:dyDescent="0.25"/>
    <row r="49" ht="32.25" customHeight="1" x14ac:dyDescent="0.25"/>
  </sheetData>
  <mergeCells count="8">
    <mergeCell ref="B27:I27"/>
    <mergeCell ref="B26:I26"/>
    <mergeCell ref="B1:I1"/>
    <mergeCell ref="C3:C5"/>
    <mergeCell ref="D3:F3"/>
    <mergeCell ref="G3:I3"/>
    <mergeCell ref="D4:F4"/>
    <mergeCell ref="G4:I4"/>
  </mergeCells>
  <conditionalFormatting sqref="G20:I20">
    <cfRule type="expression" dxfId="90" priority="4" stopIfTrue="1">
      <formula>D20&lt;11</formula>
    </cfRule>
  </conditionalFormatting>
  <conditionalFormatting sqref="G21:I21">
    <cfRule type="expression" dxfId="89" priority="3" stopIfTrue="1">
      <formula>D21&lt;11</formula>
    </cfRule>
  </conditionalFormatting>
  <conditionalFormatting sqref="G8:I18">
    <cfRule type="expression" dxfId="88" priority="5" stopIfTrue="1">
      <formula>D8&lt;11</formula>
    </cfRule>
  </conditionalFormatting>
  <pageMargins left="0.7" right="0.7" top="0.75" bottom="0.75" header="0.3" footer="0.3"/>
  <pageSetup paperSize="9"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pageSetUpPr fitToPage="1"/>
  </sheetPr>
  <dimension ref="A1:Q44"/>
  <sheetViews>
    <sheetView workbookViewId="0">
      <selection activeCell="B2" sqref="B2"/>
    </sheetView>
  </sheetViews>
  <sheetFormatPr defaultRowHeight="15" x14ac:dyDescent="0.25"/>
  <cols>
    <col min="1" max="1" width="5.140625" customWidth="1"/>
    <col min="2" max="2" width="28.85546875" customWidth="1"/>
    <col min="3" max="3" width="17.85546875" customWidth="1"/>
    <col min="4" max="4" width="21.42578125" customWidth="1"/>
    <col min="5" max="5" width="14.85546875" customWidth="1"/>
    <col min="6" max="15" width="14.42578125" customWidth="1"/>
  </cols>
  <sheetData>
    <row r="1" spans="2:15" ht="15.75" x14ac:dyDescent="0.25">
      <c r="B1" s="1326" t="s">
        <v>849</v>
      </c>
      <c r="C1" s="1326"/>
      <c r="D1" s="1326"/>
      <c r="E1" s="1326"/>
      <c r="F1" s="1326"/>
      <c r="G1" s="1326"/>
      <c r="H1" s="1326"/>
      <c r="I1" s="1326"/>
      <c r="J1" s="1326"/>
      <c r="K1" s="1326"/>
      <c r="L1" s="1326"/>
      <c r="M1" s="1326"/>
      <c r="N1" s="1326"/>
      <c r="O1" s="1326"/>
    </row>
    <row r="2" spans="2:15" ht="15.75" x14ac:dyDescent="0.25">
      <c r="B2" s="28"/>
      <c r="C2" s="28"/>
      <c r="D2" s="28"/>
      <c r="E2" s="28"/>
      <c r="F2" s="28"/>
      <c r="G2" s="28"/>
      <c r="H2" s="28"/>
      <c r="I2" s="28"/>
      <c r="J2" s="28"/>
      <c r="K2" s="28"/>
      <c r="L2" s="28"/>
      <c r="M2" s="28"/>
      <c r="N2" s="28"/>
      <c r="O2" s="56"/>
    </row>
    <row r="3" spans="2:15" ht="15.75" x14ac:dyDescent="0.25">
      <c r="B3" s="3" t="s">
        <v>0</v>
      </c>
      <c r="C3" s="28"/>
      <c r="D3" s="28"/>
      <c r="E3" s="28"/>
      <c r="F3" s="28"/>
      <c r="G3" s="28"/>
      <c r="H3" s="28"/>
      <c r="I3" s="28"/>
      <c r="J3" s="28"/>
      <c r="K3" s="28"/>
      <c r="L3" s="28"/>
      <c r="M3" s="28"/>
      <c r="N3" s="28"/>
      <c r="O3" s="4"/>
    </row>
    <row r="4" spans="2:15" ht="15.75" x14ac:dyDescent="0.25">
      <c r="B4" s="91"/>
      <c r="C4" s="1340" t="s">
        <v>847</v>
      </c>
      <c r="D4" s="1342" t="s">
        <v>846</v>
      </c>
      <c r="E4" s="1290" t="s">
        <v>845</v>
      </c>
      <c r="F4" s="1291"/>
      <c r="G4" s="1291"/>
      <c r="H4" s="1291"/>
      <c r="I4" s="1291"/>
      <c r="J4" s="1291"/>
      <c r="K4" s="1291"/>
      <c r="L4" s="1291"/>
      <c r="M4" s="1291"/>
      <c r="N4" s="1291"/>
      <c r="O4" s="1292"/>
    </row>
    <row r="5" spans="2:15" ht="93.75" customHeight="1" x14ac:dyDescent="0.25">
      <c r="B5" s="12"/>
      <c r="C5" s="1341"/>
      <c r="D5" s="1343"/>
      <c r="E5" s="324" t="s">
        <v>7</v>
      </c>
      <c r="F5" s="324" t="s">
        <v>758</v>
      </c>
      <c r="G5" s="324" t="s">
        <v>250</v>
      </c>
      <c r="H5" s="324" t="s">
        <v>759</v>
      </c>
      <c r="I5" s="391" t="s">
        <v>164</v>
      </c>
      <c r="J5" s="368" t="s">
        <v>1137</v>
      </c>
      <c r="K5" s="368" t="s">
        <v>165</v>
      </c>
      <c r="L5" s="391" t="s">
        <v>166</v>
      </c>
      <c r="M5" s="369" t="s">
        <v>1138</v>
      </c>
      <c r="N5" s="368" t="s">
        <v>167</v>
      </c>
      <c r="O5" s="324" t="s">
        <v>13</v>
      </c>
    </row>
    <row r="6" spans="2:15" ht="15.75" x14ac:dyDescent="0.25">
      <c r="B6" s="9"/>
      <c r="C6" s="9"/>
      <c r="D6" s="10"/>
      <c r="E6" s="327"/>
      <c r="F6" s="327"/>
      <c r="G6" s="327"/>
      <c r="H6" s="327"/>
      <c r="I6" s="392"/>
      <c r="J6" s="327"/>
      <c r="K6" s="327"/>
      <c r="L6" s="392"/>
      <c r="M6" s="327"/>
      <c r="N6" s="327"/>
      <c r="O6" s="327"/>
    </row>
    <row r="7" spans="2:15" ht="15.75" x14ac:dyDescent="0.25">
      <c r="B7" s="95" t="s">
        <v>33</v>
      </c>
      <c r="C7" s="55"/>
      <c r="D7" s="96"/>
      <c r="E7" s="40"/>
      <c r="F7" s="40"/>
      <c r="G7" s="40"/>
      <c r="H7" s="40"/>
      <c r="I7" s="393"/>
      <c r="J7" s="40"/>
      <c r="K7" s="40"/>
      <c r="L7" s="393"/>
      <c r="M7" s="40"/>
      <c r="N7" s="40"/>
      <c r="O7" s="40"/>
    </row>
    <row r="8" spans="2:15" ht="15.75" x14ac:dyDescent="0.25">
      <c r="B8" s="40" t="s">
        <v>34</v>
      </c>
      <c r="C8" s="64">
        <f>SUM(D8,E8)</f>
        <v>2510</v>
      </c>
      <c r="D8" s="64">
        <v>1217</v>
      </c>
      <c r="E8" s="82">
        <v>1293</v>
      </c>
      <c r="F8" s="370">
        <v>78</v>
      </c>
      <c r="G8" s="82">
        <v>28</v>
      </c>
      <c r="H8" s="82">
        <v>17</v>
      </c>
      <c r="I8" s="459">
        <f>SUM(J8:K8)</f>
        <v>733</v>
      </c>
      <c r="J8" s="82">
        <v>108</v>
      </c>
      <c r="K8" s="82">
        <v>625</v>
      </c>
      <c r="L8" s="459">
        <f>SUM(M8:N8)</f>
        <v>319</v>
      </c>
      <c r="M8" s="82">
        <v>215</v>
      </c>
      <c r="N8" s="82">
        <v>104</v>
      </c>
      <c r="O8" s="82">
        <v>42</v>
      </c>
    </row>
    <row r="9" spans="2:15" ht="15.75" x14ac:dyDescent="0.25">
      <c r="B9" s="40" t="s">
        <v>35</v>
      </c>
      <c r="C9" s="64">
        <f t="shared" ref="C9:C15" si="0">SUM(D9,E9)</f>
        <v>3471</v>
      </c>
      <c r="D9" s="64">
        <v>1192</v>
      </c>
      <c r="E9" s="82">
        <v>2279</v>
      </c>
      <c r="F9" s="370">
        <v>61</v>
      </c>
      <c r="G9" s="82">
        <v>28</v>
      </c>
      <c r="H9" s="82">
        <v>19</v>
      </c>
      <c r="I9" s="459">
        <f t="shared" ref="I9:I15" si="1">SUM(J9:K9)</f>
        <v>785</v>
      </c>
      <c r="J9" s="82">
        <v>170</v>
      </c>
      <c r="K9" s="82">
        <v>615</v>
      </c>
      <c r="L9" s="459">
        <f t="shared" ref="L9:L15" si="2">SUM(M9:N9)</f>
        <v>237</v>
      </c>
      <c r="M9" s="82">
        <v>172</v>
      </c>
      <c r="N9" s="82">
        <v>65</v>
      </c>
      <c r="O9" s="82">
        <v>62</v>
      </c>
    </row>
    <row r="10" spans="2:15" ht="15.75" x14ac:dyDescent="0.25">
      <c r="B10" s="40" t="s">
        <v>36</v>
      </c>
      <c r="C10" s="64">
        <f t="shared" si="0"/>
        <v>1097</v>
      </c>
      <c r="D10" s="64">
        <v>336</v>
      </c>
      <c r="E10" s="82">
        <v>761</v>
      </c>
      <c r="F10" s="370">
        <v>9</v>
      </c>
      <c r="G10" s="82">
        <v>7</v>
      </c>
      <c r="H10" s="82">
        <v>2</v>
      </c>
      <c r="I10" s="459">
        <f t="shared" si="1"/>
        <v>222</v>
      </c>
      <c r="J10" s="82">
        <v>50</v>
      </c>
      <c r="K10" s="82">
        <v>172</v>
      </c>
      <c r="L10" s="459">
        <f t="shared" si="2"/>
        <v>60</v>
      </c>
      <c r="M10" s="82">
        <v>47</v>
      </c>
      <c r="N10" s="82">
        <v>13</v>
      </c>
      <c r="O10" s="82">
        <v>36</v>
      </c>
    </row>
    <row r="11" spans="2:15" ht="15.75" x14ac:dyDescent="0.25">
      <c r="B11" s="40" t="s">
        <v>37</v>
      </c>
      <c r="C11" s="64">
        <f t="shared" si="0"/>
        <v>381</v>
      </c>
      <c r="D11" s="64">
        <v>134</v>
      </c>
      <c r="E11" s="82">
        <v>247</v>
      </c>
      <c r="F11" s="370">
        <v>7</v>
      </c>
      <c r="G11" s="82">
        <v>3</v>
      </c>
      <c r="H11" s="82">
        <v>6</v>
      </c>
      <c r="I11" s="459">
        <f t="shared" si="1"/>
        <v>87</v>
      </c>
      <c r="J11" s="82">
        <v>28</v>
      </c>
      <c r="K11" s="82">
        <v>59</v>
      </c>
      <c r="L11" s="459">
        <f t="shared" si="2"/>
        <v>14</v>
      </c>
      <c r="M11" s="82">
        <v>9</v>
      </c>
      <c r="N11" s="82">
        <v>5</v>
      </c>
      <c r="O11" s="82">
        <v>17</v>
      </c>
    </row>
    <row r="12" spans="2:15" ht="15.75" x14ac:dyDescent="0.25">
      <c r="B12" s="40" t="s">
        <v>38</v>
      </c>
      <c r="C12" s="64">
        <f t="shared" si="0"/>
        <v>1288</v>
      </c>
      <c r="D12" s="64">
        <v>509</v>
      </c>
      <c r="E12" s="82">
        <v>779</v>
      </c>
      <c r="F12" s="370">
        <v>3</v>
      </c>
      <c r="G12" s="82">
        <v>3</v>
      </c>
      <c r="H12" s="82"/>
      <c r="I12" s="459">
        <f t="shared" si="1"/>
        <v>352</v>
      </c>
      <c r="J12" s="82">
        <v>68</v>
      </c>
      <c r="K12" s="82">
        <v>284</v>
      </c>
      <c r="L12" s="459">
        <f t="shared" si="2"/>
        <v>95</v>
      </c>
      <c r="M12" s="82">
        <v>64</v>
      </c>
      <c r="N12" s="82">
        <v>31</v>
      </c>
      <c r="O12" s="82">
        <v>56</v>
      </c>
    </row>
    <row r="13" spans="2:15" ht="15.75" x14ac:dyDescent="0.25">
      <c r="B13" s="40" t="s">
        <v>39</v>
      </c>
      <c r="C13" s="64">
        <f t="shared" si="0"/>
        <v>654</v>
      </c>
      <c r="D13" s="64">
        <v>344</v>
      </c>
      <c r="E13" s="82">
        <v>310</v>
      </c>
      <c r="F13" s="370">
        <v>3</v>
      </c>
      <c r="G13" s="82">
        <v>3</v>
      </c>
      <c r="H13" s="82"/>
      <c r="I13" s="459">
        <f t="shared" si="1"/>
        <v>289</v>
      </c>
      <c r="J13" s="82">
        <v>33</v>
      </c>
      <c r="K13" s="82">
        <v>256</v>
      </c>
      <c r="L13" s="459">
        <f t="shared" si="2"/>
        <v>14</v>
      </c>
      <c r="M13" s="82">
        <v>6</v>
      </c>
      <c r="N13" s="82">
        <v>8</v>
      </c>
      <c r="O13" s="82">
        <v>35</v>
      </c>
    </row>
    <row r="14" spans="2:15" ht="15.75" x14ac:dyDescent="0.25">
      <c r="B14" s="40" t="s">
        <v>163</v>
      </c>
      <c r="C14" s="64">
        <f t="shared" si="0"/>
        <v>1</v>
      </c>
      <c r="D14" s="64">
        <v>1</v>
      </c>
      <c r="E14" s="82"/>
      <c r="F14" s="370"/>
      <c r="G14" s="82">
        <v>1</v>
      </c>
      <c r="H14" s="82"/>
      <c r="I14" s="459"/>
      <c r="J14" s="82"/>
      <c r="K14" s="82"/>
      <c r="L14" s="459"/>
      <c r="M14" s="82"/>
      <c r="N14" s="82"/>
      <c r="O14" s="82"/>
    </row>
    <row r="15" spans="2:15" ht="15.75" x14ac:dyDescent="0.25">
      <c r="B15" s="95" t="s">
        <v>40</v>
      </c>
      <c r="C15" s="87">
        <f t="shared" si="0"/>
        <v>9402</v>
      </c>
      <c r="D15" s="27">
        <v>3733</v>
      </c>
      <c r="E15" s="218">
        <v>5669</v>
      </c>
      <c r="F15" s="218">
        <v>161</v>
      </c>
      <c r="G15" s="218">
        <v>73</v>
      </c>
      <c r="H15" s="218">
        <v>44</v>
      </c>
      <c r="I15" s="772">
        <f t="shared" si="1"/>
        <v>2468</v>
      </c>
      <c r="J15" s="218">
        <v>457</v>
      </c>
      <c r="K15" s="218">
        <v>2011</v>
      </c>
      <c r="L15" s="772">
        <f t="shared" si="2"/>
        <v>739</v>
      </c>
      <c r="M15" s="218">
        <v>513</v>
      </c>
      <c r="N15" s="218">
        <v>226</v>
      </c>
      <c r="O15" s="218">
        <v>248</v>
      </c>
    </row>
    <row r="16" spans="2:15" ht="15.75" x14ac:dyDescent="0.25">
      <c r="B16" s="40"/>
      <c r="C16" s="64"/>
      <c r="D16" s="96"/>
      <c r="E16" s="40"/>
      <c r="F16" s="40"/>
      <c r="G16" s="40"/>
      <c r="H16" s="82"/>
      <c r="I16" s="459"/>
      <c r="J16" s="82"/>
      <c r="K16" s="82"/>
      <c r="L16" s="393"/>
      <c r="M16" s="40"/>
      <c r="N16" s="40"/>
      <c r="O16" s="40"/>
    </row>
    <row r="17" spans="2:15" ht="15.75" x14ac:dyDescent="0.25">
      <c r="B17" s="95" t="s">
        <v>41</v>
      </c>
      <c r="C17" s="64"/>
      <c r="D17" s="97"/>
      <c r="E17" s="371"/>
      <c r="F17" s="371"/>
      <c r="G17" s="371"/>
      <c r="H17" s="371"/>
      <c r="I17" s="773"/>
      <c r="J17" s="372"/>
      <c r="K17" s="372"/>
      <c r="L17" s="774"/>
      <c r="M17" s="371"/>
      <c r="N17" s="371"/>
      <c r="O17" s="371"/>
    </row>
    <row r="18" spans="2:15" ht="15.75" x14ac:dyDescent="0.25">
      <c r="B18" s="98" t="s">
        <v>42</v>
      </c>
      <c r="C18" s="64">
        <f>SUM(D18,E18)</f>
        <v>543</v>
      </c>
      <c r="D18" s="64">
        <v>337</v>
      </c>
      <c r="E18" s="82">
        <v>206</v>
      </c>
      <c r="F18" s="40">
        <v>48</v>
      </c>
      <c r="G18" s="40">
        <v>14</v>
      </c>
      <c r="H18" s="40">
        <v>3</v>
      </c>
      <c r="I18" s="459">
        <f>SUM(J18:K18)</f>
        <v>202</v>
      </c>
      <c r="J18" s="82">
        <v>39</v>
      </c>
      <c r="K18" s="82">
        <v>163</v>
      </c>
      <c r="L18" s="393">
        <f>SUM(M18:N18)</f>
        <v>67</v>
      </c>
      <c r="M18" s="40">
        <v>34</v>
      </c>
      <c r="N18" s="40">
        <v>33</v>
      </c>
      <c r="O18" s="40">
        <v>3</v>
      </c>
    </row>
    <row r="19" spans="2:15" ht="15.75" x14ac:dyDescent="0.25">
      <c r="B19" s="278">
        <v>2</v>
      </c>
      <c r="C19" s="64">
        <f t="shared" ref="C19:C29" si="3">SUM(D19,E19)</f>
        <v>766</v>
      </c>
      <c r="D19" s="64">
        <v>378</v>
      </c>
      <c r="E19" s="82">
        <v>388</v>
      </c>
      <c r="F19" s="40">
        <v>32</v>
      </c>
      <c r="G19" s="40">
        <v>14</v>
      </c>
      <c r="H19" s="40">
        <v>11</v>
      </c>
      <c r="I19" s="459">
        <f t="shared" ref="I19:I27" si="4">SUM(J19:K19)</f>
        <v>232</v>
      </c>
      <c r="J19" s="82">
        <v>45</v>
      </c>
      <c r="K19" s="82">
        <v>187</v>
      </c>
      <c r="L19" s="393">
        <f t="shared" ref="L19:L29" si="5">SUM(M19:N19)</f>
        <v>78</v>
      </c>
      <c r="M19" s="40">
        <v>50</v>
      </c>
      <c r="N19" s="40">
        <v>28</v>
      </c>
      <c r="O19" s="40">
        <v>11</v>
      </c>
    </row>
    <row r="20" spans="2:15" ht="15.75" x14ac:dyDescent="0.25">
      <c r="B20" s="278">
        <v>3</v>
      </c>
      <c r="C20" s="64">
        <f t="shared" si="3"/>
        <v>846</v>
      </c>
      <c r="D20" s="64">
        <v>358</v>
      </c>
      <c r="E20" s="82">
        <v>488</v>
      </c>
      <c r="F20" s="40">
        <v>18</v>
      </c>
      <c r="G20" s="40">
        <v>6</v>
      </c>
      <c r="H20" s="40">
        <v>3</v>
      </c>
      <c r="I20" s="459">
        <f t="shared" si="4"/>
        <v>250</v>
      </c>
      <c r="J20" s="82">
        <v>50</v>
      </c>
      <c r="K20" s="82">
        <v>200</v>
      </c>
      <c r="L20" s="393">
        <f t="shared" si="5"/>
        <v>64</v>
      </c>
      <c r="M20" s="40">
        <v>44</v>
      </c>
      <c r="N20" s="40">
        <v>20</v>
      </c>
      <c r="O20" s="40">
        <v>17</v>
      </c>
    </row>
    <row r="21" spans="2:15" ht="15.75" x14ac:dyDescent="0.25">
      <c r="B21" s="278">
        <v>4</v>
      </c>
      <c r="C21" s="64">
        <f t="shared" si="3"/>
        <v>884</v>
      </c>
      <c r="D21" s="64">
        <v>362</v>
      </c>
      <c r="E21" s="82">
        <v>522</v>
      </c>
      <c r="F21" s="40">
        <v>19</v>
      </c>
      <c r="G21" s="40">
        <v>15</v>
      </c>
      <c r="H21" s="40">
        <v>5</v>
      </c>
      <c r="I21" s="459">
        <f t="shared" si="4"/>
        <v>247</v>
      </c>
      <c r="J21" s="82">
        <v>47</v>
      </c>
      <c r="K21" s="82">
        <v>200</v>
      </c>
      <c r="L21" s="393">
        <f t="shared" si="5"/>
        <v>61</v>
      </c>
      <c r="M21" s="40">
        <v>43</v>
      </c>
      <c r="N21" s="40">
        <v>18</v>
      </c>
      <c r="O21" s="40">
        <v>15</v>
      </c>
    </row>
    <row r="22" spans="2:15" ht="15.75" x14ac:dyDescent="0.25">
      <c r="B22" s="278">
        <v>5</v>
      </c>
      <c r="C22" s="64">
        <f t="shared" si="3"/>
        <v>997</v>
      </c>
      <c r="D22" s="64">
        <v>436</v>
      </c>
      <c r="E22" s="82">
        <v>561</v>
      </c>
      <c r="F22" s="40">
        <v>8</v>
      </c>
      <c r="G22" s="40">
        <v>3</v>
      </c>
      <c r="H22" s="40">
        <v>2</v>
      </c>
      <c r="I22" s="459">
        <f t="shared" si="4"/>
        <v>312</v>
      </c>
      <c r="J22" s="82">
        <v>54</v>
      </c>
      <c r="K22" s="82">
        <v>258</v>
      </c>
      <c r="L22" s="393">
        <f t="shared" si="5"/>
        <v>84</v>
      </c>
      <c r="M22" s="40">
        <v>58</v>
      </c>
      <c r="N22" s="40">
        <v>26</v>
      </c>
      <c r="O22" s="40">
        <v>27</v>
      </c>
    </row>
    <row r="23" spans="2:15" ht="15.75" x14ac:dyDescent="0.25">
      <c r="B23" s="278">
        <v>6</v>
      </c>
      <c r="C23" s="64">
        <f t="shared" si="3"/>
        <v>997</v>
      </c>
      <c r="D23" s="64">
        <v>392</v>
      </c>
      <c r="E23" s="82">
        <v>605</v>
      </c>
      <c r="F23" s="40">
        <v>10</v>
      </c>
      <c r="G23" s="40">
        <v>4</v>
      </c>
      <c r="H23" s="40">
        <v>2</v>
      </c>
      <c r="I23" s="459">
        <f t="shared" si="4"/>
        <v>286</v>
      </c>
      <c r="J23" s="82">
        <v>42</v>
      </c>
      <c r="K23" s="82">
        <v>244</v>
      </c>
      <c r="L23" s="393">
        <f t="shared" si="5"/>
        <v>61</v>
      </c>
      <c r="M23" s="40">
        <v>38</v>
      </c>
      <c r="N23" s="40">
        <v>23</v>
      </c>
      <c r="O23" s="40">
        <v>29</v>
      </c>
    </row>
    <row r="24" spans="2:15" ht="15.75" x14ac:dyDescent="0.25">
      <c r="B24" s="278">
        <v>7</v>
      </c>
      <c r="C24" s="64">
        <f t="shared" si="3"/>
        <v>1108</v>
      </c>
      <c r="D24" s="64">
        <v>409</v>
      </c>
      <c r="E24" s="82">
        <v>699</v>
      </c>
      <c r="F24" s="40">
        <v>11</v>
      </c>
      <c r="G24" s="40">
        <v>1</v>
      </c>
      <c r="H24" s="40">
        <v>7</v>
      </c>
      <c r="I24" s="459">
        <f t="shared" si="4"/>
        <v>291</v>
      </c>
      <c r="J24" s="82">
        <v>55</v>
      </c>
      <c r="K24" s="82">
        <v>236</v>
      </c>
      <c r="L24" s="393">
        <f t="shared" si="5"/>
        <v>66</v>
      </c>
      <c r="M24" s="40">
        <v>48</v>
      </c>
      <c r="N24" s="40">
        <v>18</v>
      </c>
      <c r="O24" s="40">
        <v>33</v>
      </c>
    </row>
    <row r="25" spans="2:15" ht="15.75" x14ac:dyDescent="0.25">
      <c r="B25" s="278">
        <v>8</v>
      </c>
      <c r="C25" s="64">
        <f t="shared" si="3"/>
        <v>1063</v>
      </c>
      <c r="D25" s="64">
        <v>386</v>
      </c>
      <c r="E25" s="82">
        <v>677</v>
      </c>
      <c r="F25" s="40">
        <v>5</v>
      </c>
      <c r="G25" s="40">
        <v>4</v>
      </c>
      <c r="H25" s="40">
        <v>3</v>
      </c>
      <c r="I25" s="459">
        <f t="shared" si="4"/>
        <v>248</v>
      </c>
      <c r="J25" s="82">
        <v>55</v>
      </c>
      <c r="K25" s="82">
        <v>193</v>
      </c>
      <c r="L25" s="393">
        <f t="shared" si="5"/>
        <v>81</v>
      </c>
      <c r="M25" s="40">
        <v>60</v>
      </c>
      <c r="N25" s="40">
        <v>21</v>
      </c>
      <c r="O25" s="40">
        <v>45</v>
      </c>
    </row>
    <row r="26" spans="2:15" ht="15.75" x14ac:dyDescent="0.25">
      <c r="B26" s="278">
        <v>9</v>
      </c>
      <c r="C26" s="64">
        <f t="shared" si="3"/>
        <v>1161</v>
      </c>
      <c r="D26" s="64">
        <v>337</v>
      </c>
      <c r="E26" s="82">
        <v>824</v>
      </c>
      <c r="F26" s="40">
        <v>3</v>
      </c>
      <c r="G26" s="40">
        <v>7</v>
      </c>
      <c r="H26" s="40">
        <v>4</v>
      </c>
      <c r="I26" s="459">
        <f t="shared" si="4"/>
        <v>200</v>
      </c>
      <c r="J26" s="82">
        <v>31</v>
      </c>
      <c r="K26" s="82">
        <v>169</v>
      </c>
      <c r="L26" s="393">
        <f t="shared" si="5"/>
        <v>89</v>
      </c>
      <c r="M26" s="40">
        <v>67</v>
      </c>
      <c r="N26" s="40">
        <v>22</v>
      </c>
      <c r="O26" s="40">
        <v>34</v>
      </c>
    </row>
    <row r="27" spans="2:15" ht="15.75" x14ac:dyDescent="0.25">
      <c r="B27" s="98" t="s">
        <v>51</v>
      </c>
      <c r="C27" s="64">
        <f t="shared" si="3"/>
        <v>1036</v>
      </c>
      <c r="D27" s="64">
        <v>337</v>
      </c>
      <c r="E27" s="82">
        <v>699</v>
      </c>
      <c r="F27" s="40">
        <v>7</v>
      </c>
      <c r="G27" s="40">
        <v>4</v>
      </c>
      <c r="H27" s="40">
        <v>4</v>
      </c>
      <c r="I27" s="459">
        <f t="shared" si="4"/>
        <v>200</v>
      </c>
      <c r="J27" s="82">
        <v>39</v>
      </c>
      <c r="K27" s="82">
        <v>161</v>
      </c>
      <c r="L27" s="393">
        <f t="shared" si="5"/>
        <v>88</v>
      </c>
      <c r="M27" s="40">
        <v>71</v>
      </c>
      <c r="N27" s="40">
        <v>17</v>
      </c>
      <c r="O27" s="40">
        <v>34</v>
      </c>
    </row>
    <row r="28" spans="2:15" ht="15.75" x14ac:dyDescent="0.25">
      <c r="B28" s="40" t="s">
        <v>163</v>
      </c>
      <c r="C28" s="64">
        <f t="shared" si="3"/>
        <v>1</v>
      </c>
      <c r="D28" s="64">
        <v>1</v>
      </c>
      <c r="E28" s="82"/>
      <c r="F28" s="40"/>
      <c r="G28" s="40">
        <v>1</v>
      </c>
      <c r="H28" s="40"/>
      <c r="I28" s="459"/>
      <c r="J28" s="82"/>
      <c r="K28" s="82"/>
      <c r="L28" s="393"/>
      <c r="M28" s="82"/>
      <c r="N28" s="82"/>
      <c r="O28" s="40"/>
    </row>
    <row r="29" spans="2:15" ht="15.75" x14ac:dyDescent="0.25">
      <c r="B29" s="95" t="s">
        <v>40</v>
      </c>
      <c r="C29" s="87">
        <f t="shared" si="3"/>
        <v>9402</v>
      </c>
      <c r="D29" s="27">
        <v>3733</v>
      </c>
      <c r="E29" s="218">
        <v>5669</v>
      </c>
      <c r="F29" s="218">
        <v>161</v>
      </c>
      <c r="G29" s="218">
        <v>73</v>
      </c>
      <c r="H29" s="218">
        <v>44</v>
      </c>
      <c r="I29" s="772">
        <f>SUM(J29:K29)</f>
        <v>2468</v>
      </c>
      <c r="J29" s="218">
        <v>457</v>
      </c>
      <c r="K29" s="218">
        <v>2011</v>
      </c>
      <c r="L29" s="934">
        <f t="shared" si="5"/>
        <v>739</v>
      </c>
      <c r="M29" s="218">
        <v>513</v>
      </c>
      <c r="N29" s="218">
        <v>226</v>
      </c>
      <c r="O29" s="218">
        <v>248</v>
      </c>
    </row>
    <row r="30" spans="2:15" ht="15.75" x14ac:dyDescent="0.25">
      <c r="B30" s="40"/>
      <c r="C30" s="64"/>
      <c r="D30" s="27"/>
      <c r="E30" s="82"/>
      <c r="F30" s="40"/>
      <c r="G30" s="95"/>
      <c r="H30" s="40"/>
      <c r="I30" s="459"/>
      <c r="J30" s="82"/>
      <c r="K30" s="82"/>
      <c r="L30" s="393"/>
      <c r="M30" s="40"/>
      <c r="N30" s="40"/>
      <c r="O30" s="40"/>
    </row>
    <row r="31" spans="2:15" ht="15.75" x14ac:dyDescent="0.25">
      <c r="B31" s="95" t="s">
        <v>52</v>
      </c>
      <c r="C31" s="64"/>
      <c r="D31" s="96"/>
      <c r="E31" s="82"/>
      <c r="F31" s="40"/>
      <c r="G31" s="40"/>
      <c r="H31" s="40"/>
      <c r="I31" s="459"/>
      <c r="J31" s="82"/>
      <c r="K31" s="82"/>
      <c r="L31" s="393"/>
      <c r="M31" s="40"/>
      <c r="N31" s="40"/>
      <c r="O31" s="40"/>
    </row>
    <row r="32" spans="2:15" ht="15.75" x14ac:dyDescent="0.25">
      <c r="B32" s="40" t="s">
        <v>294</v>
      </c>
      <c r="C32" s="64">
        <f t="shared" ref="C32:C33" si="6">SUM(D32:E32)</f>
        <v>1728</v>
      </c>
      <c r="D32" s="16">
        <v>1728</v>
      </c>
      <c r="E32" s="1065"/>
      <c r="F32" s="40">
        <v>95</v>
      </c>
      <c r="G32" s="40">
        <v>28</v>
      </c>
      <c r="H32" s="40">
        <v>7</v>
      </c>
      <c r="I32" s="459">
        <f>SUM(J32:K32)</f>
        <v>1497</v>
      </c>
      <c r="J32" s="82">
        <v>150</v>
      </c>
      <c r="K32" s="82">
        <v>1347</v>
      </c>
      <c r="L32" s="393">
        <f>SUM(M32:N32)</f>
        <v>99</v>
      </c>
      <c r="M32" s="40">
        <v>63</v>
      </c>
      <c r="N32" s="40">
        <v>36</v>
      </c>
      <c r="O32" s="40">
        <v>2</v>
      </c>
    </row>
    <row r="33" spans="1:17" ht="15.75" x14ac:dyDescent="0.25">
      <c r="B33" s="40" t="s">
        <v>26</v>
      </c>
      <c r="C33" s="64">
        <f t="shared" si="6"/>
        <v>6807</v>
      </c>
      <c r="D33" s="16">
        <v>1138</v>
      </c>
      <c r="E33" s="1065">
        <v>5669</v>
      </c>
      <c r="F33" s="40"/>
      <c r="G33" s="40">
        <v>16</v>
      </c>
      <c r="H33" s="40">
        <v>7</v>
      </c>
      <c r="I33" s="459">
        <f>SUM(J33:K33)</f>
        <v>789</v>
      </c>
      <c r="J33" s="82">
        <v>227</v>
      </c>
      <c r="K33" s="82">
        <v>562</v>
      </c>
      <c r="L33" s="393">
        <f>SUM(M33:N33)</f>
        <v>290</v>
      </c>
      <c r="M33" s="40">
        <v>211</v>
      </c>
      <c r="N33" s="40">
        <v>79</v>
      </c>
      <c r="O33" s="40">
        <v>36</v>
      </c>
    </row>
    <row r="34" spans="1:17" ht="15.75" x14ac:dyDescent="0.25">
      <c r="B34" s="40" t="s">
        <v>766</v>
      </c>
      <c r="C34" s="64">
        <f>SUM(D34:E34)</f>
        <v>867</v>
      </c>
      <c r="D34" s="16">
        <v>867</v>
      </c>
      <c r="E34" s="1065"/>
      <c r="F34" s="40">
        <v>66</v>
      </c>
      <c r="G34" s="40">
        <v>29</v>
      </c>
      <c r="H34" s="40">
        <v>30</v>
      </c>
      <c r="I34" s="459">
        <f>SUM(J34:K34)</f>
        <v>182</v>
      </c>
      <c r="J34" s="82">
        <v>80</v>
      </c>
      <c r="K34" s="82">
        <v>102</v>
      </c>
      <c r="L34" s="393">
        <f>SUM(M34:N34)</f>
        <v>350</v>
      </c>
      <c r="M34" s="40">
        <v>239</v>
      </c>
      <c r="N34" s="40">
        <v>111</v>
      </c>
      <c r="O34" s="40">
        <v>210</v>
      </c>
    </row>
    <row r="35" spans="1:17" ht="15.75" x14ac:dyDescent="0.25">
      <c r="B35" s="95" t="s">
        <v>53</v>
      </c>
      <c r="C35" s="87">
        <f>SUM(D35:E35)</f>
        <v>9402</v>
      </c>
      <c r="D35" s="27">
        <v>3733</v>
      </c>
      <c r="E35" s="218">
        <f>SUM(E32:E34)</f>
        <v>5669</v>
      </c>
      <c r="F35" s="218">
        <v>161</v>
      </c>
      <c r="G35" s="218">
        <v>73</v>
      </c>
      <c r="H35" s="218">
        <v>44</v>
      </c>
      <c r="I35" s="772">
        <f>SUM(J35:K35)</f>
        <v>2468</v>
      </c>
      <c r="J35" s="218">
        <v>457</v>
      </c>
      <c r="K35" s="218">
        <v>2011</v>
      </c>
      <c r="L35" s="772">
        <v>723</v>
      </c>
      <c r="M35" s="218">
        <v>513</v>
      </c>
      <c r="N35" s="218">
        <v>226</v>
      </c>
      <c r="O35" s="218">
        <v>248</v>
      </c>
    </row>
    <row r="36" spans="1:17" ht="15.75" x14ac:dyDescent="0.25">
      <c r="A36" s="102"/>
      <c r="B36" s="66"/>
      <c r="C36" s="50"/>
      <c r="D36" s="67"/>
      <c r="E36" s="44"/>
      <c r="F36" s="44"/>
      <c r="G36" s="44"/>
      <c r="H36" s="44"/>
      <c r="I36" s="394"/>
      <c r="J36" s="44"/>
      <c r="K36" s="44"/>
      <c r="L36" s="394"/>
      <c r="M36" s="44"/>
      <c r="N36" s="44"/>
      <c r="O36" s="44"/>
    </row>
    <row r="37" spans="1:17" ht="15.75" x14ac:dyDescent="0.25">
      <c r="B37" s="28" t="s">
        <v>17</v>
      </c>
      <c r="C37" s="4"/>
      <c r="D37" s="4"/>
      <c r="E37" s="4"/>
      <c r="F37" s="4"/>
      <c r="G37" s="4"/>
      <c r="H37" s="4"/>
      <c r="I37" s="4"/>
      <c r="J37" s="4"/>
      <c r="K37" s="4"/>
      <c r="L37" s="4"/>
      <c r="M37" s="4"/>
      <c r="N37" s="4"/>
      <c r="O37" s="4"/>
    </row>
    <row r="38" spans="1:17" ht="15.75" x14ac:dyDescent="0.25">
      <c r="B38" s="28" t="s">
        <v>1194</v>
      </c>
      <c r="C38" s="4"/>
      <c r="D38" s="4"/>
      <c r="E38" s="4"/>
      <c r="F38" s="4"/>
      <c r="G38" s="4"/>
      <c r="H38" s="4"/>
      <c r="I38" s="4"/>
      <c r="J38" s="4"/>
      <c r="K38" s="4"/>
      <c r="L38" s="4"/>
      <c r="M38" s="4"/>
      <c r="N38" s="4"/>
      <c r="O38" s="4"/>
    </row>
    <row r="39" spans="1:17" ht="15.75" x14ac:dyDescent="0.25">
      <c r="B39" s="28" t="s">
        <v>1195</v>
      </c>
      <c r="C39" s="4"/>
      <c r="D39" s="4"/>
      <c r="E39" s="4"/>
      <c r="F39" s="4"/>
      <c r="G39" s="4"/>
      <c r="H39" s="4"/>
      <c r="I39" s="4"/>
      <c r="J39" s="4"/>
      <c r="K39" s="4"/>
      <c r="L39" s="4"/>
      <c r="M39" s="4"/>
      <c r="N39" s="4"/>
      <c r="O39" s="4"/>
    </row>
    <row r="40" spans="1:17" ht="15.75" x14ac:dyDescent="0.25">
      <c r="B40" s="28"/>
      <c r="C40" s="4"/>
      <c r="D40" s="4"/>
      <c r="E40" s="4"/>
      <c r="F40" s="4"/>
      <c r="G40" s="4"/>
      <c r="H40" s="4"/>
      <c r="I40" s="4"/>
      <c r="J40" s="4"/>
      <c r="K40" s="4"/>
      <c r="L40" s="4"/>
      <c r="M40" s="4"/>
      <c r="N40" s="4"/>
      <c r="O40" s="4"/>
    </row>
    <row r="41" spans="1:17" x14ac:dyDescent="0.25">
      <c r="B41" t="s">
        <v>785</v>
      </c>
    </row>
    <row r="42" spans="1:17" ht="15.75" x14ac:dyDescent="0.25">
      <c r="B42" s="1293" t="s">
        <v>781</v>
      </c>
      <c r="C42" s="1293"/>
      <c r="D42" s="1293"/>
      <c r="E42" s="1293"/>
      <c r="F42" s="1293"/>
      <c r="G42" s="1293"/>
      <c r="H42" s="1293"/>
      <c r="I42" s="1293"/>
      <c r="J42" s="1293"/>
      <c r="K42" s="1293"/>
      <c r="L42" s="1293"/>
      <c r="M42" s="1293"/>
      <c r="N42" s="1293"/>
      <c r="O42" s="246"/>
      <c r="P42" s="246"/>
      <c r="Q42" s="246"/>
    </row>
    <row r="44" spans="1:17" x14ac:dyDescent="0.25">
      <c r="B44" t="s">
        <v>848</v>
      </c>
    </row>
  </sheetData>
  <mergeCells count="5">
    <mergeCell ref="B1:O1"/>
    <mergeCell ref="C4:C5"/>
    <mergeCell ref="D4:D5"/>
    <mergeCell ref="E4:O4"/>
    <mergeCell ref="B42:N42"/>
  </mergeCells>
  <pageMargins left="0.25" right="0.25" top="0.75" bottom="0.75" header="0.3" footer="0.3"/>
  <pageSetup paperSize="9" scale="62" orientation="landscape" r:id="rId1"/>
  <ignoredErrors>
    <ignoredError sqref="C32:C34 L8:L13 I35 L15:L3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39997558519241921"/>
    <pageSetUpPr fitToPage="1"/>
  </sheetPr>
  <dimension ref="B1:N105"/>
  <sheetViews>
    <sheetView workbookViewId="0">
      <selection activeCell="B2" sqref="B2"/>
    </sheetView>
  </sheetViews>
  <sheetFormatPr defaultRowHeight="15" x14ac:dyDescent="0.25"/>
  <cols>
    <col min="1" max="1" width="5.5703125" customWidth="1"/>
    <col min="2" max="2" width="26.7109375" customWidth="1"/>
    <col min="3" max="6" width="15.28515625" customWidth="1"/>
    <col min="9" max="9" width="23.140625" customWidth="1"/>
    <col min="10" max="13" width="15.85546875" customWidth="1"/>
  </cols>
  <sheetData>
    <row r="1" spans="2:13" ht="15.75" customHeight="1" x14ac:dyDescent="0.25">
      <c r="B1" s="1295" t="s">
        <v>851</v>
      </c>
      <c r="C1" s="1295"/>
      <c r="D1" s="1295"/>
      <c r="E1" s="1295"/>
      <c r="F1" s="1295"/>
      <c r="G1" s="1295"/>
      <c r="H1" s="1295"/>
      <c r="I1" s="1295"/>
      <c r="J1" s="1295"/>
      <c r="K1" s="1295"/>
      <c r="L1" s="1295"/>
      <c r="M1" s="1295"/>
    </row>
    <row r="2" spans="2:13" ht="15.75" x14ac:dyDescent="0.25">
      <c r="B2" s="28"/>
      <c r="C2" s="28"/>
      <c r="D2" s="28"/>
      <c r="E2" s="28"/>
      <c r="F2" s="28"/>
    </row>
    <row r="3" spans="2:13" ht="15.75" customHeight="1" x14ac:dyDescent="0.25">
      <c r="B3" s="1344" t="s">
        <v>233</v>
      </c>
      <c r="C3" s="1290" t="s">
        <v>204</v>
      </c>
      <c r="D3" s="1291"/>
      <c r="E3" s="1291"/>
      <c r="F3" s="1292"/>
      <c r="I3" s="1344" t="s">
        <v>233</v>
      </c>
      <c r="J3" s="1290" t="s">
        <v>204</v>
      </c>
      <c r="K3" s="1291"/>
      <c r="L3" s="1291"/>
      <c r="M3" s="1292"/>
    </row>
    <row r="4" spans="2:13" ht="47.25" x14ac:dyDescent="0.25">
      <c r="B4" s="1345"/>
      <c r="C4" s="920" t="s">
        <v>796</v>
      </c>
      <c r="D4" s="920" t="s">
        <v>232</v>
      </c>
      <c r="E4" s="920" t="s">
        <v>773</v>
      </c>
      <c r="F4" s="920" t="s">
        <v>15</v>
      </c>
      <c r="I4" s="1345"/>
      <c r="J4" s="920" t="s">
        <v>796</v>
      </c>
      <c r="K4" s="920" t="s">
        <v>232</v>
      </c>
      <c r="L4" s="920" t="s">
        <v>773</v>
      </c>
      <c r="M4" s="920" t="s">
        <v>15</v>
      </c>
    </row>
    <row r="5" spans="2:13" ht="15.75" x14ac:dyDescent="0.25">
      <c r="B5" s="922"/>
      <c r="C5" s="916"/>
      <c r="D5" s="916"/>
      <c r="E5" s="916"/>
      <c r="F5" s="916"/>
      <c r="I5" s="922"/>
      <c r="J5" s="916"/>
      <c r="K5" s="916"/>
      <c r="L5" s="916"/>
      <c r="M5" s="916"/>
    </row>
    <row r="6" spans="2:13" ht="15.75" x14ac:dyDescent="0.25">
      <c r="B6" s="25" t="s">
        <v>33</v>
      </c>
      <c r="C6" s="40"/>
      <c r="D6" s="40"/>
      <c r="E6" s="40"/>
      <c r="F6" s="40"/>
      <c r="I6" s="25" t="s">
        <v>33</v>
      </c>
      <c r="J6" s="40"/>
      <c r="K6" s="40"/>
      <c r="L6" s="40"/>
      <c r="M6" s="40"/>
    </row>
    <row r="7" spans="2:13" ht="15.75" x14ac:dyDescent="0.25">
      <c r="B7" s="14" t="s">
        <v>34</v>
      </c>
      <c r="C7" s="82">
        <v>404</v>
      </c>
      <c r="D7" s="82">
        <v>512</v>
      </c>
      <c r="E7" s="82">
        <v>301</v>
      </c>
      <c r="F7" s="82">
        <v>1217</v>
      </c>
      <c r="I7" s="14" t="s">
        <v>34</v>
      </c>
      <c r="J7" s="416">
        <f>C7/$F7</f>
        <v>0.33196384552177488</v>
      </c>
      <c r="K7" s="416">
        <f t="shared" ref="K7:M12" si="0">D7/$F7</f>
        <v>0.42070665571076415</v>
      </c>
      <c r="L7" s="416">
        <f t="shared" si="0"/>
        <v>0.24732949876746096</v>
      </c>
      <c r="M7" s="416">
        <f t="shared" si="0"/>
        <v>1</v>
      </c>
    </row>
    <row r="8" spans="2:13" ht="15.75" x14ac:dyDescent="0.25">
      <c r="B8" s="14" t="s">
        <v>35</v>
      </c>
      <c r="C8" s="82">
        <v>580</v>
      </c>
      <c r="D8" s="82">
        <v>343</v>
      </c>
      <c r="E8" s="82">
        <v>269</v>
      </c>
      <c r="F8" s="82">
        <v>1192</v>
      </c>
      <c r="I8" s="14" t="s">
        <v>35</v>
      </c>
      <c r="J8" s="416">
        <f t="shared" ref="J8:J12" si="1">C8/$F8</f>
        <v>0.48657718120805371</v>
      </c>
      <c r="K8" s="416">
        <f t="shared" si="0"/>
        <v>0.28775167785234901</v>
      </c>
      <c r="L8" s="416">
        <f t="shared" si="0"/>
        <v>0.22567114093959731</v>
      </c>
      <c r="M8" s="416">
        <f t="shared" si="0"/>
        <v>1</v>
      </c>
    </row>
    <row r="9" spans="2:13" ht="15.75" x14ac:dyDescent="0.25">
      <c r="B9" s="14" t="s">
        <v>36</v>
      </c>
      <c r="C9" s="82">
        <v>156</v>
      </c>
      <c r="D9" s="82">
        <v>104</v>
      </c>
      <c r="E9" s="82">
        <v>76</v>
      </c>
      <c r="F9" s="82">
        <v>336</v>
      </c>
      <c r="I9" s="14" t="s">
        <v>36</v>
      </c>
      <c r="J9" s="416">
        <f t="shared" si="1"/>
        <v>0.4642857142857143</v>
      </c>
      <c r="K9" s="416">
        <f t="shared" si="0"/>
        <v>0.30952380952380953</v>
      </c>
      <c r="L9" s="416">
        <f t="shared" si="0"/>
        <v>0.22619047619047619</v>
      </c>
      <c r="M9" s="416">
        <f t="shared" si="0"/>
        <v>1</v>
      </c>
    </row>
    <row r="10" spans="2:13" ht="15.75" x14ac:dyDescent="0.25">
      <c r="B10" s="14" t="s">
        <v>37</v>
      </c>
      <c r="C10" s="82">
        <v>57</v>
      </c>
      <c r="D10" s="82">
        <v>35</v>
      </c>
      <c r="E10" s="82">
        <v>42</v>
      </c>
      <c r="F10" s="82">
        <v>134</v>
      </c>
      <c r="I10" s="14" t="s">
        <v>37</v>
      </c>
      <c r="J10" s="416">
        <f t="shared" si="1"/>
        <v>0.42537313432835822</v>
      </c>
      <c r="K10" s="416">
        <f t="shared" si="0"/>
        <v>0.26119402985074625</v>
      </c>
      <c r="L10" s="416">
        <f t="shared" si="0"/>
        <v>0.31343283582089554</v>
      </c>
      <c r="M10" s="416">
        <f t="shared" si="0"/>
        <v>1</v>
      </c>
    </row>
    <row r="11" spans="2:13" ht="15.75" x14ac:dyDescent="0.25">
      <c r="B11" s="14" t="s">
        <v>38</v>
      </c>
      <c r="C11" s="82">
        <v>278</v>
      </c>
      <c r="D11" s="82">
        <v>112</v>
      </c>
      <c r="E11" s="82">
        <v>119</v>
      </c>
      <c r="F11" s="82">
        <v>509</v>
      </c>
      <c r="I11" s="14" t="s">
        <v>38</v>
      </c>
      <c r="J11" s="416">
        <f t="shared" si="1"/>
        <v>0.5461689587426326</v>
      </c>
      <c r="K11" s="416">
        <f t="shared" si="0"/>
        <v>0.2200392927308448</v>
      </c>
      <c r="L11" s="416">
        <f t="shared" si="0"/>
        <v>0.2337917485265226</v>
      </c>
      <c r="M11" s="416">
        <f t="shared" si="0"/>
        <v>1</v>
      </c>
    </row>
    <row r="12" spans="2:13" ht="15.75" x14ac:dyDescent="0.25">
      <c r="B12" s="14" t="s">
        <v>39</v>
      </c>
      <c r="C12" s="82">
        <v>253</v>
      </c>
      <c r="D12" s="82">
        <v>31</v>
      </c>
      <c r="E12" s="82">
        <v>60</v>
      </c>
      <c r="F12" s="82">
        <v>344</v>
      </c>
      <c r="I12" s="14" t="s">
        <v>39</v>
      </c>
      <c r="J12" s="416">
        <f t="shared" si="1"/>
        <v>0.73546511627906974</v>
      </c>
      <c r="K12" s="416">
        <f t="shared" si="0"/>
        <v>9.0116279069767435E-2</v>
      </c>
      <c r="L12" s="416">
        <f t="shared" si="0"/>
        <v>0.1744186046511628</v>
      </c>
      <c r="M12" s="416">
        <f t="shared" si="0"/>
        <v>1</v>
      </c>
    </row>
    <row r="13" spans="2:13" ht="15.75" x14ac:dyDescent="0.25">
      <c r="B13" s="14" t="s">
        <v>163</v>
      </c>
      <c r="C13" s="82"/>
      <c r="D13" s="82">
        <v>1</v>
      </c>
      <c r="E13" s="82"/>
      <c r="F13" s="82">
        <v>1</v>
      </c>
      <c r="I13" s="14" t="s">
        <v>163</v>
      </c>
      <c r="J13" s="416"/>
      <c r="K13" s="798">
        <v>1</v>
      </c>
      <c r="L13" s="416"/>
      <c r="M13" s="798">
        <v>1</v>
      </c>
    </row>
    <row r="14" spans="2:13" ht="15.75" x14ac:dyDescent="0.25">
      <c r="B14" s="25" t="s">
        <v>40</v>
      </c>
      <c r="C14" s="218">
        <v>1728</v>
      </c>
      <c r="D14" s="218">
        <v>1138</v>
      </c>
      <c r="E14" s="218">
        <v>867</v>
      </c>
      <c r="F14" s="218">
        <v>3733</v>
      </c>
      <c r="I14" s="25" t="s">
        <v>40</v>
      </c>
      <c r="J14" s="417">
        <f t="shared" ref="J14:M14" si="2">C14/$F14</f>
        <v>0.4628984730779534</v>
      </c>
      <c r="K14" s="417">
        <f t="shared" si="2"/>
        <v>0.30484864720064292</v>
      </c>
      <c r="L14" s="417">
        <f t="shared" si="2"/>
        <v>0.23225287972140371</v>
      </c>
      <c r="M14" s="417">
        <f t="shared" si="2"/>
        <v>1</v>
      </c>
    </row>
    <row r="15" spans="2:13" ht="15.75" x14ac:dyDescent="0.25">
      <c r="B15" s="14"/>
      <c r="C15" s="305"/>
      <c r="D15" s="305"/>
      <c r="E15" s="305"/>
      <c r="F15" s="305"/>
      <c r="I15" s="14"/>
      <c r="J15" s="738"/>
      <c r="K15" s="738"/>
      <c r="L15" s="738"/>
      <c r="M15" s="738"/>
    </row>
    <row r="16" spans="2:13" ht="15.75" x14ac:dyDescent="0.25">
      <c r="B16" s="25" t="s">
        <v>41</v>
      </c>
      <c r="C16" s="374"/>
      <c r="D16" s="374"/>
      <c r="E16" s="374"/>
      <c r="F16" s="374"/>
      <c r="I16" s="25" t="s">
        <v>41</v>
      </c>
      <c r="J16" s="752"/>
      <c r="K16" s="752"/>
      <c r="L16" s="752"/>
      <c r="M16" s="752"/>
    </row>
    <row r="17" spans="2:13" ht="15.75" x14ac:dyDescent="0.25">
      <c r="B17" s="105" t="s">
        <v>42</v>
      </c>
      <c r="C17" s="82">
        <v>165</v>
      </c>
      <c r="D17" s="82">
        <v>72</v>
      </c>
      <c r="E17" s="82">
        <v>100</v>
      </c>
      <c r="F17" s="82">
        <v>337</v>
      </c>
      <c r="I17" s="105" t="s">
        <v>42</v>
      </c>
      <c r="J17" s="416">
        <f t="shared" ref="J17:M26" si="3">C17/$F17</f>
        <v>0.48961424332344211</v>
      </c>
      <c r="K17" s="416">
        <f t="shared" si="3"/>
        <v>0.21364985163204747</v>
      </c>
      <c r="L17" s="416">
        <f t="shared" si="3"/>
        <v>0.29673590504451036</v>
      </c>
      <c r="M17" s="416">
        <f t="shared" si="3"/>
        <v>1</v>
      </c>
    </row>
    <row r="18" spans="2:13" ht="15.75" x14ac:dyDescent="0.25">
      <c r="B18" s="105" t="s">
        <v>43</v>
      </c>
      <c r="C18" s="82">
        <v>198</v>
      </c>
      <c r="D18" s="82">
        <v>98</v>
      </c>
      <c r="E18" s="82">
        <v>82</v>
      </c>
      <c r="F18" s="82">
        <v>378</v>
      </c>
      <c r="I18" s="105" t="s">
        <v>43</v>
      </c>
      <c r="J18" s="416">
        <f t="shared" si="3"/>
        <v>0.52380952380952384</v>
      </c>
      <c r="K18" s="416">
        <f t="shared" si="3"/>
        <v>0.25925925925925924</v>
      </c>
      <c r="L18" s="416">
        <f t="shared" si="3"/>
        <v>0.21693121693121692</v>
      </c>
      <c r="M18" s="416">
        <f t="shared" si="3"/>
        <v>1</v>
      </c>
    </row>
    <row r="19" spans="2:13" ht="15.75" x14ac:dyDescent="0.25">
      <c r="B19" s="105" t="s">
        <v>44</v>
      </c>
      <c r="C19" s="82">
        <v>193</v>
      </c>
      <c r="D19" s="82">
        <v>89</v>
      </c>
      <c r="E19" s="82">
        <v>76</v>
      </c>
      <c r="F19" s="82">
        <v>358</v>
      </c>
      <c r="I19" s="105" t="s">
        <v>44</v>
      </c>
      <c r="J19" s="416">
        <f t="shared" si="3"/>
        <v>0.53910614525139666</v>
      </c>
      <c r="K19" s="416">
        <f t="shared" si="3"/>
        <v>0.24860335195530725</v>
      </c>
      <c r="L19" s="416">
        <f t="shared" si="3"/>
        <v>0.21229050279329609</v>
      </c>
      <c r="M19" s="416">
        <f t="shared" si="3"/>
        <v>1</v>
      </c>
    </row>
    <row r="20" spans="2:13" ht="15.75" x14ac:dyDescent="0.25">
      <c r="B20" s="105" t="s">
        <v>45</v>
      </c>
      <c r="C20" s="82">
        <v>198</v>
      </c>
      <c r="D20" s="82">
        <v>91</v>
      </c>
      <c r="E20" s="82">
        <v>73</v>
      </c>
      <c r="F20" s="82">
        <v>362</v>
      </c>
      <c r="I20" s="105" t="s">
        <v>45</v>
      </c>
      <c r="J20" s="416">
        <f t="shared" si="3"/>
        <v>0.54696132596685088</v>
      </c>
      <c r="K20" s="416">
        <f t="shared" si="3"/>
        <v>0.25138121546961328</v>
      </c>
      <c r="L20" s="416">
        <f t="shared" si="3"/>
        <v>0.20165745856353592</v>
      </c>
      <c r="M20" s="416">
        <f t="shared" si="3"/>
        <v>1</v>
      </c>
    </row>
    <row r="21" spans="2:13" ht="15.75" x14ac:dyDescent="0.25">
      <c r="B21" s="105" t="s">
        <v>46</v>
      </c>
      <c r="C21" s="82">
        <v>228</v>
      </c>
      <c r="D21" s="82">
        <v>114</v>
      </c>
      <c r="E21" s="82">
        <v>94</v>
      </c>
      <c r="F21" s="82">
        <v>436</v>
      </c>
      <c r="I21" s="105" t="s">
        <v>46</v>
      </c>
      <c r="J21" s="416">
        <f t="shared" si="3"/>
        <v>0.52293577981651373</v>
      </c>
      <c r="K21" s="416">
        <f t="shared" si="3"/>
        <v>0.26146788990825687</v>
      </c>
      <c r="L21" s="416">
        <f t="shared" si="3"/>
        <v>0.21559633027522937</v>
      </c>
      <c r="M21" s="416">
        <f t="shared" si="3"/>
        <v>1</v>
      </c>
    </row>
    <row r="22" spans="2:13" ht="15.75" x14ac:dyDescent="0.25">
      <c r="B22" s="105" t="s">
        <v>47</v>
      </c>
      <c r="C22" s="82">
        <v>207</v>
      </c>
      <c r="D22" s="82">
        <v>104</v>
      </c>
      <c r="E22" s="82">
        <v>81</v>
      </c>
      <c r="F22" s="82">
        <v>392</v>
      </c>
      <c r="I22" s="105" t="s">
        <v>47</v>
      </c>
      <c r="J22" s="416">
        <f t="shared" si="3"/>
        <v>0.52806122448979587</v>
      </c>
      <c r="K22" s="416">
        <f t="shared" si="3"/>
        <v>0.26530612244897961</v>
      </c>
      <c r="L22" s="416">
        <f t="shared" si="3"/>
        <v>0.2066326530612245</v>
      </c>
      <c r="M22" s="416">
        <f t="shared" si="3"/>
        <v>1</v>
      </c>
    </row>
    <row r="23" spans="2:13" ht="15.75" x14ac:dyDescent="0.25">
      <c r="B23" s="105" t="s">
        <v>48</v>
      </c>
      <c r="C23" s="82">
        <v>183</v>
      </c>
      <c r="D23" s="82">
        <v>129</v>
      </c>
      <c r="E23" s="82">
        <v>97</v>
      </c>
      <c r="F23" s="82">
        <v>409</v>
      </c>
      <c r="I23" s="105" t="s">
        <v>48</v>
      </c>
      <c r="J23" s="416">
        <f t="shared" si="3"/>
        <v>0.44743276283618583</v>
      </c>
      <c r="K23" s="416">
        <f t="shared" si="3"/>
        <v>0.3154034229828851</v>
      </c>
      <c r="L23" s="416">
        <f t="shared" si="3"/>
        <v>0.23716381418092911</v>
      </c>
      <c r="M23" s="416">
        <f t="shared" si="3"/>
        <v>1</v>
      </c>
    </row>
    <row r="24" spans="2:13" ht="15.75" x14ac:dyDescent="0.25">
      <c r="B24" s="105" t="s">
        <v>49</v>
      </c>
      <c r="C24" s="82">
        <v>136</v>
      </c>
      <c r="D24" s="82">
        <v>156</v>
      </c>
      <c r="E24" s="82">
        <v>94</v>
      </c>
      <c r="F24" s="82">
        <v>386</v>
      </c>
      <c r="I24" s="105" t="s">
        <v>49</v>
      </c>
      <c r="J24" s="416">
        <f t="shared" si="3"/>
        <v>0.35233160621761656</v>
      </c>
      <c r="K24" s="416">
        <f t="shared" si="3"/>
        <v>0.40414507772020725</v>
      </c>
      <c r="L24" s="416">
        <f t="shared" si="3"/>
        <v>0.24352331606217617</v>
      </c>
      <c r="M24" s="416">
        <f t="shared" si="3"/>
        <v>1</v>
      </c>
    </row>
    <row r="25" spans="2:13" ht="15.75" x14ac:dyDescent="0.25">
      <c r="B25" s="105" t="s">
        <v>50</v>
      </c>
      <c r="C25" s="82">
        <v>129</v>
      </c>
      <c r="D25" s="82">
        <v>127</v>
      </c>
      <c r="E25" s="82">
        <v>81</v>
      </c>
      <c r="F25" s="82">
        <v>337</v>
      </c>
      <c r="I25" s="105" t="s">
        <v>50</v>
      </c>
      <c r="J25" s="416">
        <f t="shared" si="3"/>
        <v>0.3827893175074184</v>
      </c>
      <c r="K25" s="416">
        <f t="shared" si="3"/>
        <v>0.37685459940652821</v>
      </c>
      <c r="L25" s="416">
        <f t="shared" si="3"/>
        <v>0.24035608308605341</v>
      </c>
      <c r="M25" s="416">
        <f t="shared" si="3"/>
        <v>1</v>
      </c>
    </row>
    <row r="26" spans="2:13" ht="15.75" x14ac:dyDescent="0.25">
      <c r="B26" s="105" t="s">
        <v>51</v>
      </c>
      <c r="C26" s="82">
        <v>91</v>
      </c>
      <c r="D26" s="82">
        <v>157</v>
      </c>
      <c r="E26" s="82">
        <v>89</v>
      </c>
      <c r="F26" s="82">
        <v>337</v>
      </c>
      <c r="I26" s="105" t="s">
        <v>51</v>
      </c>
      <c r="J26" s="416">
        <f t="shared" si="3"/>
        <v>0.27002967359050445</v>
      </c>
      <c r="K26" s="416">
        <f t="shared" si="3"/>
        <v>0.46587537091988129</v>
      </c>
      <c r="L26" s="416">
        <f t="shared" si="3"/>
        <v>0.26409495548961426</v>
      </c>
      <c r="M26" s="416">
        <f t="shared" si="3"/>
        <v>1</v>
      </c>
    </row>
    <row r="27" spans="2:13" ht="15.75" x14ac:dyDescent="0.25">
      <c r="B27" s="105" t="s">
        <v>163</v>
      </c>
      <c r="C27" s="82"/>
      <c r="D27" s="82">
        <v>1</v>
      </c>
      <c r="E27" s="82"/>
      <c r="F27" s="82">
        <v>1</v>
      </c>
      <c r="I27" s="105" t="s">
        <v>163</v>
      </c>
      <c r="J27" s="416"/>
      <c r="K27" s="798">
        <v>1</v>
      </c>
      <c r="L27" s="416"/>
      <c r="M27" s="798">
        <v>1</v>
      </c>
    </row>
    <row r="28" spans="2:13" ht="15.75" x14ac:dyDescent="0.25">
      <c r="B28" s="25" t="s">
        <v>40</v>
      </c>
      <c r="C28" s="218">
        <v>1728</v>
      </c>
      <c r="D28" s="218">
        <v>1138</v>
      </c>
      <c r="E28" s="218">
        <v>867</v>
      </c>
      <c r="F28" s="218">
        <v>3733</v>
      </c>
      <c r="I28" s="25" t="s">
        <v>40</v>
      </c>
      <c r="J28" s="417">
        <f t="shared" ref="J28:M28" si="4">C28/$F28</f>
        <v>0.4628984730779534</v>
      </c>
      <c r="K28" s="417">
        <f t="shared" si="4"/>
        <v>0.30484864720064292</v>
      </c>
      <c r="L28" s="417">
        <f t="shared" si="4"/>
        <v>0.23225287972140371</v>
      </c>
      <c r="M28" s="417">
        <f t="shared" si="4"/>
        <v>1</v>
      </c>
    </row>
    <row r="29" spans="2:13" ht="15.75" x14ac:dyDescent="0.25">
      <c r="B29" s="50"/>
      <c r="C29" s="219"/>
      <c r="D29" s="44"/>
      <c r="E29" s="44"/>
      <c r="F29" s="44"/>
      <c r="I29" s="50"/>
      <c r="J29" s="219"/>
      <c r="K29" s="44"/>
      <c r="L29" s="44"/>
      <c r="M29" s="44"/>
    </row>
    <row r="30" spans="2:13" ht="15.75" x14ac:dyDescent="0.25">
      <c r="B30" s="28" t="s">
        <v>78</v>
      </c>
      <c r="C30" s="28"/>
      <c r="D30" s="28"/>
      <c r="E30" s="28"/>
      <c r="F30" s="28"/>
    </row>
    <row r="31" spans="2:13" ht="15.75" x14ac:dyDescent="0.25">
      <c r="B31" s="28" t="s">
        <v>1194</v>
      </c>
      <c r="C31" s="28"/>
      <c r="D31" s="28"/>
      <c r="E31" s="28"/>
      <c r="F31" s="28"/>
    </row>
    <row r="32" spans="2:13" ht="15.75" x14ac:dyDescent="0.25">
      <c r="B32" s="28" t="s">
        <v>1195</v>
      </c>
      <c r="C32" s="28"/>
      <c r="D32" s="28"/>
      <c r="E32" s="28"/>
      <c r="F32" s="28"/>
    </row>
    <row r="33" spans="2:14" ht="15.75" x14ac:dyDescent="0.25">
      <c r="B33" s="28"/>
      <c r="C33" s="28"/>
      <c r="D33" s="28"/>
      <c r="E33" s="28"/>
      <c r="F33" s="28"/>
    </row>
    <row r="34" spans="2:14" ht="15.75" x14ac:dyDescent="0.25">
      <c r="B34" t="s">
        <v>74</v>
      </c>
      <c r="C34" s="28"/>
      <c r="D34" s="28"/>
      <c r="E34" s="28"/>
      <c r="F34" s="28"/>
    </row>
    <row r="35" spans="2:14" ht="15.75" customHeight="1" x14ac:dyDescent="0.25">
      <c r="B35" s="1293" t="s">
        <v>781</v>
      </c>
      <c r="C35" s="1293"/>
      <c r="D35" s="1293"/>
      <c r="E35" s="1293"/>
      <c r="F35" s="1293"/>
      <c r="G35" s="1293"/>
      <c r="H35" s="1293"/>
      <c r="I35" s="1293"/>
      <c r="J35" s="1293"/>
      <c r="K35" s="1293"/>
      <c r="L35" s="1293"/>
      <c r="M35" s="1293"/>
      <c r="N35" s="1293"/>
    </row>
    <row r="36" spans="2:14" ht="15.75" x14ac:dyDescent="0.25">
      <c r="B36" t="s">
        <v>898</v>
      </c>
      <c r="C36" s="915"/>
      <c r="D36" s="915"/>
      <c r="E36" s="915"/>
      <c r="F36" s="915"/>
      <c r="G36" s="915"/>
      <c r="H36" s="915"/>
      <c r="I36" s="915"/>
      <c r="J36" s="915"/>
      <c r="K36" s="915"/>
      <c r="L36" s="915"/>
      <c r="M36" s="915"/>
    </row>
    <row r="37" spans="2:14" ht="15.75" x14ac:dyDescent="0.25">
      <c r="C37" s="915"/>
      <c r="D37" s="915"/>
      <c r="E37" s="915"/>
      <c r="F37" s="915"/>
      <c r="G37" s="915"/>
      <c r="H37" s="915"/>
      <c r="I37" s="915"/>
      <c r="J37" s="915"/>
      <c r="K37" s="915"/>
      <c r="L37" s="915"/>
      <c r="M37" s="915"/>
    </row>
    <row r="39" spans="2:14" ht="15.75" customHeight="1" x14ac:dyDescent="0.25">
      <c r="B39" s="1295" t="s">
        <v>850</v>
      </c>
      <c r="C39" s="1295"/>
      <c r="D39" s="1295"/>
      <c r="E39" s="1295"/>
      <c r="F39" s="1295"/>
      <c r="G39" s="1295"/>
      <c r="H39" s="1295"/>
      <c r="I39" s="1295"/>
      <c r="J39" s="1295"/>
      <c r="K39" s="1295"/>
      <c r="L39" s="1295"/>
      <c r="M39" s="1295"/>
    </row>
    <row r="40" spans="2:14" ht="15.75" x14ac:dyDescent="0.25">
      <c r="B40" s="28"/>
      <c r="C40" s="28"/>
      <c r="D40" s="28"/>
      <c r="E40" s="28"/>
      <c r="F40" s="28"/>
    </row>
    <row r="41" spans="2:14" ht="15.75" customHeight="1" x14ac:dyDescent="0.25">
      <c r="B41" s="1344" t="s">
        <v>234</v>
      </c>
      <c r="C41" s="1290" t="s">
        <v>204</v>
      </c>
      <c r="D41" s="1291"/>
      <c r="E41" s="1291"/>
      <c r="F41" s="1292"/>
      <c r="I41" s="1344" t="s">
        <v>234</v>
      </c>
      <c r="J41" s="1290" t="s">
        <v>204</v>
      </c>
      <c r="K41" s="1291"/>
      <c r="L41" s="1291"/>
      <c r="M41" s="1292"/>
    </row>
    <row r="42" spans="2:14" ht="47.25" x14ac:dyDescent="0.25">
      <c r="B42" s="1345"/>
      <c r="C42" s="920" t="s">
        <v>796</v>
      </c>
      <c r="D42" s="920" t="s">
        <v>232</v>
      </c>
      <c r="E42" s="920" t="s">
        <v>773</v>
      </c>
      <c r="F42" s="920" t="s">
        <v>15</v>
      </c>
      <c r="I42" s="1345"/>
      <c r="J42" s="920" t="s">
        <v>796</v>
      </c>
      <c r="K42" s="920" t="s">
        <v>232</v>
      </c>
      <c r="L42" s="920" t="s">
        <v>773</v>
      </c>
      <c r="M42" s="920" t="s">
        <v>15</v>
      </c>
    </row>
    <row r="43" spans="2:14" ht="15.75" x14ac:dyDescent="0.25">
      <c r="B43" s="922"/>
      <c r="C43" s="916"/>
      <c r="D43" s="916"/>
      <c r="E43" s="916"/>
      <c r="F43" s="916"/>
      <c r="I43" s="922"/>
      <c r="J43" s="916"/>
      <c r="K43" s="916"/>
      <c r="L43" s="916"/>
      <c r="M43" s="916"/>
    </row>
    <row r="44" spans="2:14" ht="15.75" x14ac:dyDescent="0.25">
      <c r="B44" s="25" t="s">
        <v>33</v>
      </c>
      <c r="C44" s="40"/>
      <c r="D44" s="40"/>
      <c r="E44" s="40"/>
      <c r="F44" s="40"/>
      <c r="I44" s="25" t="s">
        <v>33</v>
      </c>
      <c r="J44" s="40"/>
      <c r="K44" s="40"/>
      <c r="L44" s="40"/>
      <c r="M44" s="40"/>
    </row>
    <row r="45" spans="2:14" ht="15.75" x14ac:dyDescent="0.25">
      <c r="B45" s="14" t="s">
        <v>34</v>
      </c>
      <c r="C45" s="82">
        <v>333</v>
      </c>
      <c r="D45" s="82">
        <v>335</v>
      </c>
      <c r="E45" s="82">
        <v>65</v>
      </c>
      <c r="F45" s="82">
        <v>733</v>
      </c>
      <c r="I45" s="14" t="s">
        <v>34</v>
      </c>
      <c r="J45" s="416">
        <f t="shared" ref="J45:M51" si="5">C45/$F45</f>
        <v>0.45429740791268758</v>
      </c>
      <c r="K45" s="416">
        <f t="shared" si="5"/>
        <v>0.45702592087312416</v>
      </c>
      <c r="L45" s="416">
        <f t="shared" si="5"/>
        <v>8.8676671214188263E-2</v>
      </c>
      <c r="M45" s="416">
        <f t="shared" si="5"/>
        <v>1</v>
      </c>
    </row>
    <row r="46" spans="2:14" ht="15.75" x14ac:dyDescent="0.25">
      <c r="B46" s="14" t="s">
        <v>35</v>
      </c>
      <c r="C46" s="82">
        <v>477</v>
      </c>
      <c r="D46" s="82">
        <v>260</v>
      </c>
      <c r="E46" s="82">
        <v>48</v>
      </c>
      <c r="F46" s="82">
        <v>785</v>
      </c>
      <c r="I46" s="14" t="s">
        <v>35</v>
      </c>
      <c r="J46" s="416">
        <f t="shared" si="5"/>
        <v>0.6076433121019108</v>
      </c>
      <c r="K46" s="416">
        <f t="shared" si="5"/>
        <v>0.33121019108280253</v>
      </c>
      <c r="L46" s="416">
        <f t="shared" si="5"/>
        <v>6.1146496815286625E-2</v>
      </c>
      <c r="M46" s="416">
        <f t="shared" si="5"/>
        <v>1</v>
      </c>
    </row>
    <row r="47" spans="2:14" ht="15.75" x14ac:dyDescent="0.25">
      <c r="B47" s="14" t="s">
        <v>36</v>
      </c>
      <c r="C47" s="82">
        <v>135</v>
      </c>
      <c r="D47" s="82">
        <v>72</v>
      </c>
      <c r="E47" s="82">
        <v>15</v>
      </c>
      <c r="F47" s="82">
        <v>222</v>
      </c>
      <c r="I47" s="14" t="s">
        <v>36</v>
      </c>
      <c r="J47" s="416">
        <f t="shared" si="5"/>
        <v>0.60810810810810811</v>
      </c>
      <c r="K47" s="416">
        <f t="shared" si="5"/>
        <v>0.32432432432432434</v>
      </c>
      <c r="L47" s="416">
        <f t="shared" si="5"/>
        <v>6.7567567567567571E-2</v>
      </c>
      <c r="M47" s="416">
        <f t="shared" si="5"/>
        <v>1</v>
      </c>
    </row>
    <row r="48" spans="2:14" ht="15.75" x14ac:dyDescent="0.25">
      <c r="B48" s="14" t="s">
        <v>37</v>
      </c>
      <c r="C48" s="82">
        <v>51</v>
      </c>
      <c r="D48" s="82">
        <v>28</v>
      </c>
      <c r="E48" s="82">
        <v>8</v>
      </c>
      <c r="F48" s="82">
        <v>87</v>
      </c>
      <c r="I48" s="14" t="s">
        <v>37</v>
      </c>
      <c r="J48" s="416">
        <f t="shared" si="5"/>
        <v>0.58620689655172409</v>
      </c>
      <c r="K48" s="416">
        <f t="shared" si="5"/>
        <v>0.32183908045977011</v>
      </c>
      <c r="L48" s="798">
        <v>9.1999999999999998E-2</v>
      </c>
      <c r="M48" s="416">
        <v>1</v>
      </c>
    </row>
    <row r="49" spans="2:13" ht="15.75" x14ac:dyDescent="0.25">
      <c r="B49" s="14" t="s">
        <v>38</v>
      </c>
      <c r="C49" s="82">
        <v>251</v>
      </c>
      <c r="D49" s="82">
        <v>72</v>
      </c>
      <c r="E49" s="82">
        <v>29</v>
      </c>
      <c r="F49" s="82">
        <v>352</v>
      </c>
      <c r="I49" s="14" t="s">
        <v>38</v>
      </c>
      <c r="J49" s="416">
        <f t="shared" si="5"/>
        <v>0.71306818181818177</v>
      </c>
      <c r="K49" s="416">
        <f t="shared" si="5"/>
        <v>0.20454545454545456</v>
      </c>
      <c r="L49" s="416">
        <f t="shared" si="5"/>
        <v>8.2386363636363633E-2</v>
      </c>
      <c r="M49" s="416">
        <f t="shared" si="5"/>
        <v>1</v>
      </c>
    </row>
    <row r="50" spans="2:13" ht="15.75" x14ac:dyDescent="0.25">
      <c r="B50" s="14" t="s">
        <v>39</v>
      </c>
      <c r="C50" s="82">
        <v>250</v>
      </c>
      <c r="D50" s="82">
        <v>22</v>
      </c>
      <c r="E50" s="82">
        <v>17</v>
      </c>
      <c r="F50" s="82">
        <v>289</v>
      </c>
      <c r="I50" s="14" t="s">
        <v>39</v>
      </c>
      <c r="J50" s="416">
        <f t="shared" si="5"/>
        <v>0.86505190311418689</v>
      </c>
      <c r="K50" s="416">
        <f t="shared" si="5"/>
        <v>7.6124567474048443E-2</v>
      </c>
      <c r="L50" s="416">
        <f t="shared" si="5"/>
        <v>5.8823529411764705E-2</v>
      </c>
      <c r="M50" s="416">
        <f t="shared" si="5"/>
        <v>1</v>
      </c>
    </row>
    <row r="51" spans="2:13" ht="15.75" x14ac:dyDescent="0.25">
      <c r="B51" s="25" t="s">
        <v>40</v>
      </c>
      <c r="C51" s="218">
        <v>1497</v>
      </c>
      <c r="D51" s="218">
        <v>789</v>
      </c>
      <c r="E51" s="218">
        <v>182</v>
      </c>
      <c r="F51" s="218">
        <v>2468</v>
      </c>
      <c r="I51" s="25" t="s">
        <v>40</v>
      </c>
      <c r="J51" s="417">
        <f t="shared" si="5"/>
        <v>0.60656401944894656</v>
      </c>
      <c r="K51" s="417">
        <f t="shared" si="5"/>
        <v>0.31969205834683956</v>
      </c>
      <c r="L51" s="417">
        <f t="shared" si="5"/>
        <v>7.3743922204213941E-2</v>
      </c>
      <c r="M51" s="417">
        <f t="shared" si="5"/>
        <v>1</v>
      </c>
    </row>
    <row r="52" spans="2:13" ht="15.75" x14ac:dyDescent="0.25">
      <c r="B52" s="14"/>
      <c r="C52" s="305"/>
      <c r="D52" s="305"/>
      <c r="E52" s="305"/>
      <c r="F52" s="305"/>
      <c r="I52" s="14"/>
      <c r="J52" s="738"/>
      <c r="K52" s="738"/>
      <c r="L52" s="738"/>
      <c r="M52" s="738"/>
    </row>
    <row r="53" spans="2:13" ht="15.75" x14ac:dyDescent="0.25">
      <c r="B53" s="25" t="s">
        <v>41</v>
      </c>
      <c r="C53" s="374"/>
      <c r="D53" s="374"/>
      <c r="E53" s="374"/>
      <c r="F53" s="374"/>
      <c r="I53" s="25" t="s">
        <v>41</v>
      </c>
      <c r="J53" s="752"/>
      <c r="K53" s="752"/>
      <c r="L53" s="752"/>
      <c r="M53" s="752"/>
    </row>
    <row r="54" spans="2:13" ht="15.75" x14ac:dyDescent="0.25">
      <c r="B54" s="105" t="s">
        <v>42</v>
      </c>
      <c r="C54" s="82">
        <v>123</v>
      </c>
      <c r="D54" s="82">
        <v>52</v>
      </c>
      <c r="E54" s="82">
        <v>27</v>
      </c>
      <c r="F54" s="82">
        <v>202</v>
      </c>
      <c r="I54" s="105" t="s">
        <v>42</v>
      </c>
      <c r="J54" s="416">
        <f t="shared" ref="J54:M64" si="6">C54/$F54</f>
        <v>0.6089108910891089</v>
      </c>
      <c r="K54" s="416">
        <f t="shared" si="6"/>
        <v>0.25742574257425743</v>
      </c>
      <c r="L54" s="416">
        <f t="shared" si="6"/>
        <v>0.13366336633663367</v>
      </c>
      <c r="M54" s="416">
        <f t="shared" si="6"/>
        <v>1</v>
      </c>
    </row>
    <row r="55" spans="2:13" ht="15.75" x14ac:dyDescent="0.25">
      <c r="B55" s="105" t="s">
        <v>43</v>
      </c>
      <c r="C55" s="82">
        <v>160</v>
      </c>
      <c r="D55" s="82">
        <v>61</v>
      </c>
      <c r="E55" s="82">
        <v>11</v>
      </c>
      <c r="F55" s="82">
        <v>232</v>
      </c>
      <c r="I55" s="105" t="s">
        <v>43</v>
      </c>
      <c r="J55" s="416">
        <f t="shared" si="6"/>
        <v>0.68965517241379315</v>
      </c>
      <c r="K55" s="416">
        <f t="shared" si="6"/>
        <v>0.26293103448275862</v>
      </c>
      <c r="L55" s="416">
        <f t="shared" si="6"/>
        <v>4.7413793103448273E-2</v>
      </c>
      <c r="M55" s="416">
        <f t="shared" si="6"/>
        <v>1</v>
      </c>
    </row>
    <row r="56" spans="2:13" ht="15.75" x14ac:dyDescent="0.25">
      <c r="B56" s="105" t="s">
        <v>44</v>
      </c>
      <c r="C56" s="82">
        <v>172</v>
      </c>
      <c r="D56" s="82">
        <v>62</v>
      </c>
      <c r="E56" s="82">
        <v>16</v>
      </c>
      <c r="F56" s="82">
        <v>250</v>
      </c>
      <c r="I56" s="105" t="s">
        <v>44</v>
      </c>
      <c r="J56" s="416">
        <f t="shared" si="6"/>
        <v>0.68799999999999994</v>
      </c>
      <c r="K56" s="416">
        <f t="shared" si="6"/>
        <v>0.248</v>
      </c>
      <c r="L56" s="416">
        <f t="shared" si="6"/>
        <v>6.4000000000000001E-2</v>
      </c>
      <c r="M56" s="416">
        <f t="shared" si="6"/>
        <v>1</v>
      </c>
    </row>
    <row r="57" spans="2:13" ht="15.75" x14ac:dyDescent="0.25">
      <c r="B57" s="105" t="s">
        <v>45</v>
      </c>
      <c r="C57" s="82">
        <v>170</v>
      </c>
      <c r="D57" s="82">
        <v>66</v>
      </c>
      <c r="E57" s="82">
        <v>11</v>
      </c>
      <c r="F57" s="82">
        <v>247</v>
      </c>
      <c r="I57" s="105" t="s">
        <v>45</v>
      </c>
      <c r="J57" s="416">
        <f t="shared" si="6"/>
        <v>0.68825910931174084</v>
      </c>
      <c r="K57" s="416">
        <f t="shared" si="6"/>
        <v>0.26720647773279355</v>
      </c>
      <c r="L57" s="416">
        <f t="shared" si="6"/>
        <v>4.4534412955465584E-2</v>
      </c>
      <c r="M57" s="416">
        <f t="shared" si="6"/>
        <v>1</v>
      </c>
    </row>
    <row r="58" spans="2:13" ht="15.75" x14ac:dyDescent="0.25">
      <c r="B58" s="105" t="s">
        <v>46</v>
      </c>
      <c r="C58" s="82">
        <v>209</v>
      </c>
      <c r="D58" s="82">
        <v>84</v>
      </c>
      <c r="E58" s="82">
        <v>19</v>
      </c>
      <c r="F58" s="82">
        <v>312</v>
      </c>
      <c r="I58" s="105" t="s">
        <v>46</v>
      </c>
      <c r="J58" s="416">
        <f t="shared" si="6"/>
        <v>0.66987179487179482</v>
      </c>
      <c r="K58" s="416">
        <f t="shared" si="6"/>
        <v>0.26923076923076922</v>
      </c>
      <c r="L58" s="416">
        <f t="shared" si="6"/>
        <v>6.0897435897435896E-2</v>
      </c>
      <c r="M58" s="416">
        <f t="shared" si="6"/>
        <v>1</v>
      </c>
    </row>
    <row r="59" spans="2:13" ht="15.75" x14ac:dyDescent="0.25">
      <c r="B59" s="105" t="s">
        <v>47</v>
      </c>
      <c r="C59" s="82">
        <v>193</v>
      </c>
      <c r="D59" s="82">
        <v>73</v>
      </c>
      <c r="E59" s="82">
        <v>20</v>
      </c>
      <c r="F59" s="82">
        <v>286</v>
      </c>
      <c r="I59" s="105" t="s">
        <v>47</v>
      </c>
      <c r="J59" s="416">
        <f t="shared" si="6"/>
        <v>0.67482517482517479</v>
      </c>
      <c r="K59" s="416">
        <f t="shared" si="6"/>
        <v>0.25524475524475526</v>
      </c>
      <c r="L59" s="416">
        <f t="shared" si="6"/>
        <v>6.9930069930069935E-2</v>
      </c>
      <c r="M59" s="416">
        <f t="shared" si="6"/>
        <v>1</v>
      </c>
    </row>
    <row r="60" spans="2:13" ht="15.75" x14ac:dyDescent="0.25">
      <c r="B60" s="105" t="s">
        <v>48</v>
      </c>
      <c r="C60" s="82">
        <v>167</v>
      </c>
      <c r="D60" s="82">
        <v>102</v>
      </c>
      <c r="E60" s="82">
        <v>22</v>
      </c>
      <c r="F60" s="82">
        <v>291</v>
      </c>
      <c r="I60" s="105" t="s">
        <v>48</v>
      </c>
      <c r="J60" s="416">
        <f t="shared" si="6"/>
        <v>0.57388316151202745</v>
      </c>
      <c r="K60" s="416">
        <f t="shared" si="6"/>
        <v>0.35051546391752575</v>
      </c>
      <c r="L60" s="416">
        <f t="shared" si="6"/>
        <v>7.560137457044673E-2</v>
      </c>
      <c r="M60" s="416">
        <f t="shared" si="6"/>
        <v>1</v>
      </c>
    </row>
    <row r="61" spans="2:13" ht="15.75" x14ac:dyDescent="0.25">
      <c r="B61" s="105" t="s">
        <v>49</v>
      </c>
      <c r="C61" s="82">
        <v>122</v>
      </c>
      <c r="D61" s="82">
        <v>106</v>
      </c>
      <c r="E61" s="82">
        <v>20</v>
      </c>
      <c r="F61" s="82">
        <v>248</v>
      </c>
      <c r="I61" s="105" t="s">
        <v>49</v>
      </c>
      <c r="J61" s="416">
        <f t="shared" si="6"/>
        <v>0.49193548387096775</v>
      </c>
      <c r="K61" s="416">
        <f t="shared" si="6"/>
        <v>0.42741935483870969</v>
      </c>
      <c r="L61" s="416">
        <f t="shared" si="6"/>
        <v>8.0645161290322578E-2</v>
      </c>
      <c r="M61" s="416">
        <f t="shared" si="6"/>
        <v>1</v>
      </c>
    </row>
    <row r="62" spans="2:13" ht="15.75" x14ac:dyDescent="0.25">
      <c r="B62" s="105" t="s">
        <v>50</v>
      </c>
      <c r="C62" s="82">
        <v>102</v>
      </c>
      <c r="D62" s="82">
        <v>83</v>
      </c>
      <c r="E62" s="82">
        <v>15</v>
      </c>
      <c r="F62" s="82">
        <v>200</v>
      </c>
      <c r="I62" s="105" t="s">
        <v>50</v>
      </c>
      <c r="J62" s="416">
        <f t="shared" si="6"/>
        <v>0.51</v>
      </c>
      <c r="K62" s="416">
        <f t="shared" si="6"/>
        <v>0.41499999999999998</v>
      </c>
      <c r="L62" s="416">
        <f t="shared" si="6"/>
        <v>7.4999999999999997E-2</v>
      </c>
      <c r="M62" s="416">
        <f t="shared" si="6"/>
        <v>1</v>
      </c>
    </row>
    <row r="63" spans="2:13" ht="15.75" x14ac:dyDescent="0.25">
      <c r="B63" s="105" t="s">
        <v>51</v>
      </c>
      <c r="C63" s="82">
        <v>79</v>
      </c>
      <c r="D63" s="82">
        <v>100</v>
      </c>
      <c r="E63" s="82">
        <v>21</v>
      </c>
      <c r="F63" s="82">
        <v>200</v>
      </c>
      <c r="I63" s="105" t="s">
        <v>51</v>
      </c>
      <c r="J63" s="416">
        <f t="shared" si="6"/>
        <v>0.39500000000000002</v>
      </c>
      <c r="K63" s="416">
        <f t="shared" si="6"/>
        <v>0.5</v>
      </c>
      <c r="L63" s="416">
        <f t="shared" si="6"/>
        <v>0.105</v>
      </c>
      <c r="M63" s="416">
        <f t="shared" si="6"/>
        <v>1</v>
      </c>
    </row>
    <row r="64" spans="2:13" ht="15.75" x14ac:dyDescent="0.25">
      <c r="B64" s="25" t="s">
        <v>40</v>
      </c>
      <c r="C64" s="218">
        <v>1497</v>
      </c>
      <c r="D64" s="218">
        <v>789</v>
      </c>
      <c r="E64" s="218">
        <v>182</v>
      </c>
      <c r="F64" s="218">
        <v>2468</v>
      </c>
      <c r="I64" s="25" t="s">
        <v>40</v>
      </c>
      <c r="J64" s="417">
        <f t="shared" si="6"/>
        <v>0.60656401944894656</v>
      </c>
      <c r="K64" s="417">
        <f t="shared" si="6"/>
        <v>0.31969205834683956</v>
      </c>
      <c r="L64" s="417">
        <f t="shared" si="6"/>
        <v>7.3743922204213941E-2</v>
      </c>
      <c r="M64" s="417">
        <f t="shared" si="6"/>
        <v>1</v>
      </c>
    </row>
    <row r="65" spans="2:14" ht="15.75" x14ac:dyDescent="0.25">
      <c r="B65" s="50"/>
      <c r="C65" s="219"/>
      <c r="D65" s="44"/>
      <c r="E65" s="44"/>
      <c r="F65" s="44"/>
      <c r="I65" s="50"/>
      <c r="J65" s="219"/>
      <c r="K65" s="44"/>
      <c r="L65" s="44"/>
      <c r="M65" s="44"/>
    </row>
    <row r="66" spans="2:14" ht="15.75" x14ac:dyDescent="0.25">
      <c r="B66" s="28" t="s">
        <v>78</v>
      </c>
      <c r="C66" s="28"/>
      <c r="D66" s="28"/>
      <c r="E66" s="28"/>
      <c r="F66" s="28"/>
    </row>
    <row r="67" spans="2:14" ht="15.75" x14ac:dyDescent="0.25">
      <c r="B67" s="28" t="s">
        <v>1194</v>
      </c>
      <c r="C67" s="28"/>
      <c r="D67" s="28"/>
      <c r="E67" s="28"/>
      <c r="F67" s="28"/>
    </row>
    <row r="68" spans="2:14" ht="15.75" x14ac:dyDescent="0.25">
      <c r="B68" s="28" t="s">
        <v>1195</v>
      </c>
      <c r="C68" s="28"/>
      <c r="D68" s="28"/>
      <c r="E68" s="28"/>
      <c r="F68" s="28"/>
    </row>
    <row r="69" spans="2:14" ht="15.75" x14ac:dyDescent="0.25">
      <c r="B69" s="28"/>
      <c r="C69" s="28"/>
      <c r="D69" s="28"/>
      <c r="E69" s="28"/>
      <c r="F69" s="28"/>
    </row>
    <row r="70" spans="2:14" ht="15.75" x14ac:dyDescent="0.25">
      <c r="B70" t="s">
        <v>74</v>
      </c>
      <c r="C70" s="28"/>
      <c r="D70" s="28"/>
      <c r="E70" s="28"/>
      <c r="F70" s="28"/>
    </row>
    <row r="71" spans="2:14" ht="15.75" customHeight="1" x14ac:dyDescent="0.25">
      <c r="B71" s="1293" t="s">
        <v>781</v>
      </c>
      <c r="C71" s="1293"/>
      <c r="D71" s="1293"/>
      <c r="E71" s="1293"/>
      <c r="F71" s="1293"/>
      <c r="G71" s="1293"/>
      <c r="H71" s="1293"/>
      <c r="I71" s="1293"/>
      <c r="J71" s="1293"/>
      <c r="K71" s="1293"/>
      <c r="L71" s="1293"/>
      <c r="M71" s="1293"/>
      <c r="N71" s="1293"/>
    </row>
    <row r="72" spans="2:14" x14ac:dyDescent="0.25">
      <c r="B72" t="s">
        <v>898</v>
      </c>
    </row>
    <row r="75" spans="2:14" ht="15.75" x14ac:dyDescent="0.25">
      <c r="B75" s="1295" t="s">
        <v>976</v>
      </c>
      <c r="C75" s="1295"/>
      <c r="D75" s="1295"/>
      <c r="E75" s="1295"/>
      <c r="F75" s="1295"/>
      <c r="G75" s="1295"/>
      <c r="H75" s="1295"/>
      <c r="I75" s="1295"/>
      <c r="J75" s="1295"/>
      <c r="K75" s="1295"/>
      <c r="L75" s="1295"/>
      <c r="M75" s="1295"/>
    </row>
    <row r="76" spans="2:14" ht="15.75" x14ac:dyDescent="0.25">
      <c r="B76" s="28"/>
      <c r="C76" s="28"/>
      <c r="D76" s="28"/>
      <c r="E76" s="28"/>
      <c r="F76" s="28"/>
    </row>
    <row r="77" spans="2:14" ht="15.75" x14ac:dyDescent="0.25">
      <c r="B77" s="1344" t="s">
        <v>852</v>
      </c>
      <c r="C77" s="1290" t="s">
        <v>204</v>
      </c>
      <c r="D77" s="1291"/>
      <c r="E77" s="1291"/>
      <c r="F77" s="1292"/>
      <c r="I77" s="1344" t="s">
        <v>852</v>
      </c>
      <c r="J77" s="1290" t="s">
        <v>204</v>
      </c>
      <c r="K77" s="1291"/>
      <c r="L77" s="1291"/>
      <c r="M77" s="1292"/>
    </row>
    <row r="78" spans="2:14" ht="47.25" x14ac:dyDescent="0.25">
      <c r="B78" s="1345"/>
      <c r="C78" s="920" t="s">
        <v>796</v>
      </c>
      <c r="D78" s="920" t="s">
        <v>232</v>
      </c>
      <c r="E78" s="920" t="s">
        <v>773</v>
      </c>
      <c r="F78" s="920" t="s">
        <v>15</v>
      </c>
      <c r="I78" s="1345"/>
      <c r="J78" s="920" t="s">
        <v>796</v>
      </c>
      <c r="K78" s="920" t="s">
        <v>232</v>
      </c>
      <c r="L78" s="920" t="s">
        <v>773</v>
      </c>
      <c r="M78" s="920" t="s">
        <v>15</v>
      </c>
    </row>
    <row r="79" spans="2:14" ht="15.75" x14ac:dyDescent="0.25">
      <c r="B79" s="922"/>
      <c r="C79" s="916"/>
      <c r="D79" s="916"/>
      <c r="E79" s="916"/>
      <c r="F79" s="916"/>
      <c r="I79" s="922"/>
      <c r="J79" s="916"/>
      <c r="K79" s="916"/>
      <c r="L79" s="916"/>
      <c r="M79" s="916"/>
    </row>
    <row r="80" spans="2:14" ht="15.75" x14ac:dyDescent="0.25">
      <c r="B80" s="25" t="s">
        <v>33</v>
      </c>
      <c r="C80" s="40"/>
      <c r="D80" s="40"/>
      <c r="E80" s="40"/>
      <c r="F80" s="40"/>
      <c r="I80" s="25" t="s">
        <v>33</v>
      </c>
      <c r="J80" s="40"/>
      <c r="K80" s="40"/>
      <c r="L80" s="40"/>
      <c r="M80" s="40"/>
    </row>
    <row r="81" spans="2:13" ht="15.75" x14ac:dyDescent="0.25">
      <c r="B81" s="14" t="s">
        <v>34</v>
      </c>
      <c r="C81" s="82">
        <v>9</v>
      </c>
      <c r="D81" s="82">
        <v>162</v>
      </c>
      <c r="E81" s="82">
        <v>148</v>
      </c>
      <c r="F81" s="82">
        <v>319</v>
      </c>
      <c r="I81" s="14" t="s">
        <v>34</v>
      </c>
      <c r="J81" s="798">
        <f t="shared" ref="J81:M87" si="7">C81/$F81</f>
        <v>2.8213166144200628E-2</v>
      </c>
      <c r="K81" s="416">
        <f t="shared" si="7"/>
        <v>0.50783699059561127</v>
      </c>
      <c r="L81" s="416">
        <f t="shared" si="7"/>
        <v>0.46394984326018807</v>
      </c>
      <c r="M81" s="416">
        <f t="shared" si="7"/>
        <v>1</v>
      </c>
    </row>
    <row r="82" spans="2:13" ht="15.75" x14ac:dyDescent="0.25">
      <c r="B82" s="14" t="s">
        <v>35</v>
      </c>
      <c r="C82" s="82">
        <v>49</v>
      </c>
      <c r="D82" s="82">
        <v>62</v>
      </c>
      <c r="E82" s="82">
        <v>126</v>
      </c>
      <c r="F82" s="82">
        <v>237</v>
      </c>
      <c r="I82" s="14" t="s">
        <v>35</v>
      </c>
      <c r="J82" s="416">
        <f t="shared" si="7"/>
        <v>0.20675105485232068</v>
      </c>
      <c r="K82" s="416">
        <f t="shared" si="7"/>
        <v>0.26160337552742619</v>
      </c>
      <c r="L82" s="416">
        <f t="shared" si="7"/>
        <v>0.53164556962025311</v>
      </c>
      <c r="M82" s="416">
        <f t="shared" si="7"/>
        <v>1</v>
      </c>
    </row>
    <row r="83" spans="2:13" ht="15.75" x14ac:dyDescent="0.25">
      <c r="B83" s="14" t="s">
        <v>36</v>
      </c>
      <c r="C83" s="82">
        <v>11</v>
      </c>
      <c r="D83" s="82">
        <v>23</v>
      </c>
      <c r="E83" s="82">
        <v>26</v>
      </c>
      <c r="F83" s="82">
        <v>60</v>
      </c>
      <c r="I83" s="14" t="s">
        <v>36</v>
      </c>
      <c r="J83" s="416">
        <f t="shared" si="7"/>
        <v>0.18333333333333332</v>
      </c>
      <c r="K83" s="416">
        <f t="shared" si="7"/>
        <v>0.38333333333333336</v>
      </c>
      <c r="L83" s="416">
        <f t="shared" si="7"/>
        <v>0.43333333333333335</v>
      </c>
      <c r="M83" s="416">
        <f t="shared" si="7"/>
        <v>1</v>
      </c>
    </row>
    <row r="84" spans="2:13" ht="15.75" x14ac:dyDescent="0.25">
      <c r="B84" s="14" t="s">
        <v>37</v>
      </c>
      <c r="C84" s="82">
        <v>2</v>
      </c>
      <c r="D84" s="82">
        <v>3</v>
      </c>
      <c r="E84" s="82">
        <v>9</v>
      </c>
      <c r="F84" s="82">
        <v>14</v>
      </c>
      <c r="I84" s="14" t="s">
        <v>37</v>
      </c>
      <c r="J84" s="798">
        <f t="shared" si="7"/>
        <v>0.14285714285714285</v>
      </c>
      <c r="K84" s="798">
        <f t="shared" si="7"/>
        <v>0.21428571428571427</v>
      </c>
      <c r="L84" s="798">
        <f t="shared" si="7"/>
        <v>0.6428571428571429</v>
      </c>
      <c r="M84" s="416">
        <f t="shared" si="7"/>
        <v>1</v>
      </c>
    </row>
    <row r="85" spans="2:13" ht="15.75" x14ac:dyDescent="0.25">
      <c r="B85" s="14" t="s">
        <v>38</v>
      </c>
      <c r="C85" s="82">
        <v>26</v>
      </c>
      <c r="D85" s="82">
        <v>36</v>
      </c>
      <c r="E85" s="82">
        <v>33</v>
      </c>
      <c r="F85" s="82">
        <v>95</v>
      </c>
      <c r="I85" s="14" t="s">
        <v>38</v>
      </c>
      <c r="J85" s="416">
        <f t="shared" si="7"/>
        <v>0.27368421052631581</v>
      </c>
      <c r="K85" s="416">
        <f t="shared" si="7"/>
        <v>0.37894736842105264</v>
      </c>
      <c r="L85" s="416">
        <f t="shared" si="7"/>
        <v>0.3473684210526316</v>
      </c>
      <c r="M85" s="416">
        <f t="shared" si="7"/>
        <v>1</v>
      </c>
    </row>
    <row r="86" spans="2:13" ht="15.75" x14ac:dyDescent="0.25">
      <c r="B86" s="14" t="s">
        <v>39</v>
      </c>
      <c r="C86" s="82">
        <v>2</v>
      </c>
      <c r="D86" s="82">
        <v>4</v>
      </c>
      <c r="E86" s="82">
        <v>8</v>
      </c>
      <c r="F86" s="82">
        <v>14</v>
      </c>
      <c r="I86" s="14" t="s">
        <v>39</v>
      </c>
      <c r="J86" s="798">
        <f t="shared" si="7"/>
        <v>0.14285714285714285</v>
      </c>
      <c r="K86" s="798">
        <f t="shared" si="7"/>
        <v>0.2857142857142857</v>
      </c>
      <c r="L86" s="798">
        <f t="shared" si="7"/>
        <v>0.5714285714285714</v>
      </c>
      <c r="M86" s="416">
        <f t="shared" si="7"/>
        <v>1</v>
      </c>
    </row>
    <row r="87" spans="2:13" ht="15.75" x14ac:dyDescent="0.25">
      <c r="B87" s="25" t="s">
        <v>40</v>
      </c>
      <c r="C87" s="218">
        <v>99</v>
      </c>
      <c r="D87" s="218">
        <v>290</v>
      </c>
      <c r="E87" s="218">
        <v>350</v>
      </c>
      <c r="F87" s="218">
        <v>739</v>
      </c>
      <c r="I87" s="25" t="s">
        <v>40</v>
      </c>
      <c r="J87" s="417">
        <f t="shared" si="7"/>
        <v>0.13396481732070364</v>
      </c>
      <c r="K87" s="417">
        <f t="shared" si="7"/>
        <v>0.39242219215155616</v>
      </c>
      <c r="L87" s="417">
        <f t="shared" si="7"/>
        <v>0.4736129905277402</v>
      </c>
      <c r="M87" s="417">
        <f t="shared" si="7"/>
        <v>1</v>
      </c>
    </row>
    <row r="88" spans="2:13" ht="15.75" x14ac:dyDescent="0.25">
      <c r="B88" s="14"/>
      <c r="C88" s="305"/>
      <c r="D88" s="305"/>
      <c r="E88" s="305"/>
      <c r="F88" s="305"/>
      <c r="I88" s="14"/>
      <c r="J88" s="738"/>
      <c r="K88" s="738"/>
      <c r="L88" s="738"/>
      <c r="M88" s="738"/>
    </row>
    <row r="89" spans="2:13" ht="15.75" x14ac:dyDescent="0.25">
      <c r="B89" s="25" t="s">
        <v>41</v>
      </c>
      <c r="C89" s="374"/>
      <c r="D89" s="374"/>
      <c r="E89" s="374"/>
      <c r="F89" s="374"/>
      <c r="I89" s="25" t="s">
        <v>41</v>
      </c>
      <c r="J89" s="752"/>
      <c r="K89" s="752"/>
      <c r="L89" s="752"/>
      <c r="M89" s="752"/>
    </row>
    <row r="90" spans="2:13" ht="15.75" x14ac:dyDescent="0.25">
      <c r="B90" s="105" t="s">
        <v>42</v>
      </c>
      <c r="C90" s="82">
        <v>4</v>
      </c>
      <c r="D90" s="82">
        <v>17</v>
      </c>
      <c r="E90" s="82">
        <v>46</v>
      </c>
      <c r="F90" s="82">
        <v>67</v>
      </c>
      <c r="I90" s="105" t="s">
        <v>42</v>
      </c>
      <c r="J90" s="798">
        <f t="shared" ref="J90:M100" si="8">C90/$F90</f>
        <v>5.9701492537313432E-2</v>
      </c>
      <c r="K90" s="416">
        <f t="shared" si="8"/>
        <v>0.2537313432835821</v>
      </c>
      <c r="L90" s="416">
        <f t="shared" si="8"/>
        <v>0.68656716417910446</v>
      </c>
      <c r="M90" s="416">
        <f t="shared" si="8"/>
        <v>1</v>
      </c>
    </row>
    <row r="91" spans="2:13" ht="15.75" x14ac:dyDescent="0.25">
      <c r="B91" s="105" t="s">
        <v>43</v>
      </c>
      <c r="C91" s="82">
        <v>11</v>
      </c>
      <c r="D91" s="82">
        <v>32</v>
      </c>
      <c r="E91" s="82">
        <v>35</v>
      </c>
      <c r="F91" s="82">
        <v>78</v>
      </c>
      <c r="I91" s="105" t="s">
        <v>43</v>
      </c>
      <c r="J91" s="416">
        <f t="shared" si="8"/>
        <v>0.14102564102564102</v>
      </c>
      <c r="K91" s="416">
        <f t="shared" si="8"/>
        <v>0.41025641025641024</v>
      </c>
      <c r="L91" s="416">
        <f t="shared" si="8"/>
        <v>0.44871794871794873</v>
      </c>
      <c r="M91" s="416">
        <f t="shared" si="8"/>
        <v>1</v>
      </c>
    </row>
    <row r="92" spans="2:13" ht="15.75" x14ac:dyDescent="0.25">
      <c r="B92" s="105" t="s">
        <v>44</v>
      </c>
      <c r="C92" s="82">
        <v>8</v>
      </c>
      <c r="D92" s="82">
        <v>22</v>
      </c>
      <c r="E92" s="82">
        <v>34</v>
      </c>
      <c r="F92" s="82">
        <v>64</v>
      </c>
      <c r="I92" s="105" t="s">
        <v>44</v>
      </c>
      <c r="J92" s="798">
        <f t="shared" si="8"/>
        <v>0.125</v>
      </c>
      <c r="K92" s="416">
        <f t="shared" si="8"/>
        <v>0.34375</v>
      </c>
      <c r="L92" s="416">
        <f t="shared" si="8"/>
        <v>0.53125</v>
      </c>
      <c r="M92" s="416">
        <f t="shared" si="8"/>
        <v>1</v>
      </c>
    </row>
    <row r="93" spans="2:13" ht="15.75" x14ac:dyDescent="0.25">
      <c r="B93" s="105" t="s">
        <v>45</v>
      </c>
      <c r="C93" s="82">
        <v>6</v>
      </c>
      <c r="D93" s="82">
        <v>21</v>
      </c>
      <c r="E93" s="82">
        <v>34</v>
      </c>
      <c r="F93" s="82">
        <v>61</v>
      </c>
      <c r="I93" s="105" t="s">
        <v>45</v>
      </c>
      <c r="J93" s="798">
        <f t="shared" si="8"/>
        <v>9.8360655737704916E-2</v>
      </c>
      <c r="K93" s="416">
        <f t="shared" si="8"/>
        <v>0.34426229508196721</v>
      </c>
      <c r="L93" s="416">
        <f t="shared" si="8"/>
        <v>0.55737704918032782</v>
      </c>
      <c r="M93" s="416">
        <f t="shared" si="8"/>
        <v>1</v>
      </c>
    </row>
    <row r="94" spans="2:13" ht="15.75" x14ac:dyDescent="0.25">
      <c r="B94" s="105" t="s">
        <v>46</v>
      </c>
      <c r="C94" s="82">
        <v>13</v>
      </c>
      <c r="D94" s="82">
        <v>26</v>
      </c>
      <c r="E94" s="82">
        <v>45</v>
      </c>
      <c r="F94" s="82">
        <v>84</v>
      </c>
      <c r="I94" s="105" t="s">
        <v>46</v>
      </c>
      <c r="J94" s="416">
        <f t="shared" si="8"/>
        <v>0.15476190476190477</v>
      </c>
      <c r="K94" s="416">
        <f t="shared" si="8"/>
        <v>0.30952380952380953</v>
      </c>
      <c r="L94" s="416">
        <f t="shared" si="8"/>
        <v>0.5357142857142857</v>
      </c>
      <c r="M94" s="416">
        <f t="shared" si="8"/>
        <v>1</v>
      </c>
    </row>
    <row r="95" spans="2:13" ht="15.75" x14ac:dyDescent="0.25">
      <c r="B95" s="105" t="s">
        <v>47</v>
      </c>
      <c r="C95" s="82">
        <v>9</v>
      </c>
      <c r="D95" s="82">
        <v>25</v>
      </c>
      <c r="E95" s="82">
        <v>27</v>
      </c>
      <c r="F95" s="82">
        <v>61</v>
      </c>
      <c r="I95" s="105" t="s">
        <v>47</v>
      </c>
      <c r="J95" s="798">
        <f t="shared" si="8"/>
        <v>0.14754098360655737</v>
      </c>
      <c r="K95" s="416">
        <f t="shared" si="8"/>
        <v>0.4098360655737705</v>
      </c>
      <c r="L95" s="416">
        <f t="shared" si="8"/>
        <v>0.44262295081967212</v>
      </c>
      <c r="M95" s="416">
        <f t="shared" si="8"/>
        <v>1</v>
      </c>
    </row>
    <row r="96" spans="2:13" ht="15.75" x14ac:dyDescent="0.25">
      <c r="B96" s="105" t="s">
        <v>48</v>
      </c>
      <c r="C96" s="82">
        <v>10</v>
      </c>
      <c r="D96" s="82">
        <v>23</v>
      </c>
      <c r="E96" s="82">
        <v>33</v>
      </c>
      <c r="F96" s="82">
        <v>66</v>
      </c>
      <c r="I96" s="105" t="s">
        <v>48</v>
      </c>
      <c r="J96" s="416">
        <f t="shared" si="8"/>
        <v>0.15151515151515152</v>
      </c>
      <c r="K96" s="416">
        <f t="shared" si="8"/>
        <v>0.34848484848484851</v>
      </c>
      <c r="L96" s="416">
        <f t="shared" si="8"/>
        <v>0.5</v>
      </c>
      <c r="M96" s="416">
        <f t="shared" si="8"/>
        <v>1</v>
      </c>
    </row>
    <row r="97" spans="2:14" ht="15.75" x14ac:dyDescent="0.25">
      <c r="B97" s="105" t="s">
        <v>49</v>
      </c>
      <c r="C97" s="82">
        <v>8</v>
      </c>
      <c r="D97" s="82">
        <v>40</v>
      </c>
      <c r="E97" s="82">
        <v>33</v>
      </c>
      <c r="F97" s="82">
        <v>81</v>
      </c>
      <c r="I97" s="105" t="s">
        <v>49</v>
      </c>
      <c r="J97" s="798">
        <f t="shared" si="8"/>
        <v>9.8765432098765427E-2</v>
      </c>
      <c r="K97" s="416">
        <f t="shared" si="8"/>
        <v>0.49382716049382713</v>
      </c>
      <c r="L97" s="416">
        <f t="shared" si="8"/>
        <v>0.40740740740740738</v>
      </c>
      <c r="M97" s="416">
        <f t="shared" si="8"/>
        <v>1</v>
      </c>
    </row>
    <row r="98" spans="2:14" ht="15.75" x14ac:dyDescent="0.25">
      <c r="B98" s="105" t="s">
        <v>50</v>
      </c>
      <c r="C98" s="82">
        <v>20</v>
      </c>
      <c r="D98" s="82">
        <v>37</v>
      </c>
      <c r="E98" s="82">
        <v>32</v>
      </c>
      <c r="F98" s="82">
        <v>89</v>
      </c>
      <c r="I98" s="105" t="s">
        <v>50</v>
      </c>
      <c r="J98" s="416">
        <f t="shared" si="8"/>
        <v>0.2247191011235955</v>
      </c>
      <c r="K98" s="416">
        <f t="shared" si="8"/>
        <v>0.4157303370786517</v>
      </c>
      <c r="L98" s="416">
        <f t="shared" si="8"/>
        <v>0.3595505617977528</v>
      </c>
      <c r="M98" s="416">
        <f t="shared" si="8"/>
        <v>1</v>
      </c>
    </row>
    <row r="99" spans="2:14" ht="15.75" x14ac:dyDescent="0.25">
      <c r="B99" s="105" t="s">
        <v>51</v>
      </c>
      <c r="C99" s="82">
        <v>10</v>
      </c>
      <c r="D99" s="82">
        <v>47</v>
      </c>
      <c r="E99" s="82">
        <v>31</v>
      </c>
      <c r="F99" s="82">
        <v>88</v>
      </c>
      <c r="I99" s="105" t="s">
        <v>51</v>
      </c>
      <c r="J99" s="798">
        <f t="shared" si="8"/>
        <v>0.11363636363636363</v>
      </c>
      <c r="K99" s="416">
        <f t="shared" si="8"/>
        <v>0.53409090909090906</v>
      </c>
      <c r="L99" s="416">
        <f t="shared" si="8"/>
        <v>0.35227272727272729</v>
      </c>
      <c r="M99" s="416">
        <f t="shared" si="8"/>
        <v>1</v>
      </c>
    </row>
    <row r="100" spans="2:14" ht="15.75" x14ac:dyDescent="0.25">
      <c r="B100" s="25" t="s">
        <v>40</v>
      </c>
      <c r="C100" s="218">
        <v>99</v>
      </c>
      <c r="D100" s="218">
        <v>290</v>
      </c>
      <c r="E100" s="218">
        <v>350</v>
      </c>
      <c r="F100" s="218">
        <v>739</v>
      </c>
      <c r="I100" s="25" t="s">
        <v>40</v>
      </c>
      <c r="J100" s="417">
        <f t="shared" si="8"/>
        <v>0.13396481732070364</v>
      </c>
      <c r="K100" s="417">
        <f t="shared" si="8"/>
        <v>0.39242219215155616</v>
      </c>
      <c r="L100" s="417">
        <f t="shared" si="8"/>
        <v>0.4736129905277402</v>
      </c>
      <c r="M100" s="417">
        <f t="shared" si="8"/>
        <v>1</v>
      </c>
    </row>
    <row r="101" spans="2:14" ht="15.75" x14ac:dyDescent="0.25">
      <c r="B101" s="50"/>
      <c r="C101" s="219"/>
      <c r="D101" s="44"/>
      <c r="E101" s="44"/>
      <c r="F101" s="44"/>
      <c r="I101" s="50"/>
      <c r="J101" s="219"/>
      <c r="K101" s="44"/>
      <c r="L101" s="44"/>
      <c r="M101" s="44"/>
    </row>
    <row r="102" spans="2:14" ht="15.75" x14ac:dyDescent="0.25">
      <c r="B102" s="28" t="s">
        <v>78</v>
      </c>
      <c r="C102" s="28"/>
      <c r="D102" s="28"/>
      <c r="E102" s="28"/>
      <c r="F102" s="28"/>
    </row>
    <row r="103" spans="2:14" ht="15.75" x14ac:dyDescent="0.25">
      <c r="B103" s="28"/>
      <c r="C103" s="28"/>
      <c r="D103" s="28"/>
      <c r="E103" s="28"/>
      <c r="F103" s="28"/>
    </row>
    <row r="104" spans="2:14" ht="15.75" x14ac:dyDescent="0.25">
      <c r="B104" t="s">
        <v>74</v>
      </c>
      <c r="C104" s="28"/>
      <c r="D104" s="28"/>
      <c r="E104" s="28"/>
      <c r="F104" s="28"/>
    </row>
    <row r="105" spans="2:14" ht="15.75" x14ac:dyDescent="0.25">
      <c r="B105" s="1293" t="s">
        <v>781</v>
      </c>
      <c r="C105" s="1293"/>
      <c r="D105" s="1293"/>
      <c r="E105" s="1293"/>
      <c r="F105" s="1293"/>
      <c r="G105" s="1293"/>
      <c r="H105" s="1293"/>
      <c r="I105" s="1293"/>
      <c r="J105" s="1293"/>
      <c r="K105" s="1293"/>
      <c r="L105" s="1293"/>
      <c r="M105" s="1293"/>
      <c r="N105" s="1293"/>
    </row>
  </sheetData>
  <mergeCells count="18">
    <mergeCell ref="B105:N105"/>
    <mergeCell ref="B75:M75"/>
    <mergeCell ref="B77:B78"/>
    <mergeCell ref="C77:F77"/>
    <mergeCell ref="I77:I78"/>
    <mergeCell ref="J77:M77"/>
    <mergeCell ref="B71:N71"/>
    <mergeCell ref="B35:N35"/>
    <mergeCell ref="B3:B4"/>
    <mergeCell ref="I3:I4"/>
    <mergeCell ref="J3:M3"/>
    <mergeCell ref="B1:M1"/>
    <mergeCell ref="B41:B42"/>
    <mergeCell ref="C41:F41"/>
    <mergeCell ref="I41:I42"/>
    <mergeCell ref="J41:M41"/>
    <mergeCell ref="B39:M39"/>
    <mergeCell ref="C3:F3"/>
  </mergeCells>
  <pageMargins left="0.7" right="0.7" top="0.75" bottom="0.75" header="0.3" footer="0.3"/>
  <pageSetup paperSize="9" scale="6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39997558519241921"/>
    <pageSetUpPr fitToPage="1"/>
  </sheetPr>
  <dimension ref="B1:O37"/>
  <sheetViews>
    <sheetView workbookViewId="0">
      <selection activeCell="B2" sqref="B2"/>
    </sheetView>
  </sheetViews>
  <sheetFormatPr defaultRowHeight="15" x14ac:dyDescent="0.25"/>
  <cols>
    <col min="1" max="1" width="5.5703125" customWidth="1"/>
    <col min="2" max="2" width="26.7109375" customWidth="1"/>
    <col min="3" max="3" width="12.5703125" customWidth="1"/>
    <col min="4" max="4" width="16.42578125" customWidth="1"/>
    <col min="5" max="15" width="15.28515625" customWidth="1"/>
  </cols>
  <sheetData>
    <row r="1" spans="2:15" ht="15.75" x14ac:dyDescent="0.25">
      <c r="B1" s="1295" t="s">
        <v>1115</v>
      </c>
      <c r="C1" s="1295"/>
      <c r="D1" s="1295"/>
      <c r="E1" s="1295"/>
      <c r="F1" s="1295"/>
      <c r="G1" s="1295"/>
      <c r="H1" s="1295"/>
      <c r="I1" s="1295"/>
      <c r="J1" s="1295"/>
      <c r="K1" s="1295"/>
      <c r="L1" s="1295"/>
      <c r="M1" s="1295"/>
    </row>
    <row r="2" spans="2:15" ht="15.75" x14ac:dyDescent="0.25">
      <c r="B2" s="28"/>
      <c r="C2" s="28"/>
      <c r="D2" s="28"/>
      <c r="E2" s="28"/>
      <c r="F2" s="28"/>
      <c r="G2" s="28"/>
      <c r="H2" s="28"/>
      <c r="I2" s="28"/>
      <c r="J2" s="28"/>
      <c r="K2" s="28"/>
      <c r="L2" s="56"/>
      <c r="M2" s="57"/>
    </row>
    <row r="3" spans="2:15" ht="15.75" x14ac:dyDescent="0.25">
      <c r="B3" s="91"/>
      <c r="C3" s="1290" t="s">
        <v>1116</v>
      </c>
      <c r="D3" s="1291"/>
      <c r="E3" s="1291"/>
      <c r="F3" s="1291"/>
      <c r="G3" s="1291"/>
      <c r="H3" s="1291"/>
      <c r="I3" s="1291"/>
      <c r="J3" s="1291"/>
      <c r="K3" s="1291"/>
      <c r="L3" s="1291"/>
      <c r="M3" s="1291"/>
      <c r="N3" s="1291"/>
      <c r="O3" s="1292"/>
    </row>
    <row r="4" spans="2:15" ht="94.5" x14ac:dyDescent="0.25">
      <c r="B4" s="12"/>
      <c r="C4" s="1123" t="s">
        <v>79</v>
      </c>
      <c r="D4" s="236" t="s">
        <v>296</v>
      </c>
      <c r="E4" s="324" t="s">
        <v>7</v>
      </c>
      <c r="F4" s="324" t="s">
        <v>758</v>
      </c>
      <c r="G4" s="324" t="s">
        <v>250</v>
      </c>
      <c r="H4" s="324" t="s">
        <v>759</v>
      </c>
      <c r="I4" s="391" t="s">
        <v>164</v>
      </c>
      <c r="J4" s="368" t="s">
        <v>1137</v>
      </c>
      <c r="K4" s="368" t="s">
        <v>165</v>
      </c>
      <c r="L4" s="391" t="s">
        <v>166</v>
      </c>
      <c r="M4" s="368" t="s">
        <v>1138</v>
      </c>
      <c r="N4" s="368" t="s">
        <v>167</v>
      </c>
      <c r="O4" s="324" t="s">
        <v>13</v>
      </c>
    </row>
    <row r="5" spans="2:15" ht="15.75" x14ac:dyDescent="0.25">
      <c r="B5" s="9"/>
      <c r="C5" s="1126"/>
      <c r="D5" s="13"/>
      <c r="E5" s="327"/>
      <c r="F5" s="327"/>
      <c r="G5" s="327"/>
      <c r="H5" s="327"/>
      <c r="I5" s="392"/>
      <c r="J5" s="327"/>
      <c r="K5" s="327"/>
      <c r="L5" s="392"/>
      <c r="M5" s="356"/>
      <c r="N5" s="356"/>
      <c r="O5" s="356"/>
    </row>
    <row r="6" spans="2:15" ht="15.75" x14ac:dyDescent="0.25">
      <c r="B6" s="25" t="s">
        <v>33</v>
      </c>
      <c r="C6" s="40"/>
      <c r="D6" s="96"/>
      <c r="E6" s="40"/>
      <c r="F6" s="40"/>
      <c r="G6" s="40"/>
      <c r="H6" s="40"/>
      <c r="I6" s="393"/>
      <c r="J6" s="40"/>
      <c r="K6" s="40"/>
      <c r="L6" s="393"/>
      <c r="M6" s="259"/>
      <c r="N6" s="259"/>
      <c r="O6" s="259"/>
    </row>
    <row r="7" spans="2:15" ht="15.75" x14ac:dyDescent="0.25">
      <c r="B7" s="14" t="s">
        <v>34</v>
      </c>
      <c r="C7" s="643">
        <v>83.805784268552472</v>
      </c>
      <c r="D7" s="1134">
        <v>40.634119304712492</v>
      </c>
      <c r="E7" s="305">
        <v>43.171664963839973</v>
      </c>
      <c r="F7" s="305">
        <v>2.6043231764729446</v>
      </c>
      <c r="G7" s="305">
        <v>0.93488524283644181</v>
      </c>
      <c r="H7" s="305">
        <v>0.56760889743641108</v>
      </c>
      <c r="I7" s="799">
        <v>24.473960107111139</v>
      </c>
      <c r="J7" s="305">
        <v>3.6059859366548475</v>
      </c>
      <c r="K7" s="305">
        <v>20.867974170456289</v>
      </c>
      <c r="L7" s="799">
        <v>10.65101401660089</v>
      </c>
      <c r="M7" s="305">
        <v>7.1785831146369645</v>
      </c>
      <c r="N7" s="305">
        <v>3.4724309019639268</v>
      </c>
      <c r="O7" s="305">
        <v>1.4023278642546626</v>
      </c>
    </row>
    <row r="8" spans="2:15" ht="15.75" x14ac:dyDescent="0.25">
      <c r="B8" s="14" t="s">
        <v>35</v>
      </c>
      <c r="C8" s="643">
        <v>103.68002867554812</v>
      </c>
      <c r="D8" s="1134">
        <v>35.605472250433117</v>
      </c>
      <c r="E8" s="305">
        <v>68.074556425115006</v>
      </c>
      <c r="F8" s="305">
        <v>1.8220921201983391</v>
      </c>
      <c r="G8" s="305">
        <v>0.83637015353366395</v>
      </c>
      <c r="H8" s="305">
        <v>0.56753688989784334</v>
      </c>
      <c r="I8" s="799">
        <v>23.44823466156879</v>
      </c>
      <c r="J8" s="305">
        <v>5.077961646454388</v>
      </c>
      <c r="K8" s="305">
        <v>18.370273015114403</v>
      </c>
      <c r="L8" s="799">
        <v>7.0792759424099412</v>
      </c>
      <c r="M8" s="305">
        <v>5.1377023717067924</v>
      </c>
      <c r="N8" s="305">
        <v>1.9415735707031483</v>
      </c>
      <c r="O8" s="305">
        <v>1.8519624828245416</v>
      </c>
    </row>
    <row r="9" spans="2:15" ht="15.75" x14ac:dyDescent="0.25">
      <c r="B9" s="14" t="s">
        <v>36</v>
      </c>
      <c r="C9" s="643">
        <v>122.08694103768335</v>
      </c>
      <c r="D9" s="1134">
        <v>37.393994702517418</v>
      </c>
      <c r="E9" s="305">
        <v>84.692946335165942</v>
      </c>
      <c r="F9" s="305">
        <v>1.0016248581031451</v>
      </c>
      <c r="G9" s="305">
        <v>0.7790415563024462</v>
      </c>
      <c r="H9" s="305">
        <v>0.22258330180069894</v>
      </c>
      <c r="I9" s="799">
        <v>24.706746499877582</v>
      </c>
      <c r="J9" s="305">
        <v>5.5645825450174726</v>
      </c>
      <c r="K9" s="305">
        <v>19.142163954860106</v>
      </c>
      <c r="L9" s="799">
        <v>6.6774990540209673</v>
      </c>
      <c r="M9" s="305">
        <v>5.2307075923164241</v>
      </c>
      <c r="N9" s="305">
        <v>1.4467914617045428</v>
      </c>
      <c r="O9" s="305">
        <v>4.0064994324125802</v>
      </c>
    </row>
    <row r="10" spans="2:15" ht="15.75" x14ac:dyDescent="0.25">
      <c r="B10" s="14" t="s">
        <v>37</v>
      </c>
      <c r="C10" s="643">
        <v>121.55824266981463</v>
      </c>
      <c r="D10" s="1134">
        <v>42.752767763136902</v>
      </c>
      <c r="E10" s="305">
        <v>78.805474906677716</v>
      </c>
      <c r="F10" s="305">
        <v>2.2333535398653606</v>
      </c>
      <c r="G10" s="305">
        <v>0.95715151708515467</v>
      </c>
      <c r="H10" s="305">
        <v>1.9143030341703093</v>
      </c>
      <c r="I10" s="799">
        <v>27.757393995469481</v>
      </c>
      <c r="J10" s="305">
        <v>8.9334141594614422</v>
      </c>
      <c r="K10" s="305">
        <v>18.823979836008039</v>
      </c>
      <c r="L10" s="799">
        <v>4.4667070797307211</v>
      </c>
      <c r="M10" s="305">
        <v>2.8714545512554639</v>
      </c>
      <c r="N10" s="305">
        <v>1.5952525284752574</v>
      </c>
      <c r="O10" s="305">
        <v>5.4238585968158759</v>
      </c>
    </row>
    <row r="11" spans="2:15" ht="15.75" x14ac:dyDescent="0.25">
      <c r="B11" s="14" t="s">
        <v>38</v>
      </c>
      <c r="C11" s="643">
        <v>119.87863219225255</v>
      </c>
      <c r="D11" s="1134">
        <v>47.374397349267511</v>
      </c>
      <c r="E11" s="305">
        <v>72.504234842985056</v>
      </c>
      <c r="F11" s="305">
        <v>0.27922041659686159</v>
      </c>
      <c r="G11" s="305">
        <v>0.27922041659686159</v>
      </c>
      <c r="H11" s="305">
        <v>0</v>
      </c>
      <c r="I11" s="799">
        <v>32.761862214031758</v>
      </c>
      <c r="J11" s="305">
        <v>6.3289961095288616</v>
      </c>
      <c r="K11" s="305">
        <v>26.432866104502896</v>
      </c>
      <c r="L11" s="799">
        <v>8.8419798589006167</v>
      </c>
      <c r="M11" s="305">
        <v>5.9567022207330469</v>
      </c>
      <c r="N11" s="305">
        <v>2.8852776381675693</v>
      </c>
      <c r="O11" s="305">
        <v>5.2121144431414166</v>
      </c>
    </row>
    <row r="12" spans="2:15" ht="15.75" x14ac:dyDescent="0.25">
      <c r="B12" s="14" t="s">
        <v>39</v>
      </c>
      <c r="C12" s="643">
        <v>132.54696905210676</v>
      </c>
      <c r="D12" s="1134">
        <v>69.718895036582154</v>
      </c>
      <c r="E12" s="305">
        <v>62.828074015524614</v>
      </c>
      <c r="F12" s="305">
        <v>0.60801361950507693</v>
      </c>
      <c r="G12" s="305">
        <v>0.60801361950507693</v>
      </c>
      <c r="H12" s="305">
        <v>0</v>
      </c>
      <c r="I12" s="799">
        <v>58.571978678989076</v>
      </c>
      <c r="J12" s="305">
        <v>6.6881498145558451</v>
      </c>
      <c r="K12" s="305">
        <v>51.883828864433234</v>
      </c>
      <c r="L12" s="799">
        <v>2.8373968910236922</v>
      </c>
      <c r="M12" s="305">
        <v>1.2160272390101539</v>
      </c>
      <c r="N12" s="305">
        <v>1.6213696520135386</v>
      </c>
      <c r="O12" s="305">
        <v>7.0934922275592305</v>
      </c>
    </row>
    <row r="13" spans="2:15" ht="15.75" hidden="1" x14ac:dyDescent="0.25">
      <c r="B13" s="40" t="s">
        <v>163</v>
      </c>
      <c r="C13" s="1135"/>
      <c r="D13" s="1134" t="s">
        <v>168</v>
      </c>
      <c r="E13" s="373"/>
      <c r="F13" s="373" t="s">
        <v>168</v>
      </c>
      <c r="G13" s="373" t="s">
        <v>168</v>
      </c>
      <c r="H13" s="373" t="s">
        <v>168</v>
      </c>
      <c r="I13" s="800" t="s">
        <v>168</v>
      </c>
      <c r="J13" s="373" t="s">
        <v>168</v>
      </c>
      <c r="K13" s="373" t="s">
        <v>168</v>
      </c>
      <c r="L13" s="800" t="s">
        <v>168</v>
      </c>
      <c r="M13" s="373" t="s">
        <v>168</v>
      </c>
      <c r="N13" s="373" t="s">
        <v>168</v>
      </c>
      <c r="O13" s="373" t="s">
        <v>168</v>
      </c>
    </row>
    <row r="14" spans="2:15" ht="15.75" x14ac:dyDescent="0.25">
      <c r="B14" s="25" t="s">
        <v>40</v>
      </c>
      <c r="C14" s="642">
        <v>103.06249739658125</v>
      </c>
      <c r="D14" s="104">
        <v>40.920261942292889</v>
      </c>
      <c r="E14" s="306">
        <v>62.142235454288354</v>
      </c>
      <c r="F14" s="306">
        <v>1.7648438716070602</v>
      </c>
      <c r="G14" s="306">
        <v>0.80020871197090304</v>
      </c>
      <c r="H14" s="306">
        <v>0.4823175798180786</v>
      </c>
      <c r="I14" s="801">
        <v>27.053631522523133</v>
      </c>
      <c r="J14" s="306">
        <v>5.0095257722014077</v>
      </c>
      <c r="K14" s="306">
        <v>22.04410575032173</v>
      </c>
      <c r="L14" s="801">
        <v>8.1007429883081823</v>
      </c>
      <c r="M14" s="306">
        <v>5.6233845101516895</v>
      </c>
      <c r="N14" s="306">
        <v>2.4773584781564946</v>
      </c>
      <c r="O14" s="306">
        <v>2.7185172680655341</v>
      </c>
    </row>
    <row r="15" spans="2:15" ht="15.75" x14ac:dyDescent="0.25">
      <c r="B15" s="14"/>
      <c r="C15" s="643"/>
      <c r="D15" s="1134"/>
      <c r="E15" s="305"/>
      <c r="F15" s="305"/>
      <c r="G15" s="305"/>
      <c r="H15" s="305"/>
      <c r="I15" s="799"/>
      <c r="J15" s="305"/>
      <c r="K15" s="305"/>
      <c r="L15" s="799"/>
      <c r="M15" s="259"/>
      <c r="N15" s="259"/>
      <c r="O15" s="259"/>
    </row>
    <row r="16" spans="2:15" ht="15.75" x14ac:dyDescent="0.25">
      <c r="B16" s="25" t="s">
        <v>41</v>
      </c>
      <c r="C16" s="1136"/>
      <c r="D16" s="1134"/>
      <c r="E16" s="374"/>
      <c r="F16" s="374"/>
      <c r="G16" s="374"/>
      <c r="H16" s="374"/>
      <c r="I16" s="802"/>
      <c r="J16" s="374"/>
      <c r="K16" s="374"/>
      <c r="L16" s="802"/>
      <c r="M16" s="259"/>
      <c r="N16" s="259"/>
      <c r="O16" s="259"/>
    </row>
    <row r="17" spans="2:15" ht="15.75" x14ac:dyDescent="0.25">
      <c r="B17" s="105" t="s">
        <v>42</v>
      </c>
      <c r="C17" s="643">
        <v>53.563501849568432</v>
      </c>
      <c r="D17" s="1134">
        <v>33.242909987669542</v>
      </c>
      <c r="E17" s="305">
        <v>20.32059186189889</v>
      </c>
      <c r="F17" s="305">
        <v>4.7348951911220718</v>
      </c>
      <c r="G17" s="305">
        <v>1.381011097410604</v>
      </c>
      <c r="H17" s="305">
        <v>0.29593094944512949</v>
      </c>
      <c r="I17" s="799">
        <v>19.926017262638716</v>
      </c>
      <c r="J17" s="305">
        <v>3.8471023427866831</v>
      </c>
      <c r="K17" s="375">
        <v>16.078914919852036</v>
      </c>
      <c r="L17" s="803">
        <v>6.609124537607892</v>
      </c>
      <c r="M17" s="375">
        <v>3.3538840937114673</v>
      </c>
      <c r="N17" s="375">
        <v>3.2552404438964242</v>
      </c>
      <c r="O17" s="375">
        <v>0.29593094944512949</v>
      </c>
    </row>
    <row r="18" spans="2:15" ht="15.75" x14ac:dyDescent="0.25">
      <c r="B18" s="105" t="s">
        <v>43</v>
      </c>
      <c r="C18" s="643">
        <v>76.57319938021692</v>
      </c>
      <c r="D18" s="1134">
        <v>37.78677462887989</v>
      </c>
      <c r="E18" s="305">
        <v>38.78642475133703</v>
      </c>
      <c r="F18" s="305">
        <v>3.1988803918628479</v>
      </c>
      <c r="G18" s="305">
        <v>1.399510171439996</v>
      </c>
      <c r="H18" s="305">
        <v>1.099615134702854</v>
      </c>
      <c r="I18" s="799">
        <v>23.191882841005651</v>
      </c>
      <c r="J18" s="305">
        <v>4.4984255510571298</v>
      </c>
      <c r="K18" s="305">
        <v>18.693457289948519</v>
      </c>
      <c r="L18" s="803">
        <v>7.7972709551656916</v>
      </c>
      <c r="M18" s="305">
        <v>4.9982506122857</v>
      </c>
      <c r="N18" s="305">
        <v>2.799020342879992</v>
      </c>
      <c r="O18" s="305">
        <v>1.099615134702854</v>
      </c>
    </row>
    <row r="19" spans="2:15" ht="15.75" x14ac:dyDescent="0.25">
      <c r="B19" s="105" t="s">
        <v>44</v>
      </c>
      <c r="C19" s="643">
        <v>93.520964835675045</v>
      </c>
      <c r="D19" s="1134">
        <v>39.57506549783885</v>
      </c>
      <c r="E19" s="305">
        <v>53.945899337836195</v>
      </c>
      <c r="F19" s="305">
        <v>1.989807762461171</v>
      </c>
      <c r="G19" s="305">
        <v>0.66326925415372373</v>
      </c>
      <c r="H19" s="305">
        <v>0.33163462707686187</v>
      </c>
      <c r="I19" s="799">
        <v>27.636218923071819</v>
      </c>
      <c r="J19" s="305">
        <v>5.5272437846143641</v>
      </c>
      <c r="K19" s="305">
        <v>22.108975138457456</v>
      </c>
      <c r="L19" s="803">
        <v>7.0748720443063853</v>
      </c>
      <c r="M19" s="305">
        <v>4.8639745304606405</v>
      </c>
      <c r="N19" s="305">
        <v>2.2108975138457456</v>
      </c>
      <c r="O19" s="305">
        <v>1.8792628867688836</v>
      </c>
    </row>
    <row r="20" spans="2:15" ht="15.75" x14ac:dyDescent="0.25">
      <c r="B20" s="105" t="s">
        <v>45</v>
      </c>
      <c r="C20" s="643">
        <v>102.69278130154969</v>
      </c>
      <c r="D20" s="1134">
        <v>42.052926279593876</v>
      </c>
      <c r="E20" s="305">
        <v>60.63985502195581</v>
      </c>
      <c r="F20" s="305">
        <v>2.2071977881554798</v>
      </c>
      <c r="G20" s="305">
        <v>1.7425245695964313</v>
      </c>
      <c r="H20" s="305">
        <v>0.58084152319881044</v>
      </c>
      <c r="I20" s="799">
        <v>28.693571246021236</v>
      </c>
      <c r="J20" s="305">
        <v>5.4599103180688182</v>
      </c>
      <c r="K20" s="305">
        <v>23.233660927952418</v>
      </c>
      <c r="L20" s="803">
        <v>7.0862665830254876</v>
      </c>
      <c r="M20" s="305">
        <v>4.9952370995097697</v>
      </c>
      <c r="N20" s="305">
        <v>2.0910294835157175</v>
      </c>
      <c r="O20" s="305">
        <v>1.7425245695964313</v>
      </c>
    </row>
    <row r="21" spans="2:15" ht="15.75" x14ac:dyDescent="0.25">
      <c r="B21" s="105" t="s">
        <v>46</v>
      </c>
      <c r="C21" s="643">
        <v>118.61845784107268</v>
      </c>
      <c r="D21" s="1134">
        <v>51.873267420970599</v>
      </c>
      <c r="E21" s="305">
        <v>66.745190420102077</v>
      </c>
      <c r="F21" s="305">
        <v>0.95180307194441471</v>
      </c>
      <c r="G21" s="305">
        <v>0.3569261519791555</v>
      </c>
      <c r="H21" s="305">
        <v>0.23795076798610368</v>
      </c>
      <c r="I21" s="799">
        <v>37.120319805832175</v>
      </c>
      <c r="J21" s="305">
        <v>6.4246707356248001</v>
      </c>
      <c r="K21" s="305">
        <v>30.695649070207374</v>
      </c>
      <c r="L21" s="803">
        <v>9.9939322554163539</v>
      </c>
      <c r="M21" s="305">
        <v>6.9005722715970066</v>
      </c>
      <c r="N21" s="305">
        <v>3.0933599838193477</v>
      </c>
      <c r="O21" s="305">
        <v>3.2123353678124</v>
      </c>
    </row>
    <row r="22" spans="2:15" ht="15.75" x14ac:dyDescent="0.25">
      <c r="B22" s="105" t="s">
        <v>47</v>
      </c>
      <c r="C22" s="643">
        <v>117.48624220784578</v>
      </c>
      <c r="D22" s="1134">
        <v>46.193186504990514</v>
      </c>
      <c r="E22" s="305">
        <v>71.293055702855256</v>
      </c>
      <c r="F22" s="305">
        <v>1.1783976149232274</v>
      </c>
      <c r="G22" s="305">
        <v>0.47135904596929096</v>
      </c>
      <c r="H22" s="305">
        <v>0.23567952298464548</v>
      </c>
      <c r="I22" s="799">
        <v>33.7021717868043</v>
      </c>
      <c r="J22" s="305">
        <v>4.9492699826775546</v>
      </c>
      <c r="K22" s="305">
        <v>28.752901804126747</v>
      </c>
      <c r="L22" s="803">
        <v>7.1882254510316868</v>
      </c>
      <c r="M22" s="305">
        <v>4.4779109367082643</v>
      </c>
      <c r="N22" s="305">
        <v>2.7103145143234233</v>
      </c>
      <c r="O22" s="305">
        <v>3.4173530832773591</v>
      </c>
    </row>
    <row r="23" spans="2:15" ht="15.75" x14ac:dyDescent="0.25">
      <c r="B23" s="105" t="s">
        <v>48</v>
      </c>
      <c r="C23" s="643">
        <v>127.5939105000115</v>
      </c>
      <c r="D23" s="1134">
        <v>47.099196204426633</v>
      </c>
      <c r="E23" s="305">
        <v>80.494714295584885</v>
      </c>
      <c r="F23" s="305">
        <v>1.2667265482853127</v>
      </c>
      <c r="G23" s="305">
        <v>0.11515695893502843</v>
      </c>
      <c r="H23" s="305">
        <v>0.80609871254519905</v>
      </c>
      <c r="I23" s="799">
        <v>33.510675050093276</v>
      </c>
      <c r="J23" s="305">
        <v>6.3336327414265643</v>
      </c>
      <c r="K23" s="305">
        <v>27.177042308666714</v>
      </c>
      <c r="L23" s="803">
        <v>7.6003592897118768</v>
      </c>
      <c r="M23" s="305">
        <v>5.527534028881365</v>
      </c>
      <c r="N23" s="305">
        <v>2.0728252608305122</v>
      </c>
      <c r="O23" s="305">
        <v>3.8001796448559384</v>
      </c>
    </row>
    <row r="24" spans="2:15" ht="15.75" x14ac:dyDescent="0.25">
      <c r="B24" s="105" t="s">
        <v>49</v>
      </c>
      <c r="C24" s="643">
        <v>118.36362016746838</v>
      </c>
      <c r="D24" s="1134">
        <v>42.980580794584</v>
      </c>
      <c r="E24" s="305">
        <v>75.383039372884369</v>
      </c>
      <c r="F24" s="305">
        <v>0.5567432745412435</v>
      </c>
      <c r="G24" s="305">
        <v>0.44539461963299481</v>
      </c>
      <c r="H24" s="305">
        <v>0.33404596472474613</v>
      </c>
      <c r="I24" s="799">
        <v>27.61446641724568</v>
      </c>
      <c r="J24" s="305">
        <v>6.124176019953679</v>
      </c>
      <c r="K24" s="305">
        <v>21.490290397292</v>
      </c>
      <c r="L24" s="803">
        <v>9.0192410475681459</v>
      </c>
      <c r="M24" s="305">
        <v>6.6809192944949229</v>
      </c>
      <c r="N24" s="305">
        <v>2.338321753073223</v>
      </c>
      <c r="O24" s="305">
        <v>5.0106894708711911</v>
      </c>
    </row>
    <row r="25" spans="2:15" ht="15.75" x14ac:dyDescent="0.25">
      <c r="B25" s="105" t="s">
        <v>50</v>
      </c>
      <c r="C25" s="643">
        <v>122.39992409307033</v>
      </c>
      <c r="D25" s="1134">
        <v>35.528660137265028</v>
      </c>
      <c r="E25" s="305">
        <v>86.871263955805304</v>
      </c>
      <c r="F25" s="305">
        <v>0.31627887362550472</v>
      </c>
      <c r="G25" s="305">
        <v>0.7379840384595111</v>
      </c>
      <c r="H25" s="305">
        <v>0.42170516483400627</v>
      </c>
      <c r="I25" s="799">
        <v>21.085258241700316</v>
      </c>
      <c r="J25" s="305">
        <v>3.2682150274635489</v>
      </c>
      <c r="K25" s="305">
        <v>17.817043214236765</v>
      </c>
      <c r="L25" s="803">
        <v>9.3829399175566408</v>
      </c>
      <c r="M25" s="305">
        <v>7.0635615109696053</v>
      </c>
      <c r="N25" s="305">
        <v>2.3193784065870346</v>
      </c>
      <c r="O25" s="305">
        <v>3.5844939010890537</v>
      </c>
    </row>
    <row r="26" spans="2:15" ht="15.75" x14ac:dyDescent="0.25">
      <c r="B26" s="105" t="s">
        <v>51</v>
      </c>
      <c r="C26" s="643">
        <v>110.33248844490831</v>
      </c>
      <c r="D26" s="1134">
        <v>35.890008306886195</v>
      </c>
      <c r="E26" s="305">
        <v>74.442480138022106</v>
      </c>
      <c r="F26" s="305">
        <v>0.74548978678992106</v>
      </c>
      <c r="G26" s="305">
        <v>0.42599416387995487</v>
      </c>
      <c r="H26" s="305">
        <v>0.42599416387995487</v>
      </c>
      <c r="I26" s="799">
        <v>21.299708193997741</v>
      </c>
      <c r="J26" s="305">
        <v>4.1534430978295598</v>
      </c>
      <c r="K26" s="305">
        <v>17.146265096168182</v>
      </c>
      <c r="L26" s="803">
        <v>9.3718716053590061</v>
      </c>
      <c r="M26" s="305">
        <v>7.5613964088691992</v>
      </c>
      <c r="N26" s="305">
        <v>1.8104751964898083</v>
      </c>
      <c r="O26" s="305">
        <v>3.6209503929796165</v>
      </c>
    </row>
    <row r="27" spans="2:15" ht="15.75" x14ac:dyDescent="0.25">
      <c r="B27" s="40" t="s">
        <v>163</v>
      </c>
      <c r="C27" s="1137"/>
      <c r="D27" s="307" t="s">
        <v>168</v>
      </c>
      <c r="E27" s="373"/>
      <c r="F27" s="373" t="s">
        <v>168</v>
      </c>
      <c r="G27" s="373" t="s">
        <v>168</v>
      </c>
      <c r="H27" s="373" t="s">
        <v>168</v>
      </c>
      <c r="I27" s="800" t="s">
        <v>168</v>
      </c>
      <c r="J27" s="373" t="s">
        <v>168</v>
      </c>
      <c r="K27" s="373" t="s">
        <v>168</v>
      </c>
      <c r="L27" s="800" t="s">
        <v>168</v>
      </c>
      <c r="M27" s="373" t="s">
        <v>168</v>
      </c>
      <c r="N27" s="373" t="s">
        <v>168</v>
      </c>
      <c r="O27" s="373" t="s">
        <v>168</v>
      </c>
    </row>
    <row r="28" spans="2:15" ht="15.75" x14ac:dyDescent="0.25">
      <c r="B28" s="25" t="s">
        <v>40</v>
      </c>
      <c r="C28" s="306">
        <v>103.06249739658125</v>
      </c>
      <c r="D28" s="104">
        <v>40.920261942292889</v>
      </c>
      <c r="E28" s="306">
        <v>62.142235454288354</v>
      </c>
      <c r="F28" s="306">
        <v>1.7648438716070602</v>
      </c>
      <c r="G28" s="306">
        <v>0.80020871197090304</v>
      </c>
      <c r="H28" s="306">
        <v>0.4823175798180786</v>
      </c>
      <c r="I28" s="801">
        <v>27.053631522523133</v>
      </c>
      <c r="J28" s="306">
        <v>5.0095257722014077</v>
      </c>
      <c r="K28" s="306">
        <v>22.04410575032173</v>
      </c>
      <c r="L28" s="801">
        <v>8.1007429883081823</v>
      </c>
      <c r="M28" s="306">
        <v>5.6233845101516895</v>
      </c>
      <c r="N28" s="306">
        <v>2.4773584781564946</v>
      </c>
      <c r="O28" s="306">
        <v>2.7185172680655341</v>
      </c>
    </row>
    <row r="29" spans="2:15" ht="15.75" x14ac:dyDescent="0.25">
      <c r="B29" s="50"/>
      <c r="C29" s="44"/>
      <c r="D29" s="67"/>
      <c r="E29" s="219"/>
      <c r="F29" s="44"/>
      <c r="G29" s="44"/>
      <c r="H29" s="44"/>
      <c r="I29" s="394"/>
      <c r="J29" s="44"/>
      <c r="K29" s="44"/>
      <c r="L29" s="394"/>
      <c r="M29" s="261"/>
      <c r="N29" s="261"/>
      <c r="O29" s="261"/>
    </row>
    <row r="30" spans="2:15" ht="15.75" x14ac:dyDescent="0.25">
      <c r="B30" s="28" t="s">
        <v>830</v>
      </c>
      <c r="C30" s="107"/>
      <c r="D30" s="28"/>
      <c r="E30" s="28"/>
      <c r="F30" s="28"/>
      <c r="G30" s="28"/>
      <c r="H30" s="28"/>
      <c r="I30" s="28"/>
      <c r="J30" s="28"/>
      <c r="K30" s="28"/>
      <c r="L30" s="28"/>
      <c r="M30" s="28"/>
    </row>
    <row r="31" spans="2:15" ht="15.75" x14ac:dyDescent="0.25">
      <c r="B31" s="28" t="s">
        <v>1194</v>
      </c>
      <c r="C31" s="107"/>
      <c r="D31" s="28"/>
      <c r="E31" s="28"/>
      <c r="F31" s="28"/>
      <c r="G31" s="28"/>
      <c r="H31" s="28"/>
      <c r="I31" s="28"/>
      <c r="J31" s="28"/>
      <c r="K31" s="28"/>
      <c r="L31" s="28"/>
      <c r="M31" s="28"/>
    </row>
    <row r="32" spans="2:15" ht="15.75" x14ac:dyDescent="0.25">
      <c r="B32" s="28" t="s">
        <v>1195</v>
      </c>
      <c r="C32" s="107"/>
      <c r="D32" s="28"/>
      <c r="E32" s="28"/>
      <c r="F32" s="28"/>
      <c r="G32" s="28"/>
      <c r="H32" s="28"/>
      <c r="I32" s="28"/>
      <c r="J32" s="28"/>
      <c r="K32" s="28"/>
      <c r="L32" s="28"/>
      <c r="M32" s="28"/>
    </row>
    <row r="34" spans="2:14" ht="15.75" x14ac:dyDescent="0.25">
      <c r="B34" s="1293" t="s">
        <v>781</v>
      </c>
      <c r="C34" s="1293"/>
      <c r="D34" s="1293"/>
      <c r="E34" s="1293"/>
      <c r="F34" s="1293"/>
      <c r="G34" s="1293"/>
      <c r="H34" s="1293"/>
      <c r="I34" s="1293"/>
      <c r="J34" s="1293"/>
      <c r="K34" s="1293"/>
      <c r="L34" s="1293"/>
      <c r="M34" s="1293"/>
      <c r="N34" s="1293"/>
    </row>
    <row r="35" spans="2:14" x14ac:dyDescent="0.25">
      <c r="B35" t="s">
        <v>169</v>
      </c>
    </row>
    <row r="36" spans="2:14" x14ac:dyDescent="0.25">
      <c r="B36" t="s">
        <v>822</v>
      </c>
    </row>
    <row r="37" spans="2:14" x14ac:dyDescent="0.25">
      <c r="B37" t="s">
        <v>848</v>
      </c>
    </row>
  </sheetData>
  <mergeCells count="3">
    <mergeCell ref="B1:M1"/>
    <mergeCell ref="B34:N34"/>
    <mergeCell ref="C3:O3"/>
  </mergeCells>
  <pageMargins left="0.25" right="0.25" top="0.75" bottom="0.75" header="0.3" footer="0.3"/>
  <pageSetup paperSize="9" scale="6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39997558519241921"/>
    <pageSetUpPr fitToPage="1"/>
  </sheetPr>
  <dimension ref="B1:N49"/>
  <sheetViews>
    <sheetView workbookViewId="0">
      <selection activeCell="G32" sqref="G32"/>
    </sheetView>
  </sheetViews>
  <sheetFormatPr defaultRowHeight="15" x14ac:dyDescent="0.25"/>
  <cols>
    <col min="1" max="1" width="4.28515625" customWidth="1"/>
    <col min="2" max="2" width="62.7109375" customWidth="1"/>
    <col min="3" max="9" width="19.140625" customWidth="1"/>
    <col min="10" max="10" width="11.85546875" customWidth="1"/>
  </cols>
  <sheetData>
    <row r="1" spans="2:10" ht="35.25" customHeight="1" x14ac:dyDescent="0.25">
      <c r="B1" s="1295" t="s">
        <v>1164</v>
      </c>
      <c r="C1" s="1295"/>
      <c r="D1" s="1295"/>
      <c r="E1" s="1295"/>
      <c r="F1" s="1295"/>
      <c r="G1" s="431"/>
      <c r="H1" s="431"/>
      <c r="I1" s="396"/>
    </row>
    <row r="2" spans="2:10" ht="15.75" x14ac:dyDescent="0.25">
      <c r="B2" s="28"/>
      <c r="C2" s="28"/>
      <c r="D2" s="28"/>
      <c r="E2" s="28"/>
      <c r="F2" s="28"/>
      <c r="G2" s="28"/>
      <c r="H2" s="56"/>
      <c r="I2" s="217"/>
    </row>
    <row r="3" spans="2:10" ht="15.75" x14ac:dyDescent="0.25">
      <c r="B3" s="233" t="s">
        <v>0</v>
      </c>
      <c r="C3" s="64"/>
      <c r="D3" s="28"/>
      <c r="E3" s="28"/>
      <c r="F3" s="28"/>
      <c r="G3" s="28"/>
      <c r="H3" s="4"/>
      <c r="I3" s="4"/>
    </row>
    <row r="4" spans="2:10" ht="82.5" customHeight="1" x14ac:dyDescent="0.25">
      <c r="B4" s="91"/>
      <c r="C4" s="194" t="s">
        <v>242</v>
      </c>
      <c r="D4" s="194" t="s">
        <v>243</v>
      </c>
      <c r="E4" s="194" t="s">
        <v>244</v>
      </c>
      <c r="F4" s="194" t="s">
        <v>245</v>
      </c>
      <c r="G4" s="456"/>
      <c r="H4" s="456"/>
      <c r="I4" s="456"/>
      <c r="J4" s="456"/>
    </row>
    <row r="5" spans="2:10" ht="15.75" x14ac:dyDescent="0.25">
      <c r="B5" s="429"/>
      <c r="C5" s="14"/>
      <c r="D5" s="40"/>
      <c r="E5" s="40"/>
      <c r="F5" s="40"/>
      <c r="G5" s="55"/>
      <c r="H5" s="55"/>
      <c r="I5" s="55"/>
      <c r="J5" s="59"/>
    </row>
    <row r="6" spans="2:10" ht="15.75" x14ac:dyDescent="0.25">
      <c r="B6" s="11" t="s">
        <v>719</v>
      </c>
      <c r="C6" s="14"/>
      <c r="D6" s="40"/>
      <c r="E6" s="40"/>
      <c r="F6" s="40"/>
      <c r="G6" s="55"/>
      <c r="H6" s="55"/>
      <c r="I6" s="55"/>
      <c r="J6" s="59"/>
    </row>
    <row r="7" spans="2:10" ht="15.75" x14ac:dyDescent="0.25">
      <c r="B7" s="14" t="s">
        <v>758</v>
      </c>
      <c r="C7" s="226">
        <v>161</v>
      </c>
      <c r="D7" s="82">
        <v>103</v>
      </c>
      <c r="E7" s="418">
        <v>0.63975155279503104</v>
      </c>
      <c r="F7" s="82">
        <v>53</v>
      </c>
      <c r="G7" s="64"/>
      <c r="H7" s="64"/>
      <c r="I7" s="64"/>
      <c r="J7" s="64"/>
    </row>
    <row r="8" spans="2:10" ht="15.75" x14ac:dyDescent="0.25">
      <c r="B8" s="14" t="s">
        <v>250</v>
      </c>
      <c r="C8" s="226">
        <v>73</v>
      </c>
      <c r="D8" s="82">
        <v>15</v>
      </c>
      <c r="E8" s="418">
        <v>0.20547945205479451</v>
      </c>
      <c r="F8" s="82">
        <v>80</v>
      </c>
      <c r="G8" s="64"/>
      <c r="H8" s="64"/>
      <c r="I8" s="64"/>
      <c r="J8" s="64"/>
    </row>
    <row r="9" spans="2:10" ht="15.75" x14ac:dyDescent="0.25">
      <c r="B9" s="14" t="s">
        <v>759</v>
      </c>
      <c r="C9" s="226">
        <v>44</v>
      </c>
      <c r="D9" s="82">
        <v>8</v>
      </c>
      <c r="E9" s="418">
        <v>0.18181818181818182</v>
      </c>
      <c r="F9" s="82">
        <v>555</v>
      </c>
      <c r="G9" s="64"/>
      <c r="H9" s="64"/>
      <c r="I9" s="64"/>
      <c r="J9" s="64"/>
    </row>
    <row r="10" spans="2:10" ht="15.75" x14ac:dyDescent="0.25">
      <c r="B10" s="14" t="s">
        <v>9</v>
      </c>
      <c r="C10" s="226">
        <v>2468</v>
      </c>
      <c r="D10" s="82">
        <v>457</v>
      </c>
      <c r="E10" s="418">
        <v>0.18517017828200971</v>
      </c>
      <c r="F10" s="82">
        <v>99</v>
      </c>
      <c r="G10" s="64"/>
      <c r="H10" s="64"/>
      <c r="I10" s="64"/>
      <c r="J10" s="64"/>
    </row>
    <row r="11" spans="2:10" ht="15.75" x14ac:dyDescent="0.25">
      <c r="B11" s="14" t="s">
        <v>12</v>
      </c>
      <c r="C11" s="226">
        <v>739</v>
      </c>
      <c r="D11" s="82">
        <v>513</v>
      </c>
      <c r="E11" s="418">
        <v>0.69418132611637351</v>
      </c>
      <c r="F11" s="82">
        <v>290</v>
      </c>
      <c r="G11" s="64"/>
      <c r="H11" s="64"/>
      <c r="I11" s="64"/>
      <c r="J11" s="64"/>
    </row>
    <row r="12" spans="2:10" ht="15.75" x14ac:dyDescent="0.25">
      <c r="B12" s="14" t="s">
        <v>13</v>
      </c>
      <c r="C12" s="226">
        <v>248</v>
      </c>
      <c r="D12" s="82">
        <v>33</v>
      </c>
      <c r="E12" s="418">
        <v>0.13306451612903225</v>
      </c>
      <c r="F12" s="82">
        <v>58</v>
      </c>
      <c r="G12" s="64"/>
      <c r="H12" s="64"/>
      <c r="I12" s="64"/>
      <c r="J12" s="64"/>
    </row>
    <row r="13" spans="2:10" ht="15.75" x14ac:dyDescent="0.25">
      <c r="B13" s="14" t="s">
        <v>241</v>
      </c>
      <c r="C13" s="226" t="s">
        <v>246</v>
      </c>
      <c r="D13" s="82" t="s">
        <v>246</v>
      </c>
      <c r="E13" s="418" t="s">
        <v>246</v>
      </c>
      <c r="F13" s="82">
        <v>626</v>
      </c>
      <c r="G13" s="64"/>
      <c r="H13" s="64"/>
      <c r="I13" s="64"/>
      <c r="J13" s="64"/>
    </row>
    <row r="14" spans="2:10" ht="15.75" x14ac:dyDescent="0.25">
      <c r="B14" s="14"/>
      <c r="C14" s="15"/>
      <c r="D14" s="82"/>
      <c r="E14" s="418"/>
      <c r="F14" s="82"/>
      <c r="G14" s="64"/>
      <c r="H14" s="64"/>
      <c r="I14" s="64"/>
      <c r="J14" s="64"/>
    </row>
    <row r="15" spans="2:10" ht="15.75" x14ac:dyDescent="0.25">
      <c r="B15" s="22" t="s">
        <v>97</v>
      </c>
      <c r="C15" s="23">
        <v>3733</v>
      </c>
      <c r="D15" s="232">
        <v>1129</v>
      </c>
      <c r="E15" s="318">
        <v>0.30243771765336191</v>
      </c>
      <c r="F15" s="935" t="s">
        <v>247</v>
      </c>
      <c r="G15" s="87"/>
      <c r="H15" s="87"/>
      <c r="I15" s="87"/>
      <c r="J15" s="87"/>
    </row>
    <row r="16" spans="2:10" ht="15.75" x14ac:dyDescent="0.25">
      <c r="B16" s="50"/>
      <c r="C16" s="50"/>
      <c r="D16" s="219"/>
      <c r="E16" s="219"/>
      <c r="F16" s="219"/>
      <c r="G16" s="64"/>
      <c r="H16" s="64"/>
      <c r="I16" s="64"/>
      <c r="J16" s="59"/>
    </row>
    <row r="17" spans="2:14" ht="15.75" x14ac:dyDescent="0.25">
      <c r="B17" s="28" t="s">
        <v>17</v>
      </c>
      <c r="C17" s="55"/>
      <c r="D17" s="64"/>
      <c r="E17" s="64"/>
      <c r="F17" s="64"/>
      <c r="G17" s="64"/>
      <c r="H17" s="64"/>
      <c r="I17" s="64"/>
      <c r="J17" s="59"/>
    </row>
    <row r="18" spans="2:14" ht="15.75" x14ac:dyDescent="0.25">
      <c r="B18" s="55"/>
      <c r="C18" s="55"/>
      <c r="D18" s="64"/>
      <c r="E18" s="64"/>
      <c r="F18" s="64"/>
      <c r="G18" s="64"/>
      <c r="H18" s="64"/>
      <c r="I18" s="64"/>
      <c r="J18" s="59"/>
    </row>
    <row r="19" spans="2:14" ht="47.25" customHeight="1" x14ac:dyDescent="0.25">
      <c r="B19" s="1348" t="s">
        <v>1163</v>
      </c>
      <c r="C19" s="1348"/>
      <c r="D19" s="1348"/>
      <c r="E19" s="1348"/>
      <c r="F19" s="1348"/>
      <c r="G19" s="64"/>
      <c r="H19" s="64"/>
      <c r="I19" s="64"/>
      <c r="J19" s="59"/>
    </row>
    <row r="20" spans="2:14" ht="31.5" customHeight="1" x14ac:dyDescent="0.25">
      <c r="B20" s="1293" t="s">
        <v>781</v>
      </c>
      <c r="C20" s="1293"/>
      <c r="D20" s="1293"/>
      <c r="E20" s="1293"/>
      <c r="F20" s="1293"/>
      <c r="G20" s="771"/>
      <c r="H20" s="771"/>
      <c r="I20" s="771"/>
      <c r="J20" s="771"/>
      <c r="K20" s="771"/>
      <c r="L20" s="771"/>
      <c r="M20" s="771"/>
      <c r="N20" s="771"/>
    </row>
    <row r="21" spans="2:14" ht="15.75" x14ac:dyDescent="0.25">
      <c r="B21" s="467"/>
      <c r="C21" s="55"/>
      <c r="D21" s="64"/>
      <c r="E21" s="64"/>
      <c r="F21" s="64"/>
      <c r="G21" s="64"/>
      <c r="H21" s="64"/>
      <c r="I21" s="64"/>
      <c r="J21" s="59"/>
    </row>
    <row r="22" spans="2:14" ht="15.75" x14ac:dyDescent="0.25">
      <c r="B22" s="55"/>
      <c r="C22" s="55"/>
      <c r="D22" s="64"/>
      <c r="E22" s="64"/>
      <c r="F22" s="64"/>
      <c r="G22" s="64"/>
      <c r="H22" s="64"/>
      <c r="I22" s="64"/>
      <c r="J22" s="59"/>
    </row>
    <row r="23" spans="2:14" ht="15.75" x14ac:dyDescent="0.25">
      <c r="B23" s="99" t="s">
        <v>855</v>
      </c>
      <c r="C23" s="55"/>
      <c r="D23" s="64"/>
      <c r="E23" s="64"/>
      <c r="F23" s="64"/>
      <c r="G23" s="64"/>
      <c r="H23" s="64"/>
      <c r="I23" s="64"/>
      <c r="J23" s="59"/>
    </row>
    <row r="24" spans="2:14" ht="15.75" x14ac:dyDescent="0.25">
      <c r="D24" s="1347" t="s">
        <v>248</v>
      </c>
      <c r="E24" s="1347"/>
      <c r="F24" s="1347"/>
      <c r="G24" s="1347"/>
      <c r="H24" s="1347"/>
      <c r="I24" s="1347"/>
      <c r="J24" s="1347"/>
    </row>
    <row r="25" spans="2:14" ht="47.25" x14ac:dyDescent="0.25">
      <c r="B25" s="91"/>
      <c r="C25" s="461" t="s">
        <v>242</v>
      </c>
      <c r="D25" s="460" t="s">
        <v>249</v>
      </c>
      <c r="E25" s="194" t="s">
        <v>758</v>
      </c>
      <c r="F25" s="194" t="s">
        <v>250</v>
      </c>
      <c r="G25" s="194" t="s">
        <v>759</v>
      </c>
      <c r="H25" s="194" t="s">
        <v>9</v>
      </c>
      <c r="I25" s="194" t="s">
        <v>12</v>
      </c>
      <c r="J25" s="194" t="s">
        <v>13</v>
      </c>
    </row>
    <row r="26" spans="2:14" ht="15.75" x14ac:dyDescent="0.25">
      <c r="B26" s="429"/>
      <c r="C26" s="462"/>
      <c r="D26" s="55"/>
      <c r="E26" s="40"/>
      <c r="F26" s="40"/>
      <c r="G26" s="40"/>
      <c r="H26" s="40"/>
      <c r="I26" s="40"/>
      <c r="J26" s="40"/>
    </row>
    <row r="27" spans="2:14" ht="15.75" x14ac:dyDescent="0.25">
      <c r="B27" s="11" t="s">
        <v>719</v>
      </c>
      <c r="C27" s="462"/>
      <c r="D27" s="55"/>
      <c r="E27" s="40"/>
      <c r="F27" s="40"/>
      <c r="G27" s="40"/>
      <c r="H27" s="40"/>
      <c r="I27" s="40"/>
      <c r="J27" s="40"/>
    </row>
    <row r="28" spans="2:14" ht="15.75" x14ac:dyDescent="0.25">
      <c r="B28" s="14" t="s">
        <v>758</v>
      </c>
      <c r="C28" s="463">
        <v>161</v>
      </c>
      <c r="D28" s="227">
        <v>8</v>
      </c>
      <c r="E28" s="459"/>
      <c r="F28" s="457">
        <v>33</v>
      </c>
      <c r="G28" s="82">
        <v>24</v>
      </c>
      <c r="H28" s="82">
        <v>71</v>
      </c>
      <c r="I28" s="82">
        <v>15</v>
      </c>
      <c r="J28" s="82">
        <v>8</v>
      </c>
    </row>
    <row r="29" spans="2:14" ht="15.75" x14ac:dyDescent="0.25">
      <c r="B29" s="14" t="s">
        <v>250</v>
      </c>
      <c r="C29" s="463">
        <v>73</v>
      </c>
      <c r="D29" s="227">
        <v>2</v>
      </c>
      <c r="E29" s="82">
        <v>0</v>
      </c>
      <c r="F29" s="459"/>
      <c r="G29" s="82">
        <v>11</v>
      </c>
      <c r="H29" s="82">
        <v>2</v>
      </c>
      <c r="I29" s="82">
        <v>4</v>
      </c>
      <c r="J29" s="82">
        <v>2</v>
      </c>
    </row>
    <row r="30" spans="2:14" ht="15.75" x14ac:dyDescent="0.25">
      <c r="B30" s="14" t="s">
        <v>759</v>
      </c>
      <c r="C30" s="463">
        <v>44</v>
      </c>
      <c r="D30" s="227">
        <v>2</v>
      </c>
      <c r="E30" s="82">
        <v>0</v>
      </c>
      <c r="F30" s="457">
        <v>2</v>
      </c>
      <c r="G30" s="459"/>
      <c r="H30" s="82">
        <v>0</v>
      </c>
      <c r="I30" s="82">
        <v>6</v>
      </c>
      <c r="J30" s="82"/>
    </row>
    <row r="31" spans="2:14" ht="15.75" x14ac:dyDescent="0.25">
      <c r="B31" s="14" t="s">
        <v>9</v>
      </c>
      <c r="C31" s="463">
        <v>2468</v>
      </c>
      <c r="D31" s="227">
        <v>269</v>
      </c>
      <c r="E31" s="82">
        <v>53</v>
      </c>
      <c r="F31" s="457">
        <v>30</v>
      </c>
      <c r="G31" s="82">
        <v>121</v>
      </c>
      <c r="H31" s="459"/>
      <c r="I31" s="82">
        <v>256</v>
      </c>
      <c r="J31" s="82">
        <v>46</v>
      </c>
    </row>
    <row r="32" spans="2:14" ht="15.75" x14ac:dyDescent="0.25">
      <c r="B32" s="14" t="s">
        <v>12</v>
      </c>
      <c r="C32" s="463">
        <v>739</v>
      </c>
      <c r="D32" s="227">
        <v>339</v>
      </c>
      <c r="E32" s="82">
        <v>0</v>
      </c>
      <c r="F32" s="457">
        <v>10</v>
      </c>
      <c r="G32" s="82">
        <v>389</v>
      </c>
      <c r="H32" s="82">
        <v>9</v>
      </c>
      <c r="I32" s="459"/>
      <c r="J32" s="82">
        <v>2</v>
      </c>
    </row>
    <row r="33" spans="2:14" ht="15.75" x14ac:dyDescent="0.25">
      <c r="B33" s="14" t="s">
        <v>13</v>
      </c>
      <c r="C33" s="463">
        <v>248</v>
      </c>
      <c r="D33" s="227">
        <v>6</v>
      </c>
      <c r="E33" s="82">
        <v>0</v>
      </c>
      <c r="F33" s="457">
        <v>5</v>
      </c>
      <c r="G33" s="82">
        <v>10</v>
      </c>
      <c r="H33" s="82">
        <v>17</v>
      </c>
      <c r="I33" s="82">
        <v>9</v>
      </c>
      <c r="J33" s="459"/>
    </row>
    <row r="34" spans="2:14" ht="15.75" x14ac:dyDescent="0.25">
      <c r="B34" s="14"/>
      <c r="C34" s="464"/>
      <c r="D34" s="64"/>
      <c r="E34" s="82"/>
      <c r="F34" s="457"/>
      <c r="G34" s="82"/>
      <c r="H34" s="82"/>
      <c r="I34" s="82"/>
      <c r="J34" s="82"/>
    </row>
    <row r="35" spans="2:14" ht="15.75" x14ac:dyDescent="0.25">
      <c r="B35" s="22" t="s">
        <v>97</v>
      </c>
      <c r="C35" s="465">
        <v>3733</v>
      </c>
      <c r="D35" s="65">
        <v>626</v>
      </c>
      <c r="E35" s="232">
        <v>53</v>
      </c>
      <c r="F35" s="458">
        <v>80</v>
      </c>
      <c r="G35" s="232">
        <v>555</v>
      </c>
      <c r="H35" s="232">
        <v>99</v>
      </c>
      <c r="I35" s="232">
        <v>290</v>
      </c>
      <c r="J35" s="232">
        <v>58</v>
      </c>
    </row>
    <row r="36" spans="2:14" ht="15.75" x14ac:dyDescent="0.25">
      <c r="B36" s="50"/>
      <c r="C36" s="466"/>
      <c r="D36" s="66"/>
      <c r="E36" s="219"/>
      <c r="F36" s="219"/>
      <c r="G36" s="219"/>
      <c r="H36" s="219"/>
      <c r="I36" s="219"/>
      <c r="J36" s="219"/>
    </row>
    <row r="37" spans="2:14" ht="15.75" x14ac:dyDescent="0.25">
      <c r="B37" s="28" t="s">
        <v>17</v>
      </c>
      <c r="C37" s="55"/>
      <c r="D37" s="64"/>
      <c r="E37" s="64"/>
      <c r="F37" s="64"/>
      <c r="G37" s="64"/>
      <c r="H37" s="64"/>
      <c r="I37" s="64"/>
      <c r="J37" s="59"/>
    </row>
    <row r="38" spans="2:14" ht="15.75" x14ac:dyDescent="0.25">
      <c r="C38" s="55"/>
      <c r="D38" s="64"/>
      <c r="E38" s="64"/>
      <c r="F38" s="64"/>
      <c r="G38" s="64"/>
      <c r="H38" s="64"/>
      <c r="I38" s="64"/>
      <c r="J38" s="59"/>
    </row>
    <row r="39" spans="2:14" ht="22.5" customHeight="1" x14ac:dyDescent="0.25">
      <c r="B39" s="1289" t="s">
        <v>781</v>
      </c>
      <c r="C39" s="1289"/>
      <c r="D39" s="1289"/>
      <c r="E39" s="1289"/>
      <c r="F39" s="1289"/>
      <c r="G39" s="1289"/>
      <c r="H39" s="1289"/>
      <c r="I39" s="1289"/>
      <c r="J39" s="1289"/>
      <c r="K39" s="771"/>
      <c r="L39" s="771"/>
      <c r="M39" s="771"/>
      <c r="N39" s="771"/>
    </row>
    <row r="40" spans="2:14" ht="15.75" x14ac:dyDescent="0.25">
      <c r="B40" s="55"/>
      <c r="C40" s="55"/>
      <c r="D40" s="64"/>
      <c r="E40" s="64"/>
      <c r="F40" s="64"/>
      <c r="G40" s="64"/>
      <c r="H40" s="64"/>
      <c r="I40" s="64"/>
      <c r="J40" s="59"/>
    </row>
    <row r="41" spans="2:14" ht="15.75" x14ac:dyDescent="0.25">
      <c r="C41" s="55"/>
      <c r="D41" s="64"/>
      <c r="E41" s="64"/>
      <c r="F41" s="64"/>
      <c r="G41" s="64"/>
      <c r="H41" s="64"/>
      <c r="I41" s="64"/>
      <c r="J41" s="59"/>
    </row>
    <row r="42" spans="2:14" ht="15.75" x14ac:dyDescent="0.25">
      <c r="B42" s="55"/>
      <c r="C42" s="55"/>
      <c r="D42" s="64"/>
      <c r="E42" s="64"/>
      <c r="F42" s="64"/>
      <c r="G42" s="64"/>
      <c r="H42" s="64"/>
      <c r="I42" s="64"/>
      <c r="J42" s="59"/>
    </row>
    <row r="43" spans="2:14" ht="15.75" x14ac:dyDescent="0.25">
      <c r="B43" s="55"/>
      <c r="C43" s="55"/>
      <c r="D43" s="64"/>
      <c r="E43" s="64"/>
      <c r="F43" s="64"/>
      <c r="G43" s="64"/>
      <c r="H43" s="64"/>
      <c r="I43" s="64"/>
      <c r="J43" s="59"/>
    </row>
    <row r="44" spans="2:14" ht="15.75" x14ac:dyDescent="0.25">
      <c r="B44" s="55"/>
      <c r="C44" s="55"/>
      <c r="D44" s="64"/>
      <c r="E44" s="64"/>
      <c r="F44" s="64"/>
      <c r="G44" s="64"/>
      <c r="H44" s="64"/>
      <c r="I44" s="64"/>
      <c r="J44" s="59"/>
    </row>
    <row r="45" spans="2:14" ht="15.75" x14ac:dyDescent="0.25">
      <c r="C45" s="28"/>
      <c r="D45" s="28"/>
      <c r="E45" s="28"/>
      <c r="F45" s="28"/>
      <c r="G45" s="28"/>
      <c r="H45" s="28"/>
      <c r="I45" s="28"/>
    </row>
    <row r="47" spans="2:14" ht="15.75" customHeight="1" x14ac:dyDescent="0.25">
      <c r="B47" s="1346"/>
      <c r="C47" s="1346"/>
      <c r="D47" s="1346"/>
      <c r="E47" s="1346"/>
      <c r="F47" s="1346"/>
      <c r="G47" s="1346"/>
      <c r="H47" s="1346"/>
      <c r="I47" s="1346"/>
      <c r="J47" s="1346"/>
    </row>
    <row r="49" spans="2:2" ht="15.75" x14ac:dyDescent="0.25">
      <c r="B49" s="55"/>
    </row>
  </sheetData>
  <mergeCells count="6">
    <mergeCell ref="B47:J47"/>
    <mergeCell ref="D24:J24"/>
    <mergeCell ref="B1:F1"/>
    <mergeCell ref="B19:F19"/>
    <mergeCell ref="B20:F20"/>
    <mergeCell ref="B39:J39"/>
  </mergeCells>
  <pageMargins left="0.25" right="0.25" top="0.75" bottom="0.75" header="0.3" footer="0.3"/>
  <pageSetup paperSize="9" scale="6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39997558519241921"/>
    <pageSetUpPr fitToPage="1"/>
  </sheetPr>
  <dimension ref="A1:M68"/>
  <sheetViews>
    <sheetView workbookViewId="0">
      <selection sqref="A1:E1"/>
    </sheetView>
  </sheetViews>
  <sheetFormatPr defaultRowHeight="15" x14ac:dyDescent="0.25"/>
  <cols>
    <col min="1" max="1" width="31.5703125" customWidth="1"/>
    <col min="2" max="2" width="14.42578125" customWidth="1"/>
    <col min="3" max="5" width="15.7109375" customWidth="1"/>
  </cols>
  <sheetData>
    <row r="1" spans="1:5" ht="53.25" customHeight="1" x14ac:dyDescent="0.25">
      <c r="A1" s="1350" t="s">
        <v>1128</v>
      </c>
      <c r="B1" s="1350"/>
      <c r="C1" s="1350"/>
      <c r="D1" s="1350"/>
      <c r="E1" s="1350"/>
    </row>
    <row r="2" spans="1:5" ht="15.75" x14ac:dyDescent="0.25">
      <c r="A2" s="517"/>
      <c r="B2" s="79"/>
      <c r="C2" s="79"/>
      <c r="D2" s="79"/>
      <c r="E2" s="79"/>
    </row>
    <row r="3" spans="1:5" ht="63" x14ac:dyDescent="0.25">
      <c r="A3" s="518" t="s">
        <v>257</v>
      </c>
      <c r="B3" s="519" t="s">
        <v>253</v>
      </c>
      <c r="C3" s="520" t="s">
        <v>797</v>
      </c>
      <c r="D3" s="520" t="s">
        <v>258</v>
      </c>
      <c r="E3" s="519" t="s">
        <v>786</v>
      </c>
    </row>
    <row r="4" spans="1:5" ht="15.75" x14ac:dyDescent="0.25">
      <c r="A4" s="521" t="s">
        <v>259</v>
      </c>
      <c r="B4" s="522">
        <v>98</v>
      </c>
      <c r="C4" s="523">
        <v>0.53061224489795922</v>
      </c>
      <c r="D4" s="524">
        <v>0.43877551020408162</v>
      </c>
      <c r="E4" s="936">
        <v>3.0612244897959183E-2</v>
      </c>
    </row>
    <row r="5" spans="1:5" ht="15.75" x14ac:dyDescent="0.25">
      <c r="A5" s="525" t="s">
        <v>260</v>
      </c>
      <c r="B5" s="526">
        <v>136</v>
      </c>
      <c r="C5" s="523">
        <v>0.66176470588235292</v>
      </c>
      <c r="D5" s="527">
        <v>0.31617647058823528</v>
      </c>
      <c r="E5" s="937">
        <v>2.2058823529411766E-2</v>
      </c>
    </row>
    <row r="6" spans="1:5" ht="15.75" x14ac:dyDescent="0.25">
      <c r="A6" s="525" t="s">
        <v>261</v>
      </c>
      <c r="B6" s="526">
        <v>67</v>
      </c>
      <c r="C6" s="523">
        <v>0.74626865671641796</v>
      </c>
      <c r="D6" s="527">
        <v>0.2537313432835821</v>
      </c>
      <c r="E6" s="937">
        <v>0</v>
      </c>
    </row>
    <row r="7" spans="1:5" ht="15.75" x14ac:dyDescent="0.25">
      <c r="A7" s="525" t="s">
        <v>262</v>
      </c>
      <c r="B7" s="526">
        <v>69</v>
      </c>
      <c r="C7" s="523">
        <v>0.73913043478260865</v>
      </c>
      <c r="D7" s="527">
        <v>0.18840579710144928</v>
      </c>
      <c r="E7" s="937">
        <v>7.2463768115942032E-2</v>
      </c>
    </row>
    <row r="8" spans="1:5" ht="15.75" x14ac:dyDescent="0.25">
      <c r="A8" s="525" t="s">
        <v>263</v>
      </c>
      <c r="B8" s="526">
        <v>20</v>
      </c>
      <c r="C8" s="523">
        <v>0.75</v>
      </c>
      <c r="D8" s="938">
        <v>0.25</v>
      </c>
      <c r="E8" s="937">
        <v>0</v>
      </c>
    </row>
    <row r="9" spans="1:5" ht="15.75" x14ac:dyDescent="0.25">
      <c r="A9" s="525" t="s">
        <v>264</v>
      </c>
      <c r="B9" s="526">
        <v>78</v>
      </c>
      <c r="C9" s="523">
        <v>0.57692307692307687</v>
      </c>
      <c r="D9" s="527">
        <v>0.28205128205128205</v>
      </c>
      <c r="E9" s="937">
        <v>0.14102564102564102</v>
      </c>
    </row>
    <row r="10" spans="1:5" ht="15.75" x14ac:dyDescent="0.25">
      <c r="A10" s="525" t="s">
        <v>265</v>
      </c>
      <c r="B10" s="526">
        <v>60</v>
      </c>
      <c r="C10" s="523">
        <v>0.48333333333333334</v>
      </c>
      <c r="D10" s="527">
        <v>0.48333333333333334</v>
      </c>
      <c r="E10" s="937">
        <v>3.3333333333333333E-2</v>
      </c>
    </row>
    <row r="11" spans="1:5" ht="15.75" x14ac:dyDescent="0.25">
      <c r="A11" s="525" t="s">
        <v>266</v>
      </c>
      <c r="B11" s="526">
        <v>42</v>
      </c>
      <c r="C11" s="523">
        <v>0.69047619047619047</v>
      </c>
      <c r="D11" s="938">
        <v>0.21428571428571427</v>
      </c>
      <c r="E11" s="937">
        <v>9.5238095238095233E-2</v>
      </c>
    </row>
    <row r="12" spans="1:5" ht="15.75" x14ac:dyDescent="0.25">
      <c r="A12" s="525" t="s">
        <v>267</v>
      </c>
      <c r="B12" s="526">
        <v>46</v>
      </c>
      <c r="C12" s="523">
        <v>0.41304347826086957</v>
      </c>
      <c r="D12" s="527">
        <v>0.39130434782608697</v>
      </c>
      <c r="E12" s="937">
        <v>0.19565217391304349</v>
      </c>
    </row>
    <row r="13" spans="1:5" ht="15.75" x14ac:dyDescent="0.25">
      <c r="A13" s="525" t="s">
        <v>268</v>
      </c>
      <c r="B13" s="526">
        <v>49</v>
      </c>
      <c r="C13" s="523">
        <v>0.63265306122448983</v>
      </c>
      <c r="D13" s="527">
        <v>0.30612244897959184</v>
      </c>
      <c r="E13" s="937">
        <v>6.1224489795918366E-2</v>
      </c>
    </row>
    <row r="14" spans="1:5" ht="15.75" x14ac:dyDescent="0.25">
      <c r="A14" s="525" t="s">
        <v>269</v>
      </c>
      <c r="B14" s="526">
        <v>25</v>
      </c>
      <c r="C14" s="939">
        <v>0.44</v>
      </c>
      <c r="D14" s="527">
        <v>0.44</v>
      </c>
      <c r="E14" s="937">
        <v>0.12</v>
      </c>
    </row>
    <row r="15" spans="1:5" ht="15.75" x14ac:dyDescent="0.25">
      <c r="A15" s="525" t="s">
        <v>270</v>
      </c>
      <c r="B15" s="526">
        <v>215</v>
      </c>
      <c r="C15" s="523">
        <v>0.413953488372093</v>
      </c>
      <c r="D15" s="527">
        <v>0.49302325581395351</v>
      </c>
      <c r="E15" s="528">
        <v>9.3023255813953487E-2</v>
      </c>
    </row>
    <row r="16" spans="1:5" ht="15.75" x14ac:dyDescent="0.25">
      <c r="A16" s="525" t="s">
        <v>271</v>
      </c>
      <c r="B16" s="526">
        <v>67</v>
      </c>
      <c r="C16" s="523">
        <v>0.79104477611940294</v>
      </c>
      <c r="D16" s="527">
        <v>0.20895522388059701</v>
      </c>
      <c r="E16" s="937">
        <v>0</v>
      </c>
    </row>
    <row r="17" spans="1:5" ht="15.75" x14ac:dyDescent="0.25">
      <c r="A17" s="525" t="s">
        <v>272</v>
      </c>
      <c r="B17" s="526">
        <v>147</v>
      </c>
      <c r="C17" s="523">
        <v>0.7142857142857143</v>
      </c>
      <c r="D17" s="527">
        <v>0.25170068027210885</v>
      </c>
      <c r="E17" s="937">
        <v>3.4013605442176874E-2</v>
      </c>
    </row>
    <row r="18" spans="1:5" ht="15.75" x14ac:dyDescent="0.25">
      <c r="A18" s="525" t="s">
        <v>273</v>
      </c>
      <c r="B18" s="526">
        <v>226</v>
      </c>
      <c r="C18" s="523">
        <v>0.44247787610619471</v>
      </c>
      <c r="D18" s="527">
        <v>0.45132743362831856</v>
      </c>
      <c r="E18" s="528">
        <v>0.10619469026548672</v>
      </c>
    </row>
    <row r="19" spans="1:5" ht="15.75" x14ac:dyDescent="0.25">
      <c r="A19" s="525" t="s">
        <v>274</v>
      </c>
      <c r="B19" s="526">
        <v>188</v>
      </c>
      <c r="C19" s="523">
        <v>0.76595744680851063</v>
      </c>
      <c r="D19" s="527">
        <v>0.14893617021276595</v>
      </c>
      <c r="E19" s="528">
        <v>8.5106382978723402E-2</v>
      </c>
    </row>
    <row r="20" spans="1:5" ht="15.75" x14ac:dyDescent="0.25">
      <c r="A20" s="525" t="s">
        <v>275</v>
      </c>
      <c r="B20" s="526">
        <v>22</v>
      </c>
      <c r="C20" s="939">
        <v>0.54545454545454541</v>
      </c>
      <c r="D20" s="938">
        <v>0.36363636363636365</v>
      </c>
      <c r="E20" s="937">
        <v>9.0909090909090912E-2</v>
      </c>
    </row>
    <row r="21" spans="1:5" ht="15.75" x14ac:dyDescent="0.25">
      <c r="A21" s="525" t="s">
        <v>276</v>
      </c>
      <c r="B21" s="526">
        <v>48</v>
      </c>
      <c r="C21" s="523">
        <v>0.58333333333333337</v>
      </c>
      <c r="D21" s="527">
        <v>0.33333333333333331</v>
      </c>
      <c r="E21" s="937">
        <v>8.3333333333333329E-2</v>
      </c>
    </row>
    <row r="22" spans="1:5" ht="15.75" x14ac:dyDescent="0.25">
      <c r="A22" s="525" t="s">
        <v>277</v>
      </c>
      <c r="B22" s="526">
        <v>52</v>
      </c>
      <c r="C22" s="523">
        <v>0.42307692307692307</v>
      </c>
      <c r="D22" s="527">
        <v>0.34615384615384615</v>
      </c>
      <c r="E22" s="528">
        <v>0.23076923076923078</v>
      </c>
    </row>
    <row r="23" spans="1:5" ht="15.75" x14ac:dyDescent="0.25">
      <c r="A23" s="525" t="s">
        <v>800</v>
      </c>
      <c r="B23" s="526">
        <v>23</v>
      </c>
      <c r="C23" s="523">
        <v>0.86956521739130432</v>
      </c>
      <c r="D23" s="938">
        <v>4.3478260869565216E-2</v>
      </c>
      <c r="E23" s="937">
        <v>8.6956521739130432E-2</v>
      </c>
    </row>
    <row r="24" spans="1:5" ht="15.75" x14ac:dyDescent="0.25">
      <c r="A24" s="525" t="s">
        <v>278</v>
      </c>
      <c r="B24" s="526">
        <v>61</v>
      </c>
      <c r="C24" s="523">
        <v>0.67213114754098358</v>
      </c>
      <c r="D24" s="527">
        <v>0.24590163934426229</v>
      </c>
      <c r="E24" s="937">
        <v>8.1967213114754092E-2</v>
      </c>
    </row>
    <row r="25" spans="1:5" ht="15.75" x14ac:dyDescent="0.25">
      <c r="A25" s="525" t="s">
        <v>279</v>
      </c>
      <c r="B25" s="526">
        <v>124</v>
      </c>
      <c r="C25" s="523">
        <v>0.66935483870967738</v>
      </c>
      <c r="D25" s="527">
        <v>0.29032258064516131</v>
      </c>
      <c r="E25" s="937">
        <v>4.0322580645161289E-2</v>
      </c>
    </row>
    <row r="26" spans="1:5" ht="15.75" x14ac:dyDescent="0.25">
      <c r="A26" s="525" t="s">
        <v>280</v>
      </c>
      <c r="B26" s="526">
        <v>21</v>
      </c>
      <c r="C26" s="523">
        <v>0.90476190476190477</v>
      </c>
      <c r="D26" s="938">
        <v>0</v>
      </c>
      <c r="E26" s="937">
        <v>9.5238095238095233E-2</v>
      </c>
    </row>
    <row r="27" spans="1:5" ht="15.75" x14ac:dyDescent="0.25">
      <c r="A27" s="525" t="s">
        <v>281</v>
      </c>
      <c r="B27" s="526">
        <v>86</v>
      </c>
      <c r="C27" s="523">
        <v>0.55813953488372092</v>
      </c>
      <c r="D27" s="527">
        <v>0.38372093023255816</v>
      </c>
      <c r="E27" s="937">
        <v>5.8139534883720929E-2</v>
      </c>
    </row>
    <row r="28" spans="1:5" ht="15.75" x14ac:dyDescent="0.25">
      <c r="A28" s="525" t="s">
        <v>282</v>
      </c>
      <c r="B28" s="526">
        <v>68</v>
      </c>
      <c r="C28" s="523">
        <v>0.41176470588235292</v>
      </c>
      <c r="D28" s="527">
        <v>0.47058823529411764</v>
      </c>
      <c r="E28" s="937">
        <v>0.11764705882352941</v>
      </c>
    </row>
    <row r="29" spans="1:5" ht="15.75" x14ac:dyDescent="0.25">
      <c r="A29" s="525" t="s">
        <v>283</v>
      </c>
      <c r="B29" s="526">
        <v>68</v>
      </c>
      <c r="C29" s="523">
        <v>0.69117647058823528</v>
      </c>
      <c r="D29" s="527">
        <v>0.16176470588235295</v>
      </c>
      <c r="E29" s="937">
        <v>0.14705882352941177</v>
      </c>
    </row>
    <row r="30" spans="1:5" ht="15.75" x14ac:dyDescent="0.25">
      <c r="A30" s="525" t="s">
        <v>284</v>
      </c>
      <c r="B30" s="526">
        <v>27</v>
      </c>
      <c r="C30" s="523">
        <v>0.81481481481481477</v>
      </c>
      <c r="D30" s="938">
        <v>0.18518518518518517</v>
      </c>
      <c r="E30" s="937">
        <v>0</v>
      </c>
    </row>
    <row r="31" spans="1:5" ht="15.75" x14ac:dyDescent="0.25">
      <c r="A31" s="525" t="s">
        <v>285</v>
      </c>
      <c r="B31" s="526">
        <v>51</v>
      </c>
      <c r="C31" s="523">
        <v>0.72549019607843135</v>
      </c>
      <c r="D31" s="938">
        <v>0.19607843137254902</v>
      </c>
      <c r="E31" s="937">
        <v>7.8431372549019607E-2</v>
      </c>
    </row>
    <row r="32" spans="1:5" ht="15.75" x14ac:dyDescent="0.25">
      <c r="A32" s="525" t="s">
        <v>286</v>
      </c>
      <c r="B32" s="526">
        <v>124</v>
      </c>
      <c r="C32" s="523">
        <v>0.55645161290322576</v>
      </c>
      <c r="D32" s="527">
        <v>0.37096774193548387</v>
      </c>
      <c r="E32" s="937">
        <v>7.2580645161290328E-2</v>
      </c>
    </row>
    <row r="33" spans="1:5" ht="15.75" x14ac:dyDescent="0.25">
      <c r="A33" s="525" t="s">
        <v>287</v>
      </c>
      <c r="B33" s="526">
        <v>46</v>
      </c>
      <c r="C33" s="523">
        <v>0.67391304347826086</v>
      </c>
      <c r="D33" s="527">
        <v>0.30434782608695654</v>
      </c>
      <c r="E33" s="937">
        <v>2.1739130434782608E-2</v>
      </c>
    </row>
    <row r="34" spans="1:5" ht="15.75" x14ac:dyDescent="0.25">
      <c r="A34" s="525" t="s">
        <v>288</v>
      </c>
      <c r="B34" s="526">
        <v>29</v>
      </c>
      <c r="C34" s="523">
        <v>0.62068965517241381</v>
      </c>
      <c r="D34" s="938">
        <v>0.31034482758620691</v>
      </c>
      <c r="E34" s="937">
        <v>6.8965517241379309E-2</v>
      </c>
    </row>
    <row r="35" spans="1:5" ht="15.75" x14ac:dyDescent="0.25">
      <c r="A35" s="525" t="s">
        <v>289</v>
      </c>
      <c r="B35" s="526">
        <v>85</v>
      </c>
      <c r="C35" s="523">
        <v>0.69411764705882351</v>
      </c>
      <c r="D35" s="527">
        <v>0.27058823529411763</v>
      </c>
      <c r="E35" s="937">
        <v>3.5294117647058823E-2</v>
      </c>
    </row>
    <row r="36" spans="1:5" ht="15.75" x14ac:dyDescent="0.25">
      <c r="A36" s="529" t="s">
        <v>40</v>
      </c>
      <c r="B36" s="530">
        <v>2468</v>
      </c>
      <c r="C36" s="531">
        <v>0.60656401944894656</v>
      </c>
      <c r="D36" s="532">
        <v>0.31969205834683956</v>
      </c>
      <c r="E36" s="533">
        <v>7.3743922204213941E-2</v>
      </c>
    </row>
    <row r="37" spans="1:5" ht="15.75" x14ac:dyDescent="0.25">
      <c r="A37" s="534"/>
      <c r="B37" s="534"/>
      <c r="C37" s="535"/>
      <c r="D37" s="536"/>
      <c r="E37" s="537"/>
    </row>
    <row r="38" spans="1:5" ht="15.75" x14ac:dyDescent="0.25">
      <c r="A38" s="95" t="s">
        <v>33</v>
      </c>
      <c r="B38" s="40"/>
      <c r="C38" s="14"/>
      <c r="D38" s="538"/>
      <c r="E38" s="539"/>
    </row>
    <row r="39" spans="1:5" ht="15.75" x14ac:dyDescent="0.25">
      <c r="A39" s="40" t="s">
        <v>34</v>
      </c>
      <c r="B39" s="82">
        <v>733</v>
      </c>
      <c r="C39" s="540">
        <v>0.45429740791268758</v>
      </c>
      <c r="D39" s="541">
        <v>0.45702592087312416</v>
      </c>
      <c r="E39" s="542">
        <v>8.8676671214188263E-2</v>
      </c>
    </row>
    <row r="40" spans="1:5" ht="15.75" x14ac:dyDescent="0.25">
      <c r="A40" s="40" t="s">
        <v>35</v>
      </c>
      <c r="B40" s="82">
        <v>785</v>
      </c>
      <c r="C40" s="540">
        <v>0.6076433121019108</v>
      </c>
      <c r="D40" s="541">
        <v>0.33121019108280253</v>
      </c>
      <c r="E40" s="542">
        <v>6.1146496815286625E-2</v>
      </c>
    </row>
    <row r="41" spans="1:5" ht="15.75" x14ac:dyDescent="0.25">
      <c r="A41" s="40" t="s">
        <v>36</v>
      </c>
      <c r="B41" s="82">
        <v>222</v>
      </c>
      <c r="C41" s="540">
        <v>0.60810810810810811</v>
      </c>
      <c r="D41" s="541">
        <v>0.32432432432432434</v>
      </c>
      <c r="E41" s="542">
        <v>6.7567567567567571E-2</v>
      </c>
    </row>
    <row r="42" spans="1:5" ht="15.75" x14ac:dyDescent="0.25">
      <c r="A42" s="40" t="s">
        <v>37</v>
      </c>
      <c r="B42" s="82">
        <v>87</v>
      </c>
      <c r="C42" s="540">
        <v>0.58620689655172409</v>
      </c>
      <c r="D42" s="541">
        <v>0.32183908045977011</v>
      </c>
      <c r="E42" s="543">
        <v>9.1954022988505746E-2</v>
      </c>
    </row>
    <row r="43" spans="1:5" ht="15.75" x14ac:dyDescent="0.25">
      <c r="A43" s="40" t="s">
        <v>38</v>
      </c>
      <c r="B43" s="82">
        <v>352</v>
      </c>
      <c r="C43" s="540">
        <v>0.71306818181818177</v>
      </c>
      <c r="D43" s="541">
        <v>0.20454545454545456</v>
      </c>
      <c r="E43" s="542">
        <v>8.2386363636363633E-2</v>
      </c>
    </row>
    <row r="44" spans="1:5" ht="15.75" x14ac:dyDescent="0.25">
      <c r="A44" s="40" t="s">
        <v>39</v>
      </c>
      <c r="B44" s="82">
        <v>289</v>
      </c>
      <c r="C44" s="540">
        <v>0.86505190311418689</v>
      </c>
      <c r="D44" s="541">
        <v>7.6124567474048443E-2</v>
      </c>
      <c r="E44" s="542">
        <v>5.8823529411764705E-2</v>
      </c>
    </row>
    <row r="45" spans="1:5" ht="15.75" x14ac:dyDescent="0.25">
      <c r="A45" s="95" t="s">
        <v>40</v>
      </c>
      <c r="B45" s="218">
        <v>2468</v>
      </c>
      <c r="C45" s="544">
        <v>0.60656401944894656</v>
      </c>
      <c r="D45" s="545">
        <v>0.31969205834683956</v>
      </c>
      <c r="E45" s="546">
        <v>7.3743922204213941E-2</v>
      </c>
    </row>
    <row r="46" spans="1:5" ht="15.75" x14ac:dyDescent="0.25">
      <c r="A46" s="40"/>
      <c r="B46" s="40"/>
      <c r="C46" s="498"/>
      <c r="D46" s="541"/>
      <c r="E46" s="501"/>
    </row>
    <row r="47" spans="1:5" ht="15.75" x14ac:dyDescent="0.25">
      <c r="A47" s="95" t="s">
        <v>41</v>
      </c>
      <c r="B47" s="40"/>
      <c r="C47" s="498"/>
      <c r="D47" s="499"/>
      <c r="E47" s="501"/>
    </row>
    <row r="48" spans="1:5" ht="15.75" x14ac:dyDescent="0.25">
      <c r="A48" s="98" t="s">
        <v>42</v>
      </c>
      <c r="B48" s="82">
        <v>202</v>
      </c>
      <c r="C48" s="540">
        <v>0.6089108910891089</v>
      </c>
      <c r="D48" s="541">
        <v>0.25742574257425743</v>
      </c>
      <c r="E48" s="542">
        <v>0.13366336633663367</v>
      </c>
    </row>
    <row r="49" spans="1:5" ht="15.75" x14ac:dyDescent="0.25">
      <c r="A49" s="98" t="s">
        <v>43</v>
      </c>
      <c r="B49" s="82">
        <v>232</v>
      </c>
      <c r="C49" s="540">
        <v>0.68965517241379315</v>
      </c>
      <c r="D49" s="541">
        <v>0.26293103448275862</v>
      </c>
      <c r="E49" s="542">
        <v>4.7413793103448273E-2</v>
      </c>
    </row>
    <row r="50" spans="1:5" ht="15.75" x14ac:dyDescent="0.25">
      <c r="A50" s="98" t="s">
        <v>44</v>
      </c>
      <c r="B50" s="82">
        <v>250</v>
      </c>
      <c r="C50" s="540">
        <v>0.68799999999999994</v>
      </c>
      <c r="D50" s="541">
        <v>0.248</v>
      </c>
      <c r="E50" s="542">
        <v>6.4000000000000001E-2</v>
      </c>
    </row>
    <row r="51" spans="1:5" ht="15.75" x14ac:dyDescent="0.25">
      <c r="A51" s="98" t="s">
        <v>45</v>
      </c>
      <c r="B51" s="82">
        <v>247</v>
      </c>
      <c r="C51" s="540">
        <v>0.68825910931174084</v>
      </c>
      <c r="D51" s="541">
        <v>0.26720647773279355</v>
      </c>
      <c r="E51" s="542">
        <v>4.4534412955465584E-2</v>
      </c>
    </row>
    <row r="52" spans="1:5" ht="15.75" x14ac:dyDescent="0.25">
      <c r="A52" s="98" t="s">
        <v>46</v>
      </c>
      <c r="B52" s="82">
        <v>312</v>
      </c>
      <c r="C52" s="540">
        <v>0.66987179487179482</v>
      </c>
      <c r="D52" s="541">
        <v>0.26923076923076922</v>
      </c>
      <c r="E52" s="542">
        <v>6.0897435897435896E-2</v>
      </c>
    </row>
    <row r="53" spans="1:5" ht="15.75" x14ac:dyDescent="0.25">
      <c r="A53" s="98" t="s">
        <v>47</v>
      </c>
      <c r="B53" s="82">
        <v>286</v>
      </c>
      <c r="C53" s="540">
        <v>0.67482517482517479</v>
      </c>
      <c r="D53" s="541">
        <v>0.25524475524475526</v>
      </c>
      <c r="E53" s="542">
        <v>6.9930069930069935E-2</v>
      </c>
    </row>
    <row r="54" spans="1:5" ht="15.75" x14ac:dyDescent="0.25">
      <c r="A54" s="98" t="s">
        <v>48</v>
      </c>
      <c r="B54" s="82">
        <v>291</v>
      </c>
      <c r="C54" s="540">
        <v>0.57388316151202745</v>
      </c>
      <c r="D54" s="541">
        <v>0.35051546391752575</v>
      </c>
      <c r="E54" s="542">
        <v>7.560137457044673E-2</v>
      </c>
    </row>
    <row r="55" spans="1:5" ht="15.75" x14ac:dyDescent="0.25">
      <c r="A55" s="98" t="s">
        <v>49</v>
      </c>
      <c r="B55" s="82">
        <v>248</v>
      </c>
      <c r="C55" s="540">
        <v>0.49193548387096775</v>
      </c>
      <c r="D55" s="541">
        <v>0.42741935483870969</v>
      </c>
      <c r="E55" s="542">
        <v>8.0645161290322578E-2</v>
      </c>
    </row>
    <row r="56" spans="1:5" ht="15.75" x14ac:dyDescent="0.25">
      <c r="A56" s="98" t="s">
        <v>50</v>
      </c>
      <c r="B56" s="82">
        <v>200</v>
      </c>
      <c r="C56" s="540">
        <v>0.51</v>
      </c>
      <c r="D56" s="541">
        <v>0.41499999999999998</v>
      </c>
      <c r="E56" s="542">
        <v>7.4999999999999997E-2</v>
      </c>
    </row>
    <row r="57" spans="1:5" ht="15.75" x14ac:dyDescent="0.25">
      <c r="A57" s="98" t="s">
        <v>51</v>
      </c>
      <c r="B57" s="82">
        <v>200</v>
      </c>
      <c r="C57" s="540">
        <v>0.39500000000000002</v>
      </c>
      <c r="D57" s="541">
        <v>0.5</v>
      </c>
      <c r="E57" s="542">
        <v>0.105</v>
      </c>
    </row>
    <row r="58" spans="1:5" ht="15.75" x14ac:dyDescent="0.25">
      <c r="A58" s="547" t="s">
        <v>40</v>
      </c>
      <c r="B58" s="548">
        <v>2468</v>
      </c>
      <c r="C58" s="549">
        <v>0.60656401944894656</v>
      </c>
      <c r="D58" s="550">
        <v>0.31969205834683956</v>
      </c>
      <c r="E58" s="551">
        <v>7.3743922204213941E-2</v>
      </c>
    </row>
    <row r="59" spans="1:5" ht="15.75" x14ac:dyDescent="0.25">
      <c r="A59" s="28" t="s">
        <v>17</v>
      </c>
      <c r="B59" s="79"/>
      <c r="C59" s="79"/>
      <c r="D59" s="79"/>
      <c r="E59" s="79"/>
    </row>
    <row r="60" spans="1:5" ht="41.25" customHeight="1" x14ac:dyDescent="0.25">
      <c r="A60" s="1293" t="s">
        <v>1194</v>
      </c>
      <c r="B60" s="1293"/>
      <c r="C60" s="1293"/>
      <c r="D60" s="1293"/>
      <c r="E60" s="1293"/>
    </row>
    <row r="61" spans="1:5" ht="44.25" customHeight="1" x14ac:dyDescent="0.25">
      <c r="A61" s="1293" t="s">
        <v>1195</v>
      </c>
      <c r="B61" s="1293"/>
      <c r="C61" s="1293"/>
      <c r="D61" s="1293"/>
      <c r="E61" s="1293"/>
    </row>
    <row r="62" spans="1:5" ht="15.75" x14ac:dyDescent="0.25">
      <c r="A62" s="79"/>
      <c r="B62" s="79"/>
      <c r="C62" s="79"/>
      <c r="D62" s="79"/>
      <c r="E62" s="79"/>
    </row>
    <row r="63" spans="1:5" ht="15.75" x14ac:dyDescent="0.25">
      <c r="A63" s="3" t="s">
        <v>141</v>
      </c>
      <c r="B63" s="28"/>
      <c r="C63" s="28"/>
      <c r="D63" s="28"/>
      <c r="E63" s="28"/>
    </row>
    <row r="64" spans="1:5" ht="92.25" customHeight="1" x14ac:dyDescent="0.25">
      <c r="A64" s="1349" t="s">
        <v>722</v>
      </c>
      <c r="B64" s="1349"/>
      <c r="C64" s="1349"/>
      <c r="D64" s="1349"/>
      <c r="E64" s="1349"/>
    </row>
    <row r="65" spans="1:13" ht="15.75" x14ac:dyDescent="0.25">
      <c r="A65" s="552" t="s">
        <v>32</v>
      </c>
      <c r="B65" s="28"/>
      <c r="C65" s="28"/>
      <c r="D65" s="28"/>
      <c r="E65" s="28"/>
    </row>
    <row r="66" spans="1:13" ht="52.5" customHeight="1" x14ac:dyDescent="0.25">
      <c r="A66" s="1293" t="s">
        <v>1160</v>
      </c>
      <c r="B66" s="1293"/>
      <c r="C66" s="1293"/>
      <c r="D66" s="1293"/>
      <c r="E66" s="1293"/>
      <c r="F66" s="771"/>
      <c r="G66" s="771"/>
      <c r="H66" s="771"/>
      <c r="I66" s="771"/>
      <c r="J66" s="771"/>
      <c r="K66" s="771"/>
      <c r="L66" s="771"/>
      <c r="M66" s="771"/>
    </row>
    <row r="68" spans="1:13" ht="30.75" customHeight="1" x14ac:dyDescent="0.25">
      <c r="A68" s="1277" t="s">
        <v>848</v>
      </c>
      <c r="B68" s="1277"/>
      <c r="C68" s="1277"/>
      <c r="D68" s="1277"/>
      <c r="E68" s="1277"/>
    </row>
  </sheetData>
  <mergeCells count="6">
    <mergeCell ref="A64:E64"/>
    <mergeCell ref="A1:E1"/>
    <mergeCell ref="A66:E66"/>
    <mergeCell ref="A68:E68"/>
    <mergeCell ref="A60:E60"/>
    <mergeCell ref="A61:E61"/>
  </mergeCells>
  <conditionalFormatting sqref="C37:E38">
    <cfRule type="cellIs" dxfId="87" priority="1" operator="lessThanOrEqual">
      <formula>0.11</formula>
    </cfRule>
  </conditionalFormatting>
  <pageMargins left="0.70866141732283472" right="0.70866141732283472" top="0.35433070866141736" bottom="0.35433070866141736" header="0.31496062992125984" footer="0.31496062992125984"/>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17"/>
  <sheetViews>
    <sheetView workbookViewId="0">
      <selection activeCell="A15" sqref="A15:AA17"/>
    </sheetView>
  </sheetViews>
  <sheetFormatPr defaultRowHeight="15" x14ac:dyDescent="0.25"/>
  <sheetData>
    <row r="1" spans="1:27" x14ac:dyDescent="0.25">
      <c r="A1" s="1" t="s">
        <v>793</v>
      </c>
    </row>
    <row r="3" spans="1:27" s="598" customFormat="1" ht="15.75" customHeight="1" x14ac:dyDescent="0.25">
      <c r="A3" s="833" t="s">
        <v>791</v>
      </c>
      <c r="B3" s="833"/>
      <c r="C3" s="833"/>
      <c r="D3" s="833"/>
      <c r="E3" s="833"/>
      <c r="F3" s="833"/>
      <c r="G3" s="833"/>
      <c r="H3" s="833"/>
      <c r="I3" s="833"/>
      <c r="J3" s="833"/>
      <c r="K3" s="833"/>
      <c r="L3" s="833"/>
      <c r="M3" s="833"/>
      <c r="N3" s="833"/>
    </row>
    <row r="4" spans="1:27" s="598" customFormat="1" ht="15.75" customHeight="1" x14ac:dyDescent="0.25">
      <c r="A4" s="833" t="s">
        <v>792</v>
      </c>
      <c r="B4" s="833"/>
      <c r="C4" s="833"/>
      <c r="D4" s="833"/>
      <c r="E4" s="833"/>
      <c r="F4" s="833"/>
      <c r="G4" s="833"/>
      <c r="H4" s="833"/>
      <c r="I4" s="833"/>
      <c r="J4" s="833"/>
      <c r="K4" s="833"/>
      <c r="L4" s="833"/>
      <c r="M4" s="833"/>
      <c r="N4" s="833"/>
    </row>
    <row r="5" spans="1:27" s="598" customFormat="1" ht="15.75" customHeight="1" x14ac:dyDescent="0.25">
      <c r="A5" s="833" t="s">
        <v>784</v>
      </c>
      <c r="B5" s="833"/>
      <c r="C5" s="833"/>
      <c r="D5" s="833"/>
      <c r="E5" s="833"/>
      <c r="F5" s="833"/>
      <c r="G5" s="833"/>
      <c r="H5" s="833"/>
      <c r="I5" s="833"/>
      <c r="J5" s="833"/>
      <c r="K5" s="833"/>
      <c r="L5" s="833"/>
      <c r="M5" s="833"/>
      <c r="N5" s="833"/>
    </row>
    <row r="6" spans="1:27" s="598" customFormat="1" ht="15.75" customHeight="1" x14ac:dyDescent="0.25">
      <c r="A6" t="s">
        <v>781</v>
      </c>
      <c r="B6" s="834"/>
      <c r="C6" s="834"/>
      <c r="D6" s="834"/>
      <c r="E6" s="834"/>
      <c r="F6" s="834"/>
      <c r="G6" s="834"/>
      <c r="H6" s="834"/>
      <c r="I6" s="834"/>
      <c r="J6" s="834"/>
      <c r="K6" s="834"/>
      <c r="L6" s="834"/>
      <c r="M6" s="834"/>
      <c r="N6" s="834"/>
    </row>
    <row r="9" spans="1:27" x14ac:dyDescent="0.25">
      <c r="A9" s="1164" t="s">
        <v>990</v>
      </c>
    </row>
    <row r="10" spans="1:27" x14ac:dyDescent="0.25">
      <c r="A10" s="1277" t="s">
        <v>1008</v>
      </c>
      <c r="B10" s="1277"/>
      <c r="C10" s="1277"/>
      <c r="D10" s="1277"/>
      <c r="E10" s="1277"/>
      <c r="F10" s="1277"/>
      <c r="G10" s="1277"/>
      <c r="H10" s="1277"/>
      <c r="I10" s="1277"/>
      <c r="J10" s="1277"/>
      <c r="K10" s="1277"/>
      <c r="L10" s="1277"/>
      <c r="M10" s="1277"/>
      <c r="N10" s="1277"/>
      <c r="O10" s="1277"/>
      <c r="P10" s="1277"/>
      <c r="Q10" s="1277"/>
      <c r="R10" s="1277"/>
      <c r="S10" s="1277"/>
      <c r="T10" s="1277"/>
      <c r="U10" s="1277"/>
      <c r="V10" s="1277"/>
      <c r="W10" s="1277"/>
      <c r="X10" s="1277"/>
      <c r="Y10" s="1277"/>
      <c r="Z10" s="1277"/>
      <c r="AA10" s="1277"/>
    </row>
    <row r="11" spans="1:27" x14ac:dyDescent="0.25">
      <c r="A11" s="1277"/>
      <c r="B11" s="1277"/>
      <c r="C11" s="1277"/>
      <c r="D11" s="1277"/>
      <c r="E11" s="1277"/>
      <c r="F11" s="1277"/>
      <c r="G11" s="1277"/>
      <c r="H11" s="1277"/>
      <c r="I11" s="1277"/>
      <c r="J11" s="1277"/>
      <c r="K11" s="1277"/>
      <c r="L11" s="1277"/>
      <c r="M11" s="1277"/>
      <c r="N11" s="1277"/>
      <c r="O11" s="1277"/>
      <c r="P11" s="1277"/>
      <c r="Q11" s="1277"/>
      <c r="R11" s="1277"/>
      <c r="S11" s="1277"/>
      <c r="T11" s="1277"/>
      <c r="U11" s="1277"/>
      <c r="V11" s="1277"/>
      <c r="W11" s="1277"/>
      <c r="X11" s="1277"/>
      <c r="Y11" s="1277"/>
      <c r="Z11" s="1277"/>
      <c r="AA11" s="1277"/>
    </row>
    <row r="12" spans="1:27" ht="26.25" customHeight="1" x14ac:dyDescent="0.25">
      <c r="A12" s="1277"/>
      <c r="B12" s="1277"/>
      <c r="C12" s="1277"/>
      <c r="D12" s="1277"/>
      <c r="E12" s="1277"/>
      <c r="F12" s="1277"/>
      <c r="G12" s="1277"/>
      <c r="H12" s="1277"/>
      <c r="I12" s="1277"/>
      <c r="J12" s="1277"/>
      <c r="K12" s="1277"/>
      <c r="L12" s="1277"/>
      <c r="M12" s="1277"/>
      <c r="N12" s="1277"/>
      <c r="O12" s="1277"/>
      <c r="P12" s="1277"/>
      <c r="Q12" s="1277"/>
      <c r="R12" s="1277"/>
      <c r="S12" s="1277"/>
      <c r="T12" s="1277"/>
      <c r="U12" s="1277"/>
      <c r="V12" s="1277"/>
      <c r="W12" s="1277"/>
      <c r="X12" s="1277"/>
      <c r="Y12" s="1277"/>
      <c r="Z12" s="1277"/>
      <c r="AA12" s="1277"/>
    </row>
    <row r="14" spans="1:27" x14ac:dyDescent="0.25">
      <c r="A14" s="1164" t="s">
        <v>1009</v>
      </c>
    </row>
    <row r="15" spans="1:27" x14ac:dyDescent="0.25">
      <c r="A15" s="1276" t="s">
        <v>1010</v>
      </c>
      <c r="B15" s="1276"/>
      <c r="C15" s="1276"/>
      <c r="D15" s="1276"/>
      <c r="E15" s="1276"/>
      <c r="F15" s="1276"/>
      <c r="G15" s="1276"/>
      <c r="H15" s="1276"/>
      <c r="I15" s="1276"/>
      <c r="J15" s="1276"/>
      <c r="K15" s="1276"/>
      <c r="L15" s="1276"/>
      <c r="M15" s="1276"/>
      <c r="N15" s="1276"/>
      <c r="O15" s="1276"/>
      <c r="P15" s="1276"/>
      <c r="Q15" s="1276"/>
      <c r="R15" s="1276"/>
      <c r="S15" s="1276"/>
      <c r="T15" s="1276"/>
      <c r="U15" s="1276"/>
      <c r="V15" s="1276"/>
      <c r="W15" s="1276"/>
      <c r="X15" s="1276"/>
      <c r="Y15" s="1276"/>
      <c r="Z15" s="1276"/>
      <c r="AA15" s="1276"/>
    </row>
    <row r="16" spans="1:27" x14ac:dyDescent="0.25">
      <c r="A16" s="1276"/>
      <c r="B16" s="1276"/>
      <c r="C16" s="1276"/>
      <c r="D16" s="1276"/>
      <c r="E16" s="1276"/>
      <c r="F16" s="1276"/>
      <c r="G16" s="1276"/>
      <c r="H16" s="1276"/>
      <c r="I16" s="1276"/>
      <c r="J16" s="1276"/>
      <c r="K16" s="1276"/>
      <c r="L16" s="1276"/>
      <c r="M16" s="1276"/>
      <c r="N16" s="1276"/>
      <c r="O16" s="1276"/>
      <c r="P16" s="1276"/>
      <c r="Q16" s="1276"/>
      <c r="R16" s="1276"/>
      <c r="S16" s="1276"/>
      <c r="T16" s="1276"/>
      <c r="U16" s="1276"/>
      <c r="V16" s="1276"/>
      <c r="W16" s="1276"/>
      <c r="X16" s="1276"/>
      <c r="Y16" s="1276"/>
      <c r="Z16" s="1276"/>
      <c r="AA16" s="1276"/>
    </row>
    <row r="17" spans="1:27" x14ac:dyDescent="0.25">
      <c r="A17" s="1276"/>
      <c r="B17" s="1276"/>
      <c r="C17" s="1276"/>
      <c r="D17" s="1276"/>
      <c r="E17" s="1276"/>
      <c r="F17" s="1276"/>
      <c r="G17" s="1276"/>
      <c r="H17" s="1276"/>
      <c r="I17" s="1276"/>
      <c r="J17" s="1276"/>
      <c r="K17" s="1276"/>
      <c r="L17" s="1276"/>
      <c r="M17" s="1276"/>
      <c r="N17" s="1276"/>
      <c r="O17" s="1276"/>
      <c r="P17" s="1276"/>
      <c r="Q17" s="1276"/>
      <c r="R17" s="1276"/>
      <c r="S17" s="1276"/>
      <c r="T17" s="1276"/>
      <c r="U17" s="1276"/>
      <c r="V17" s="1276"/>
      <c r="W17" s="1276"/>
      <c r="X17" s="1276"/>
      <c r="Y17" s="1276"/>
      <c r="Z17" s="1276"/>
      <c r="AA17" s="1276"/>
    </row>
  </sheetData>
  <mergeCells count="2">
    <mergeCell ref="A15:AA17"/>
    <mergeCell ref="A10:AA12"/>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39997558519241921"/>
    <pageSetUpPr fitToPage="1"/>
  </sheetPr>
  <dimension ref="A1:N78"/>
  <sheetViews>
    <sheetView workbookViewId="0">
      <selection activeCell="A2" sqref="A2"/>
    </sheetView>
  </sheetViews>
  <sheetFormatPr defaultRowHeight="15" x14ac:dyDescent="0.25"/>
  <cols>
    <col min="1" max="1" width="24.5703125" customWidth="1"/>
    <col min="2" max="2" width="13" style="39" customWidth="1"/>
    <col min="3" max="3" width="13.42578125" style="39" customWidth="1"/>
    <col min="4" max="4" width="13.5703125" style="39" customWidth="1"/>
    <col min="5" max="5" width="11.28515625" customWidth="1"/>
    <col min="7" max="7" width="12.42578125" customWidth="1"/>
    <col min="8" max="8" width="13" customWidth="1"/>
    <col min="9" max="9" width="13.85546875" customWidth="1"/>
    <col min="10" max="10" width="12.7109375" customWidth="1"/>
    <col min="11" max="11" width="12.5703125" customWidth="1"/>
    <col min="12" max="12" width="14.5703125" hidden="1" customWidth="1"/>
    <col min="13" max="13" width="14.5703125" customWidth="1"/>
    <col min="14" max="14" width="11.140625" customWidth="1"/>
  </cols>
  <sheetData>
    <row r="1" spans="1:14" ht="15.75" x14ac:dyDescent="0.25">
      <c r="A1" s="1152" t="s">
        <v>1174</v>
      </c>
      <c r="B1" s="1152"/>
      <c r="C1" s="1152"/>
      <c r="D1" s="1152"/>
      <c r="E1" s="1152"/>
      <c r="F1" s="1152"/>
      <c r="G1" s="1152"/>
      <c r="H1" s="1152"/>
      <c r="I1" s="1152"/>
      <c r="J1" s="1152"/>
      <c r="K1" s="1152"/>
      <c r="L1" s="1152"/>
      <c r="M1" s="1152"/>
      <c r="N1" s="1152"/>
    </row>
    <row r="2" spans="1:14" ht="15.75" x14ac:dyDescent="0.25">
      <c r="A2" s="516"/>
      <c r="B2" s="79"/>
      <c r="C2" s="79"/>
      <c r="D2" s="79"/>
      <c r="E2" s="79"/>
      <c r="F2" s="79"/>
      <c r="G2" s="79"/>
      <c r="H2" s="79"/>
      <c r="I2" s="79"/>
      <c r="J2" s="79"/>
      <c r="K2" s="79"/>
      <c r="L2" s="79"/>
      <c r="M2" s="79"/>
      <c r="N2" s="79"/>
    </row>
    <row r="3" spans="1:14" ht="15.75" x14ac:dyDescent="0.25">
      <c r="A3" s="553"/>
      <c r="B3" s="1352" t="s">
        <v>847</v>
      </c>
      <c r="C3" s="1354" t="s">
        <v>856</v>
      </c>
      <c r="D3" s="1356" t="s">
        <v>723</v>
      </c>
      <c r="E3" s="1357"/>
      <c r="F3" s="1357"/>
      <c r="G3" s="1357"/>
      <c r="H3" s="1357"/>
      <c r="I3" s="1357"/>
      <c r="J3" s="1357"/>
      <c r="K3" s="1357"/>
      <c r="L3" s="1357"/>
      <c r="M3" s="1357"/>
      <c r="N3" s="1358"/>
    </row>
    <row r="4" spans="1:14" ht="78.75" x14ac:dyDescent="0.25">
      <c r="A4" s="554"/>
      <c r="B4" s="1353"/>
      <c r="C4" s="1355"/>
      <c r="D4" s="1138" t="s">
        <v>7</v>
      </c>
      <c r="E4" s="555" t="s">
        <v>758</v>
      </c>
      <c r="F4" s="555" t="s">
        <v>250</v>
      </c>
      <c r="G4" s="555" t="s">
        <v>759</v>
      </c>
      <c r="H4" s="804" t="s">
        <v>9</v>
      </c>
      <c r="I4" s="555" t="s">
        <v>290</v>
      </c>
      <c r="J4" s="555" t="s">
        <v>291</v>
      </c>
      <c r="K4" s="804" t="s">
        <v>12</v>
      </c>
      <c r="L4" s="555" t="s">
        <v>292</v>
      </c>
      <c r="M4" s="555" t="s">
        <v>293</v>
      </c>
      <c r="N4" s="1139" t="s">
        <v>13</v>
      </c>
    </row>
    <row r="5" spans="1:14" ht="15.75" x14ac:dyDescent="0.25">
      <c r="A5" s="556"/>
      <c r="B5" s="554"/>
      <c r="C5" s="644"/>
      <c r="D5" s="554"/>
      <c r="E5" s="557"/>
      <c r="F5" s="557"/>
      <c r="G5" s="557"/>
      <c r="H5" s="805"/>
      <c r="I5" s="557"/>
      <c r="J5" s="557"/>
      <c r="K5" s="805"/>
      <c r="L5" s="557"/>
      <c r="M5" s="557"/>
      <c r="N5" s="1140"/>
    </row>
    <row r="6" spans="1:14" ht="15.75" x14ac:dyDescent="0.25">
      <c r="A6" s="558" t="s">
        <v>257</v>
      </c>
      <c r="B6" s="1073"/>
      <c r="C6" s="645"/>
      <c r="D6" s="554"/>
      <c r="E6" s="557"/>
      <c r="F6" s="557"/>
      <c r="G6" s="557"/>
      <c r="H6" s="805"/>
      <c r="I6" s="557"/>
      <c r="J6" s="557"/>
      <c r="K6" s="805"/>
      <c r="L6" s="557"/>
      <c r="M6" s="557"/>
      <c r="N6" s="1140"/>
    </row>
    <row r="7" spans="1:14" ht="15.75" x14ac:dyDescent="0.25">
      <c r="A7" s="559" t="s">
        <v>259</v>
      </c>
      <c r="B7" s="1074">
        <f>SUM(C7:D7)</f>
        <v>347</v>
      </c>
      <c r="C7" s="646">
        <v>163</v>
      </c>
      <c r="D7" s="1141">
        <v>184</v>
      </c>
      <c r="E7" s="560">
        <v>2</v>
      </c>
      <c r="F7" s="560">
        <v>10</v>
      </c>
      <c r="G7" s="560">
        <v>3</v>
      </c>
      <c r="H7" s="792">
        <v>98</v>
      </c>
      <c r="I7" s="560">
        <v>4</v>
      </c>
      <c r="J7" s="560">
        <v>94</v>
      </c>
      <c r="K7" s="1111">
        <v>41</v>
      </c>
      <c r="L7" s="560">
        <v>23</v>
      </c>
      <c r="M7" s="560">
        <v>18</v>
      </c>
      <c r="N7" s="1142">
        <v>9</v>
      </c>
    </row>
    <row r="8" spans="1:14" ht="15.75" x14ac:dyDescent="0.25">
      <c r="A8" s="559" t="s">
        <v>260</v>
      </c>
      <c r="B8" s="1074">
        <f t="shared" ref="B8:B40" si="0">SUM(C8:D8)</f>
        <v>587</v>
      </c>
      <c r="C8" s="646">
        <v>228</v>
      </c>
      <c r="D8" s="1141">
        <v>359</v>
      </c>
      <c r="E8" s="560">
        <v>4</v>
      </c>
      <c r="F8" s="560">
        <v>3</v>
      </c>
      <c r="G8" s="560">
        <v>5</v>
      </c>
      <c r="H8" s="792">
        <v>136</v>
      </c>
      <c r="I8" s="560">
        <v>22</v>
      </c>
      <c r="J8" s="560">
        <v>114</v>
      </c>
      <c r="K8" s="1111">
        <v>40</v>
      </c>
      <c r="L8" s="560">
        <v>32</v>
      </c>
      <c r="M8" s="560">
        <v>8</v>
      </c>
      <c r="N8" s="1142">
        <v>40</v>
      </c>
    </row>
    <row r="9" spans="1:14" ht="15.75" x14ac:dyDescent="0.25">
      <c r="A9" s="559" t="s">
        <v>261</v>
      </c>
      <c r="B9" s="1074">
        <f t="shared" si="0"/>
        <v>284</v>
      </c>
      <c r="C9" s="646">
        <v>109</v>
      </c>
      <c r="D9" s="1141">
        <v>175</v>
      </c>
      <c r="E9" s="560"/>
      <c r="F9" s="560"/>
      <c r="G9" s="560">
        <v>3</v>
      </c>
      <c r="H9" s="792">
        <v>67</v>
      </c>
      <c r="I9" s="560">
        <v>11</v>
      </c>
      <c r="J9" s="560">
        <v>56</v>
      </c>
      <c r="K9" s="1111">
        <v>16</v>
      </c>
      <c r="L9" s="560">
        <v>13</v>
      </c>
      <c r="M9" s="560">
        <v>3</v>
      </c>
      <c r="N9" s="1142">
        <v>23</v>
      </c>
    </row>
    <row r="10" spans="1:14" ht="15.75" x14ac:dyDescent="0.25">
      <c r="A10" s="559" t="s">
        <v>262</v>
      </c>
      <c r="B10" s="1074">
        <f t="shared" si="0"/>
        <v>171</v>
      </c>
      <c r="C10" s="646">
        <v>84</v>
      </c>
      <c r="D10" s="1141">
        <v>87</v>
      </c>
      <c r="E10" s="560">
        <v>3</v>
      </c>
      <c r="F10" s="560">
        <v>1</v>
      </c>
      <c r="G10" s="560"/>
      <c r="H10" s="792">
        <v>69</v>
      </c>
      <c r="I10" s="560">
        <v>7</v>
      </c>
      <c r="J10" s="560">
        <v>62</v>
      </c>
      <c r="K10" s="1111">
        <v>6</v>
      </c>
      <c r="L10" s="560">
        <v>5</v>
      </c>
      <c r="M10" s="560">
        <v>1</v>
      </c>
      <c r="N10" s="1142">
        <v>5</v>
      </c>
    </row>
    <row r="11" spans="1:14" ht="15.75" x14ac:dyDescent="0.25">
      <c r="A11" s="559" t="s">
        <v>263</v>
      </c>
      <c r="B11" s="1074">
        <f t="shared" si="0"/>
        <v>99</v>
      </c>
      <c r="C11" s="646">
        <v>26</v>
      </c>
      <c r="D11" s="1141">
        <v>73</v>
      </c>
      <c r="E11" s="560">
        <v>1</v>
      </c>
      <c r="F11" s="560"/>
      <c r="G11" s="560"/>
      <c r="H11" s="792">
        <v>20</v>
      </c>
      <c r="I11" s="560">
        <v>2</v>
      </c>
      <c r="J11" s="560">
        <v>18</v>
      </c>
      <c r="K11" s="1111">
        <v>5</v>
      </c>
      <c r="L11" s="560">
        <v>2</v>
      </c>
      <c r="M11" s="560">
        <v>3</v>
      </c>
      <c r="N11" s="1142"/>
    </row>
    <row r="12" spans="1:14" ht="15.75" x14ac:dyDescent="0.25">
      <c r="A12" s="559" t="s">
        <v>264</v>
      </c>
      <c r="B12" s="1074">
        <f t="shared" si="0"/>
        <v>234</v>
      </c>
      <c r="C12" s="646">
        <v>97</v>
      </c>
      <c r="D12" s="1141">
        <v>137</v>
      </c>
      <c r="E12" s="560">
        <v>1</v>
      </c>
      <c r="F12" s="560">
        <v>1</v>
      </c>
      <c r="G12" s="560">
        <v>1</v>
      </c>
      <c r="H12" s="792">
        <v>78</v>
      </c>
      <c r="I12" s="560">
        <v>29</v>
      </c>
      <c r="J12" s="560">
        <v>49</v>
      </c>
      <c r="K12" s="1111">
        <v>4</v>
      </c>
      <c r="L12" s="560">
        <v>2</v>
      </c>
      <c r="M12" s="560">
        <v>2</v>
      </c>
      <c r="N12" s="1142">
        <v>12</v>
      </c>
    </row>
    <row r="13" spans="1:14" ht="15.75" x14ac:dyDescent="0.25">
      <c r="A13" s="559" t="s">
        <v>265</v>
      </c>
      <c r="B13" s="1074">
        <f t="shared" si="0"/>
        <v>257</v>
      </c>
      <c r="C13" s="646">
        <v>86</v>
      </c>
      <c r="D13" s="1141">
        <v>171</v>
      </c>
      <c r="E13" s="560">
        <v>1</v>
      </c>
      <c r="F13" s="560">
        <v>2</v>
      </c>
      <c r="G13" s="560">
        <v>1</v>
      </c>
      <c r="H13" s="792">
        <v>60</v>
      </c>
      <c r="I13" s="560">
        <v>12</v>
      </c>
      <c r="J13" s="560">
        <v>48</v>
      </c>
      <c r="K13" s="1111">
        <v>21</v>
      </c>
      <c r="L13" s="560">
        <v>16</v>
      </c>
      <c r="M13" s="560">
        <v>5</v>
      </c>
      <c r="N13" s="1142">
        <v>1</v>
      </c>
    </row>
    <row r="14" spans="1:14" ht="15.75" x14ac:dyDescent="0.25">
      <c r="A14" s="559" t="s">
        <v>266</v>
      </c>
      <c r="B14" s="1074">
        <f t="shared" si="0"/>
        <v>270</v>
      </c>
      <c r="C14" s="646">
        <v>64</v>
      </c>
      <c r="D14" s="1141">
        <v>206</v>
      </c>
      <c r="E14" s="560">
        <v>5</v>
      </c>
      <c r="F14" s="560">
        <v>3</v>
      </c>
      <c r="G14" s="560">
        <v>2</v>
      </c>
      <c r="H14" s="792">
        <v>42</v>
      </c>
      <c r="I14" s="560">
        <v>3</v>
      </c>
      <c r="J14" s="560">
        <v>39</v>
      </c>
      <c r="K14" s="1111">
        <v>11</v>
      </c>
      <c r="L14" s="560">
        <v>9</v>
      </c>
      <c r="M14" s="560">
        <v>2</v>
      </c>
      <c r="N14" s="1142">
        <v>1</v>
      </c>
    </row>
    <row r="15" spans="1:14" ht="15.75" x14ac:dyDescent="0.25">
      <c r="A15" s="559" t="s">
        <v>267</v>
      </c>
      <c r="B15" s="1074">
        <f t="shared" si="0"/>
        <v>219</v>
      </c>
      <c r="C15" s="646">
        <v>77</v>
      </c>
      <c r="D15" s="1141">
        <v>142</v>
      </c>
      <c r="E15" s="560">
        <v>4</v>
      </c>
      <c r="F15" s="560"/>
      <c r="G15" s="560">
        <v>2</v>
      </c>
      <c r="H15" s="792">
        <v>46</v>
      </c>
      <c r="I15" s="560">
        <v>11</v>
      </c>
      <c r="J15" s="560">
        <v>35</v>
      </c>
      <c r="K15" s="1111">
        <v>23</v>
      </c>
      <c r="L15" s="560">
        <v>20</v>
      </c>
      <c r="M15" s="560">
        <v>3</v>
      </c>
      <c r="N15" s="1142">
        <v>2</v>
      </c>
    </row>
    <row r="16" spans="1:14" ht="15.75" x14ac:dyDescent="0.25">
      <c r="A16" s="559" t="s">
        <v>268</v>
      </c>
      <c r="B16" s="1074">
        <f t="shared" si="0"/>
        <v>222</v>
      </c>
      <c r="C16" s="646">
        <v>81</v>
      </c>
      <c r="D16" s="1141">
        <v>141</v>
      </c>
      <c r="E16" s="560">
        <v>2</v>
      </c>
      <c r="F16" s="560"/>
      <c r="G16" s="560">
        <v>1</v>
      </c>
      <c r="H16" s="792">
        <v>49</v>
      </c>
      <c r="I16" s="560">
        <v>6</v>
      </c>
      <c r="J16" s="560">
        <v>43</v>
      </c>
      <c r="K16" s="1111">
        <v>20</v>
      </c>
      <c r="L16" s="560">
        <v>17</v>
      </c>
      <c r="M16" s="560">
        <v>3</v>
      </c>
      <c r="N16" s="1142">
        <v>9</v>
      </c>
    </row>
    <row r="17" spans="1:14" ht="15.75" x14ac:dyDescent="0.25">
      <c r="A17" s="559" t="s">
        <v>269</v>
      </c>
      <c r="B17" s="1074">
        <f t="shared" si="0"/>
        <v>208</v>
      </c>
      <c r="C17" s="646">
        <v>55</v>
      </c>
      <c r="D17" s="1141">
        <v>153</v>
      </c>
      <c r="E17" s="560">
        <v>7</v>
      </c>
      <c r="F17" s="560">
        <v>1</v>
      </c>
      <c r="G17" s="560">
        <v>2</v>
      </c>
      <c r="H17" s="792">
        <v>25</v>
      </c>
      <c r="I17" s="560">
        <v>2</v>
      </c>
      <c r="J17" s="560">
        <v>23</v>
      </c>
      <c r="K17" s="1111">
        <v>20</v>
      </c>
      <c r="L17" s="560">
        <v>18</v>
      </c>
      <c r="M17" s="560">
        <v>2</v>
      </c>
      <c r="N17" s="1142"/>
    </row>
    <row r="18" spans="1:14" ht="15.75" x14ac:dyDescent="0.25">
      <c r="A18" s="559" t="s">
        <v>270</v>
      </c>
      <c r="B18" s="1074">
        <f t="shared" si="0"/>
        <v>763</v>
      </c>
      <c r="C18" s="646">
        <v>368</v>
      </c>
      <c r="D18" s="1141">
        <v>395</v>
      </c>
      <c r="E18" s="560">
        <v>22</v>
      </c>
      <c r="F18" s="560">
        <v>6</v>
      </c>
      <c r="G18" s="560">
        <v>8</v>
      </c>
      <c r="H18" s="792">
        <v>215</v>
      </c>
      <c r="I18" s="560">
        <v>40</v>
      </c>
      <c r="J18" s="560">
        <v>175</v>
      </c>
      <c r="K18" s="1111">
        <v>87</v>
      </c>
      <c r="L18" s="560">
        <v>66</v>
      </c>
      <c r="M18" s="560">
        <v>21</v>
      </c>
      <c r="N18" s="1142">
        <v>30</v>
      </c>
    </row>
    <row r="19" spans="1:14" ht="15.75" x14ac:dyDescent="0.25">
      <c r="A19" s="559" t="s">
        <v>271</v>
      </c>
      <c r="B19" s="1074">
        <f t="shared" si="0"/>
        <v>315</v>
      </c>
      <c r="C19" s="646">
        <v>94</v>
      </c>
      <c r="D19" s="1141">
        <v>221</v>
      </c>
      <c r="E19" s="560">
        <v>2</v>
      </c>
      <c r="F19" s="560">
        <v>1</v>
      </c>
      <c r="G19" s="560"/>
      <c r="H19" s="792">
        <v>67</v>
      </c>
      <c r="I19" s="560">
        <v>4</v>
      </c>
      <c r="J19" s="560">
        <v>63</v>
      </c>
      <c r="K19" s="1111">
        <v>22</v>
      </c>
      <c r="L19" s="560">
        <v>11</v>
      </c>
      <c r="M19" s="560">
        <v>11</v>
      </c>
      <c r="N19" s="1142">
        <v>2</v>
      </c>
    </row>
    <row r="20" spans="1:14" ht="15.75" x14ac:dyDescent="0.25">
      <c r="A20" s="559" t="s">
        <v>272</v>
      </c>
      <c r="B20" s="1074">
        <f t="shared" si="0"/>
        <v>744</v>
      </c>
      <c r="C20" s="646">
        <v>249</v>
      </c>
      <c r="D20" s="1141">
        <v>495</v>
      </c>
      <c r="E20" s="560">
        <v>6</v>
      </c>
      <c r="F20" s="560">
        <v>8</v>
      </c>
      <c r="G20" s="560">
        <v>1</v>
      </c>
      <c r="H20" s="792">
        <v>147</v>
      </c>
      <c r="I20" s="560">
        <v>24</v>
      </c>
      <c r="J20" s="560">
        <v>123</v>
      </c>
      <c r="K20" s="1111">
        <v>69</v>
      </c>
      <c r="L20" s="560">
        <v>51</v>
      </c>
      <c r="M20" s="560">
        <v>18</v>
      </c>
      <c r="N20" s="1142">
        <v>18</v>
      </c>
    </row>
    <row r="21" spans="1:14" ht="15.75" x14ac:dyDescent="0.25">
      <c r="A21" s="559" t="s">
        <v>273</v>
      </c>
      <c r="B21" s="1074">
        <f t="shared" si="0"/>
        <v>564</v>
      </c>
      <c r="C21" s="646">
        <v>368</v>
      </c>
      <c r="D21" s="1141">
        <v>196</v>
      </c>
      <c r="E21" s="560">
        <v>36</v>
      </c>
      <c r="F21" s="560">
        <v>9</v>
      </c>
      <c r="G21" s="560">
        <v>2</v>
      </c>
      <c r="H21" s="792">
        <v>226</v>
      </c>
      <c r="I21" s="560">
        <v>27</v>
      </c>
      <c r="J21" s="560">
        <v>199</v>
      </c>
      <c r="K21" s="1111">
        <v>93</v>
      </c>
      <c r="L21" s="560">
        <v>42</v>
      </c>
      <c r="M21" s="560">
        <v>51</v>
      </c>
      <c r="N21" s="1142">
        <v>2</v>
      </c>
    </row>
    <row r="22" spans="1:14" ht="15.75" x14ac:dyDescent="0.25">
      <c r="A22" s="559" t="s">
        <v>274</v>
      </c>
      <c r="B22" s="1074">
        <f t="shared" si="0"/>
        <v>548</v>
      </c>
      <c r="C22" s="646">
        <v>240</v>
      </c>
      <c r="D22" s="1141">
        <v>308</v>
      </c>
      <c r="E22" s="560">
        <v>4</v>
      </c>
      <c r="F22" s="560">
        <v>3</v>
      </c>
      <c r="G22" s="560">
        <v>2</v>
      </c>
      <c r="H22" s="792">
        <v>188</v>
      </c>
      <c r="I22" s="560">
        <v>43</v>
      </c>
      <c r="J22" s="560">
        <v>145</v>
      </c>
      <c r="K22" s="1111">
        <v>22</v>
      </c>
      <c r="L22" s="560">
        <v>11</v>
      </c>
      <c r="M22" s="560">
        <v>11</v>
      </c>
      <c r="N22" s="1142">
        <v>21</v>
      </c>
    </row>
    <row r="23" spans="1:14" ht="15.75" x14ac:dyDescent="0.25">
      <c r="A23" s="559" t="s">
        <v>275</v>
      </c>
      <c r="B23" s="1074">
        <f t="shared" si="0"/>
        <v>102</v>
      </c>
      <c r="C23" s="646">
        <v>41</v>
      </c>
      <c r="D23" s="1141">
        <v>61</v>
      </c>
      <c r="E23" s="560">
        <v>9</v>
      </c>
      <c r="F23" s="560">
        <v>2</v>
      </c>
      <c r="G23" s="560">
        <v>1</v>
      </c>
      <c r="H23" s="792">
        <v>22</v>
      </c>
      <c r="I23" s="560">
        <v>4</v>
      </c>
      <c r="J23" s="560">
        <v>18</v>
      </c>
      <c r="K23" s="1111">
        <v>6</v>
      </c>
      <c r="L23" s="560">
        <v>5</v>
      </c>
      <c r="M23" s="560">
        <v>1</v>
      </c>
      <c r="N23" s="1142">
        <v>1</v>
      </c>
    </row>
    <row r="24" spans="1:14" ht="15.75" x14ac:dyDescent="0.25">
      <c r="A24" s="559" t="s">
        <v>276</v>
      </c>
      <c r="B24" s="1074">
        <f t="shared" si="0"/>
        <v>169</v>
      </c>
      <c r="C24" s="646">
        <v>80</v>
      </c>
      <c r="D24" s="1141">
        <v>89</v>
      </c>
      <c r="E24" s="560">
        <v>8</v>
      </c>
      <c r="F24" s="560">
        <v>1</v>
      </c>
      <c r="G24" s="560"/>
      <c r="H24" s="792">
        <v>48</v>
      </c>
      <c r="I24" s="560">
        <v>4</v>
      </c>
      <c r="J24" s="560">
        <v>44</v>
      </c>
      <c r="K24" s="1111">
        <v>17</v>
      </c>
      <c r="L24" s="560">
        <v>15</v>
      </c>
      <c r="M24" s="560">
        <v>2</v>
      </c>
      <c r="N24" s="1142">
        <v>6</v>
      </c>
    </row>
    <row r="25" spans="1:14" ht="15.75" x14ac:dyDescent="0.25">
      <c r="A25" s="559" t="s">
        <v>277</v>
      </c>
      <c r="B25" s="1074">
        <f t="shared" si="0"/>
        <v>196</v>
      </c>
      <c r="C25" s="646">
        <v>67</v>
      </c>
      <c r="D25" s="1141">
        <v>129</v>
      </c>
      <c r="E25" s="560">
        <v>1</v>
      </c>
      <c r="F25" s="560"/>
      <c r="G25" s="560">
        <v>1</v>
      </c>
      <c r="H25" s="792">
        <v>52</v>
      </c>
      <c r="I25" s="560">
        <v>16</v>
      </c>
      <c r="J25" s="560">
        <v>36</v>
      </c>
      <c r="K25" s="1111">
        <v>1</v>
      </c>
      <c r="L25" s="560">
        <v>1</v>
      </c>
      <c r="M25" s="560"/>
      <c r="N25" s="1142">
        <v>12</v>
      </c>
    </row>
    <row r="26" spans="1:14" ht="15.75" x14ac:dyDescent="0.25">
      <c r="A26" s="525" t="s">
        <v>800</v>
      </c>
      <c r="B26" s="1074">
        <f t="shared" si="0"/>
        <v>52</v>
      </c>
      <c r="C26" s="646">
        <v>27</v>
      </c>
      <c r="D26" s="1141">
        <v>25</v>
      </c>
      <c r="E26" s="560">
        <v>1</v>
      </c>
      <c r="F26" s="560">
        <v>1</v>
      </c>
      <c r="G26" s="560"/>
      <c r="H26" s="792">
        <v>23</v>
      </c>
      <c r="I26" s="560">
        <v>4</v>
      </c>
      <c r="J26" s="560">
        <v>19</v>
      </c>
      <c r="K26" s="1111"/>
      <c r="L26" s="560"/>
      <c r="M26" s="560"/>
      <c r="N26" s="1142">
        <v>2</v>
      </c>
    </row>
    <row r="27" spans="1:14" ht="15.75" x14ac:dyDescent="0.25">
      <c r="A27" s="559" t="s">
        <v>278</v>
      </c>
      <c r="B27" s="1074">
        <f t="shared" si="0"/>
        <v>260</v>
      </c>
      <c r="C27" s="646">
        <v>79</v>
      </c>
      <c r="D27" s="1141">
        <v>181</v>
      </c>
      <c r="E27" s="560">
        <v>3</v>
      </c>
      <c r="F27" s="560">
        <v>1</v>
      </c>
      <c r="G27" s="560"/>
      <c r="H27" s="792">
        <v>61</v>
      </c>
      <c r="I27" s="560">
        <v>12</v>
      </c>
      <c r="J27" s="560">
        <v>49</v>
      </c>
      <c r="K27" s="1111">
        <v>12</v>
      </c>
      <c r="L27" s="560">
        <v>10</v>
      </c>
      <c r="M27" s="560">
        <v>2</v>
      </c>
      <c r="N27" s="1142">
        <v>2</v>
      </c>
    </row>
    <row r="28" spans="1:14" ht="15.75" x14ac:dyDescent="0.25">
      <c r="A28" s="559" t="s">
        <v>279</v>
      </c>
      <c r="B28" s="1074">
        <f t="shared" si="0"/>
        <v>551</v>
      </c>
      <c r="C28" s="646">
        <v>178</v>
      </c>
      <c r="D28" s="1141">
        <v>373</v>
      </c>
      <c r="E28" s="560">
        <v>13</v>
      </c>
      <c r="F28" s="560">
        <v>4</v>
      </c>
      <c r="G28" s="560"/>
      <c r="H28" s="792">
        <v>124</v>
      </c>
      <c r="I28" s="560">
        <v>13</v>
      </c>
      <c r="J28" s="560">
        <v>111</v>
      </c>
      <c r="K28" s="1111">
        <v>35</v>
      </c>
      <c r="L28" s="560">
        <v>20</v>
      </c>
      <c r="M28" s="560">
        <v>15</v>
      </c>
      <c r="N28" s="1142">
        <v>2</v>
      </c>
    </row>
    <row r="29" spans="1:14" ht="15.75" x14ac:dyDescent="0.25">
      <c r="A29" s="559" t="s">
        <v>280</v>
      </c>
      <c r="B29" s="1074">
        <f t="shared" si="0"/>
        <v>53</v>
      </c>
      <c r="C29" s="646">
        <v>23</v>
      </c>
      <c r="D29" s="1141">
        <v>30</v>
      </c>
      <c r="E29" s="560"/>
      <c r="F29" s="560"/>
      <c r="G29" s="560">
        <v>1</v>
      </c>
      <c r="H29" s="792">
        <v>21</v>
      </c>
      <c r="I29" s="560">
        <v>3</v>
      </c>
      <c r="J29" s="560">
        <v>18</v>
      </c>
      <c r="K29" s="1111">
        <v>1</v>
      </c>
      <c r="L29" s="560">
        <v>1</v>
      </c>
      <c r="M29" s="560"/>
      <c r="N29" s="1142"/>
    </row>
    <row r="30" spans="1:14" ht="15.75" x14ac:dyDescent="0.25">
      <c r="A30" s="559" t="s">
        <v>281</v>
      </c>
      <c r="B30" s="1074">
        <f t="shared" si="0"/>
        <v>316</v>
      </c>
      <c r="C30" s="646">
        <v>125</v>
      </c>
      <c r="D30" s="1141">
        <v>191</v>
      </c>
      <c r="E30" s="560">
        <v>2</v>
      </c>
      <c r="F30" s="560">
        <v>4</v>
      </c>
      <c r="G30" s="560">
        <v>2</v>
      </c>
      <c r="H30" s="792">
        <v>86</v>
      </c>
      <c r="I30" s="560">
        <v>27</v>
      </c>
      <c r="J30" s="560">
        <v>59</v>
      </c>
      <c r="K30" s="1111">
        <v>21</v>
      </c>
      <c r="L30" s="560">
        <v>7</v>
      </c>
      <c r="M30" s="560">
        <v>14</v>
      </c>
      <c r="N30" s="1142">
        <v>10</v>
      </c>
    </row>
    <row r="31" spans="1:14" ht="15.75" x14ac:dyDescent="0.25">
      <c r="A31" s="559" t="s">
        <v>282</v>
      </c>
      <c r="B31" s="1074">
        <f t="shared" si="0"/>
        <v>214</v>
      </c>
      <c r="C31" s="646">
        <v>114</v>
      </c>
      <c r="D31" s="1141">
        <v>100</v>
      </c>
      <c r="E31" s="560">
        <v>8</v>
      </c>
      <c r="F31" s="560">
        <v>1</v>
      </c>
      <c r="G31" s="560">
        <v>1</v>
      </c>
      <c r="H31" s="792">
        <v>68</v>
      </c>
      <c r="I31" s="560">
        <v>19</v>
      </c>
      <c r="J31" s="560">
        <v>49</v>
      </c>
      <c r="K31" s="1111">
        <v>36</v>
      </c>
      <c r="L31" s="560">
        <v>32</v>
      </c>
      <c r="M31" s="560">
        <v>4</v>
      </c>
      <c r="N31" s="1142"/>
    </row>
    <row r="32" spans="1:14" ht="15.75" x14ac:dyDescent="0.25">
      <c r="A32" s="559" t="s">
        <v>283</v>
      </c>
      <c r="B32" s="1074">
        <f t="shared" si="0"/>
        <v>226</v>
      </c>
      <c r="C32" s="646">
        <v>93</v>
      </c>
      <c r="D32" s="1141">
        <v>133</v>
      </c>
      <c r="E32" s="560"/>
      <c r="F32" s="560"/>
      <c r="G32" s="560">
        <v>1</v>
      </c>
      <c r="H32" s="792">
        <v>68</v>
      </c>
      <c r="I32" s="560">
        <v>18</v>
      </c>
      <c r="J32" s="560">
        <v>50</v>
      </c>
      <c r="K32" s="1111">
        <v>15</v>
      </c>
      <c r="L32" s="560">
        <v>12</v>
      </c>
      <c r="M32" s="560">
        <v>3</v>
      </c>
      <c r="N32" s="1142">
        <v>9</v>
      </c>
    </row>
    <row r="33" spans="1:14" ht="15.75" x14ac:dyDescent="0.25">
      <c r="A33" s="559" t="s">
        <v>284</v>
      </c>
      <c r="B33" s="1074">
        <f t="shared" si="0"/>
        <v>53</v>
      </c>
      <c r="C33" s="646">
        <v>32</v>
      </c>
      <c r="D33" s="1141">
        <v>21</v>
      </c>
      <c r="E33" s="560"/>
      <c r="F33" s="560"/>
      <c r="G33" s="560">
        <v>1</v>
      </c>
      <c r="H33" s="792">
        <v>27</v>
      </c>
      <c r="I33" s="560">
        <v>4</v>
      </c>
      <c r="J33" s="560">
        <v>23</v>
      </c>
      <c r="K33" s="1111">
        <v>2</v>
      </c>
      <c r="L33" s="560">
        <v>1</v>
      </c>
      <c r="M33" s="560">
        <v>1</v>
      </c>
      <c r="N33" s="1142">
        <v>2</v>
      </c>
    </row>
    <row r="34" spans="1:14" ht="15.75" x14ac:dyDescent="0.25">
      <c r="A34" s="559" t="s">
        <v>285</v>
      </c>
      <c r="B34" s="1074">
        <f t="shared" si="0"/>
        <v>188</v>
      </c>
      <c r="C34" s="646">
        <v>68</v>
      </c>
      <c r="D34" s="1141">
        <v>120</v>
      </c>
      <c r="E34" s="560">
        <v>1</v>
      </c>
      <c r="F34" s="560">
        <v>2</v>
      </c>
      <c r="G34" s="560"/>
      <c r="H34" s="792">
        <v>51</v>
      </c>
      <c r="I34" s="560">
        <v>5</v>
      </c>
      <c r="J34" s="560">
        <v>46</v>
      </c>
      <c r="K34" s="1111">
        <v>13</v>
      </c>
      <c r="L34" s="560">
        <v>11</v>
      </c>
      <c r="M34" s="560">
        <v>2</v>
      </c>
      <c r="N34" s="1142">
        <v>1</v>
      </c>
    </row>
    <row r="35" spans="1:14" ht="15.75" x14ac:dyDescent="0.25">
      <c r="A35" s="559" t="s">
        <v>286</v>
      </c>
      <c r="B35" s="1074">
        <f t="shared" si="0"/>
        <v>484</v>
      </c>
      <c r="C35" s="646">
        <v>174</v>
      </c>
      <c r="D35" s="1141">
        <v>310</v>
      </c>
      <c r="E35" s="560">
        <v>6</v>
      </c>
      <c r="F35" s="560">
        <v>6</v>
      </c>
      <c r="G35" s="560">
        <v>3</v>
      </c>
      <c r="H35" s="792">
        <v>124</v>
      </c>
      <c r="I35" s="560">
        <v>18</v>
      </c>
      <c r="J35" s="560">
        <v>106</v>
      </c>
      <c r="K35" s="1111">
        <v>33</v>
      </c>
      <c r="L35" s="560">
        <v>28</v>
      </c>
      <c r="M35" s="560">
        <v>5</v>
      </c>
      <c r="N35" s="1142">
        <v>2</v>
      </c>
    </row>
    <row r="36" spans="1:14" ht="15.75" x14ac:dyDescent="0.25">
      <c r="A36" s="559" t="s">
        <v>287</v>
      </c>
      <c r="B36" s="1074">
        <f t="shared" si="0"/>
        <v>193</v>
      </c>
      <c r="C36" s="646">
        <v>65</v>
      </c>
      <c r="D36" s="1141">
        <v>128</v>
      </c>
      <c r="E36" s="560">
        <v>1</v>
      </c>
      <c r="F36" s="560">
        <v>1</v>
      </c>
      <c r="G36" s="560"/>
      <c r="H36" s="792">
        <v>46</v>
      </c>
      <c r="I36" s="560">
        <v>11</v>
      </c>
      <c r="J36" s="560">
        <v>35</v>
      </c>
      <c r="K36" s="1111">
        <v>10</v>
      </c>
      <c r="L36" s="560">
        <v>6</v>
      </c>
      <c r="M36" s="560">
        <v>4</v>
      </c>
      <c r="N36" s="1142">
        <v>7</v>
      </c>
    </row>
    <row r="37" spans="1:14" ht="15.75" x14ac:dyDescent="0.25">
      <c r="A37" s="559" t="s">
        <v>288</v>
      </c>
      <c r="B37" s="1074">
        <f t="shared" si="0"/>
        <v>103</v>
      </c>
      <c r="C37" s="646">
        <v>49</v>
      </c>
      <c r="D37" s="1141">
        <v>54</v>
      </c>
      <c r="E37" s="560">
        <v>5</v>
      </c>
      <c r="F37" s="560"/>
      <c r="G37" s="560"/>
      <c r="H37" s="792">
        <v>29</v>
      </c>
      <c r="I37" s="560">
        <v>4</v>
      </c>
      <c r="J37" s="560">
        <v>25</v>
      </c>
      <c r="K37" s="1111">
        <v>15</v>
      </c>
      <c r="L37" s="560">
        <v>12</v>
      </c>
      <c r="M37" s="560">
        <v>3</v>
      </c>
      <c r="N37" s="1142"/>
    </row>
    <row r="38" spans="1:14" ht="15.75" x14ac:dyDescent="0.25">
      <c r="A38" s="559" t="s">
        <v>289</v>
      </c>
      <c r="B38" s="1074">
        <f t="shared" si="0"/>
        <v>409</v>
      </c>
      <c r="C38" s="646">
        <v>128</v>
      </c>
      <c r="D38" s="1141">
        <v>281</v>
      </c>
      <c r="E38" s="560">
        <v>3</v>
      </c>
      <c r="F38" s="560">
        <v>1</v>
      </c>
      <c r="G38" s="560"/>
      <c r="H38" s="792">
        <v>85</v>
      </c>
      <c r="I38" s="560">
        <v>48</v>
      </c>
      <c r="J38" s="560">
        <v>37</v>
      </c>
      <c r="K38" s="1111">
        <v>22</v>
      </c>
      <c r="L38" s="560">
        <v>14</v>
      </c>
      <c r="M38" s="560">
        <v>8</v>
      </c>
      <c r="N38" s="1142">
        <v>17</v>
      </c>
    </row>
    <row r="39" spans="1:14" ht="15.75" x14ac:dyDescent="0.25">
      <c r="A39" s="559" t="s">
        <v>163</v>
      </c>
      <c r="B39" s="1074">
        <f t="shared" si="0"/>
        <v>1</v>
      </c>
      <c r="C39" s="646">
        <v>1</v>
      </c>
      <c r="D39" s="1141"/>
      <c r="E39" s="560"/>
      <c r="F39" s="560">
        <v>1</v>
      </c>
      <c r="G39" s="560"/>
      <c r="H39" s="792"/>
      <c r="I39" s="560"/>
      <c r="J39" s="560"/>
      <c r="K39" s="792"/>
      <c r="L39" s="560"/>
      <c r="M39" s="560"/>
      <c r="N39" s="1142"/>
    </row>
    <row r="40" spans="1:14" ht="15.75" x14ac:dyDescent="0.25">
      <c r="A40" s="561" t="s">
        <v>40</v>
      </c>
      <c r="B40" s="647">
        <f t="shared" si="0"/>
        <v>9402</v>
      </c>
      <c r="C40" s="647">
        <v>3733</v>
      </c>
      <c r="D40" s="1143">
        <v>5669</v>
      </c>
      <c r="E40" s="562">
        <v>161</v>
      </c>
      <c r="F40" s="562">
        <v>73</v>
      </c>
      <c r="G40" s="562">
        <v>44</v>
      </c>
      <c r="H40" s="806">
        <v>2468</v>
      </c>
      <c r="I40" s="562">
        <v>457</v>
      </c>
      <c r="J40" s="562">
        <v>2011</v>
      </c>
      <c r="K40" s="1144">
        <v>739</v>
      </c>
      <c r="L40" s="562">
        <v>513</v>
      </c>
      <c r="M40" s="562">
        <v>226</v>
      </c>
      <c r="N40" s="1145">
        <v>248</v>
      </c>
    </row>
    <row r="41" spans="1:14" ht="15.75" x14ac:dyDescent="0.25">
      <c r="A41" s="559"/>
      <c r="B41" s="1074"/>
      <c r="C41" s="646"/>
      <c r="D41" s="1074"/>
      <c r="E41" s="563"/>
      <c r="F41" s="563"/>
      <c r="G41" s="563"/>
      <c r="H41" s="807"/>
      <c r="I41" s="563"/>
      <c r="J41" s="563"/>
      <c r="K41" s="807"/>
      <c r="L41" s="563"/>
      <c r="M41" s="563"/>
      <c r="N41" s="1146"/>
    </row>
    <row r="42" spans="1:14" ht="15.75" x14ac:dyDescent="0.25">
      <c r="A42" s="561" t="s">
        <v>33</v>
      </c>
      <c r="B42" s="1074"/>
      <c r="C42" s="646"/>
      <c r="D42" s="559"/>
      <c r="E42" s="564"/>
      <c r="F42" s="564"/>
      <c r="G42" s="564"/>
      <c r="H42" s="808"/>
      <c r="I42" s="564"/>
      <c r="J42" s="564"/>
      <c r="K42" s="808"/>
      <c r="L42" s="564"/>
      <c r="M42" s="564"/>
      <c r="N42" s="1147"/>
    </row>
    <row r="43" spans="1:14" ht="15.75" x14ac:dyDescent="0.25">
      <c r="A43" s="559" t="s">
        <v>34</v>
      </c>
      <c r="B43" s="1074">
        <v>2510</v>
      </c>
      <c r="C43" s="646">
        <v>1217</v>
      </c>
      <c r="D43" s="1074">
        <v>1293</v>
      </c>
      <c r="E43" s="560">
        <v>78</v>
      </c>
      <c r="F43" s="560">
        <v>28</v>
      </c>
      <c r="G43" s="560">
        <v>17</v>
      </c>
      <c r="H43" s="792">
        <v>733</v>
      </c>
      <c r="I43" s="536">
        <v>108</v>
      </c>
      <c r="J43" s="560">
        <v>625</v>
      </c>
      <c r="K43" s="792">
        <v>319</v>
      </c>
      <c r="L43" s="560">
        <v>215</v>
      </c>
      <c r="M43" s="560">
        <v>104</v>
      </c>
      <c r="N43" s="1142">
        <v>42</v>
      </c>
    </row>
    <row r="44" spans="1:14" ht="15.75" x14ac:dyDescent="0.25">
      <c r="A44" s="559" t="s">
        <v>35</v>
      </c>
      <c r="B44" s="1074">
        <v>3471</v>
      </c>
      <c r="C44" s="646">
        <v>1192</v>
      </c>
      <c r="D44" s="1074">
        <v>2279</v>
      </c>
      <c r="E44" s="560">
        <v>61</v>
      </c>
      <c r="F44" s="560">
        <v>28</v>
      </c>
      <c r="G44" s="560">
        <v>19</v>
      </c>
      <c r="H44" s="792">
        <v>785</v>
      </c>
      <c r="I44" s="536">
        <v>170</v>
      </c>
      <c r="J44" s="560">
        <v>615</v>
      </c>
      <c r="K44" s="792">
        <v>237</v>
      </c>
      <c r="L44" s="560">
        <v>172</v>
      </c>
      <c r="M44" s="560">
        <v>65</v>
      </c>
      <c r="N44" s="1142">
        <v>62</v>
      </c>
    </row>
    <row r="45" spans="1:14" ht="15.75" x14ac:dyDescent="0.25">
      <c r="A45" s="559" t="s">
        <v>36</v>
      </c>
      <c r="B45" s="1074">
        <v>1097</v>
      </c>
      <c r="C45" s="646">
        <v>336</v>
      </c>
      <c r="D45" s="1074">
        <v>761</v>
      </c>
      <c r="E45" s="560">
        <v>9</v>
      </c>
      <c r="F45" s="560">
        <v>7</v>
      </c>
      <c r="G45" s="560">
        <v>2</v>
      </c>
      <c r="H45" s="792">
        <v>222</v>
      </c>
      <c r="I45" s="536">
        <v>50</v>
      </c>
      <c r="J45" s="560">
        <v>172</v>
      </c>
      <c r="K45" s="792">
        <v>60</v>
      </c>
      <c r="L45" s="560">
        <v>47</v>
      </c>
      <c r="M45" s="560">
        <v>13</v>
      </c>
      <c r="N45" s="1142">
        <v>36</v>
      </c>
    </row>
    <row r="46" spans="1:14" ht="15.75" x14ac:dyDescent="0.25">
      <c r="A46" s="559" t="s">
        <v>37</v>
      </c>
      <c r="B46" s="1074">
        <v>381</v>
      </c>
      <c r="C46" s="646">
        <v>134</v>
      </c>
      <c r="D46" s="1074">
        <v>247</v>
      </c>
      <c r="E46" s="560">
        <v>7</v>
      </c>
      <c r="F46" s="560">
        <v>3</v>
      </c>
      <c r="G46" s="560">
        <v>6</v>
      </c>
      <c r="H46" s="792">
        <v>87</v>
      </c>
      <c r="I46" s="536">
        <v>28</v>
      </c>
      <c r="J46" s="560">
        <v>59</v>
      </c>
      <c r="K46" s="792">
        <v>14</v>
      </c>
      <c r="L46" s="560">
        <v>9</v>
      </c>
      <c r="M46" s="560">
        <v>5</v>
      </c>
      <c r="N46" s="1142">
        <v>17</v>
      </c>
    </row>
    <row r="47" spans="1:14" ht="15.75" x14ac:dyDescent="0.25">
      <c r="A47" s="559" t="s">
        <v>38</v>
      </c>
      <c r="B47" s="1074">
        <v>1288</v>
      </c>
      <c r="C47" s="646">
        <v>509</v>
      </c>
      <c r="D47" s="1074">
        <v>779</v>
      </c>
      <c r="E47" s="560">
        <v>3</v>
      </c>
      <c r="F47" s="560">
        <v>3</v>
      </c>
      <c r="G47" s="560"/>
      <c r="H47" s="792">
        <v>352</v>
      </c>
      <c r="I47" s="536">
        <v>68</v>
      </c>
      <c r="J47" s="560">
        <v>284</v>
      </c>
      <c r="K47" s="792">
        <v>95</v>
      </c>
      <c r="L47" s="560">
        <v>64</v>
      </c>
      <c r="M47" s="560">
        <v>31</v>
      </c>
      <c r="N47" s="1142">
        <v>56</v>
      </c>
    </row>
    <row r="48" spans="1:14" ht="15.75" x14ac:dyDescent="0.25">
      <c r="A48" s="559" t="s">
        <v>39</v>
      </c>
      <c r="B48" s="1074">
        <v>654</v>
      </c>
      <c r="C48" s="646">
        <v>344</v>
      </c>
      <c r="D48" s="1074">
        <v>310</v>
      </c>
      <c r="E48" s="560">
        <v>3</v>
      </c>
      <c r="F48" s="560">
        <v>3</v>
      </c>
      <c r="G48" s="560"/>
      <c r="H48" s="792">
        <v>289</v>
      </c>
      <c r="I48" s="536">
        <v>33</v>
      </c>
      <c r="J48" s="560">
        <v>256</v>
      </c>
      <c r="K48" s="792">
        <v>14</v>
      </c>
      <c r="L48" s="560">
        <v>6</v>
      </c>
      <c r="M48" s="560">
        <v>8</v>
      </c>
      <c r="N48" s="1142">
        <v>35</v>
      </c>
    </row>
    <row r="49" spans="1:14" ht="15.75" x14ac:dyDescent="0.25">
      <c r="A49" s="559" t="s">
        <v>163</v>
      </c>
      <c r="B49" s="1074">
        <v>1</v>
      </c>
      <c r="C49" s="646">
        <v>1</v>
      </c>
      <c r="D49" s="1074"/>
      <c r="E49" s="560"/>
      <c r="F49" s="560">
        <v>1</v>
      </c>
      <c r="G49" s="560"/>
      <c r="H49" s="792"/>
      <c r="I49" s="536"/>
      <c r="J49" s="560"/>
      <c r="K49" s="792"/>
      <c r="L49" s="560"/>
      <c r="M49" s="560"/>
      <c r="N49" s="1142"/>
    </row>
    <row r="50" spans="1:14" ht="15.75" x14ac:dyDescent="0.25">
      <c r="A50" s="561" t="s">
        <v>40</v>
      </c>
      <c r="B50" s="1075">
        <v>9402</v>
      </c>
      <c r="C50" s="647">
        <v>3733</v>
      </c>
      <c r="D50" s="1143">
        <v>5669</v>
      </c>
      <c r="E50" s="565">
        <v>161</v>
      </c>
      <c r="F50" s="565">
        <v>73</v>
      </c>
      <c r="G50" s="565">
        <v>44</v>
      </c>
      <c r="H50" s="809">
        <v>2468</v>
      </c>
      <c r="I50" s="1148">
        <v>457</v>
      </c>
      <c r="J50" s="565">
        <v>2011</v>
      </c>
      <c r="K50" s="809">
        <v>739</v>
      </c>
      <c r="L50" s="565">
        <v>513</v>
      </c>
      <c r="M50" s="565">
        <v>226</v>
      </c>
      <c r="N50" s="1149">
        <v>248</v>
      </c>
    </row>
    <row r="51" spans="1:14" ht="15.75" x14ac:dyDescent="0.25">
      <c r="A51" s="559"/>
      <c r="B51" s="1074"/>
      <c r="C51" s="646"/>
      <c r="D51" s="559"/>
      <c r="E51" s="564"/>
      <c r="F51" s="564"/>
      <c r="G51" s="563"/>
      <c r="H51" s="808"/>
      <c r="I51" s="564"/>
      <c r="J51" s="564"/>
      <c r="K51" s="808"/>
      <c r="L51" s="564"/>
      <c r="M51" s="564"/>
      <c r="N51" s="1147"/>
    </row>
    <row r="52" spans="1:14" ht="15.75" x14ac:dyDescent="0.25">
      <c r="A52" s="561" t="s">
        <v>41</v>
      </c>
      <c r="B52" s="1074"/>
      <c r="C52" s="646"/>
      <c r="D52" s="559"/>
      <c r="E52" s="564"/>
      <c r="F52" s="564"/>
      <c r="G52" s="564"/>
      <c r="H52" s="808"/>
      <c r="I52" s="564"/>
      <c r="J52" s="564"/>
      <c r="K52" s="808"/>
      <c r="L52" s="564"/>
      <c r="M52" s="564"/>
      <c r="N52" s="1147"/>
    </row>
    <row r="53" spans="1:14" ht="15.75" x14ac:dyDescent="0.25">
      <c r="A53" s="566" t="s">
        <v>42</v>
      </c>
      <c r="B53" s="1074">
        <v>543</v>
      </c>
      <c r="C53" s="646">
        <v>337</v>
      </c>
      <c r="D53" s="1074">
        <v>206</v>
      </c>
      <c r="E53" s="560">
        <v>48</v>
      </c>
      <c r="F53" s="560">
        <v>14</v>
      </c>
      <c r="G53" s="560">
        <v>3</v>
      </c>
      <c r="H53" s="792">
        <v>202</v>
      </c>
      <c r="I53" s="536">
        <v>39</v>
      </c>
      <c r="J53" s="560">
        <v>163</v>
      </c>
      <c r="K53" s="792">
        <v>67</v>
      </c>
      <c r="L53" s="560">
        <v>34</v>
      </c>
      <c r="M53" s="101">
        <v>33</v>
      </c>
      <c r="N53" s="1142">
        <v>3</v>
      </c>
    </row>
    <row r="54" spans="1:14" ht="15.75" x14ac:dyDescent="0.25">
      <c r="A54" s="566" t="s">
        <v>43</v>
      </c>
      <c r="B54" s="1074">
        <v>766</v>
      </c>
      <c r="C54" s="646">
        <v>378</v>
      </c>
      <c r="D54" s="1074">
        <v>388</v>
      </c>
      <c r="E54" s="560">
        <v>32</v>
      </c>
      <c r="F54" s="560">
        <v>14</v>
      </c>
      <c r="G54" s="560">
        <v>11</v>
      </c>
      <c r="H54" s="792">
        <v>232</v>
      </c>
      <c r="I54" s="536">
        <v>45</v>
      </c>
      <c r="J54" s="560">
        <v>187</v>
      </c>
      <c r="K54" s="792">
        <v>78</v>
      </c>
      <c r="L54" s="560">
        <v>50</v>
      </c>
      <c r="M54" s="101">
        <v>28</v>
      </c>
      <c r="N54" s="1142">
        <v>11</v>
      </c>
    </row>
    <row r="55" spans="1:14" ht="15.75" x14ac:dyDescent="0.25">
      <c r="A55" s="566" t="s">
        <v>44</v>
      </c>
      <c r="B55" s="1074">
        <v>846</v>
      </c>
      <c r="C55" s="646">
        <v>358</v>
      </c>
      <c r="D55" s="1074">
        <v>488</v>
      </c>
      <c r="E55" s="560">
        <v>18</v>
      </c>
      <c r="F55" s="560">
        <v>6</v>
      </c>
      <c r="G55" s="560">
        <v>3</v>
      </c>
      <c r="H55" s="792">
        <v>250</v>
      </c>
      <c r="I55" s="536">
        <v>50</v>
      </c>
      <c r="J55" s="560">
        <v>200</v>
      </c>
      <c r="K55" s="792">
        <v>64</v>
      </c>
      <c r="L55" s="560">
        <v>44</v>
      </c>
      <c r="M55" s="101">
        <v>20</v>
      </c>
      <c r="N55" s="1142">
        <v>17</v>
      </c>
    </row>
    <row r="56" spans="1:14" ht="15.75" x14ac:dyDescent="0.25">
      <c r="A56" s="566" t="s">
        <v>45</v>
      </c>
      <c r="B56" s="1074">
        <v>884</v>
      </c>
      <c r="C56" s="646">
        <v>362</v>
      </c>
      <c r="D56" s="1074">
        <v>522</v>
      </c>
      <c r="E56" s="560">
        <v>19</v>
      </c>
      <c r="F56" s="560">
        <v>15</v>
      </c>
      <c r="G56" s="560">
        <v>5</v>
      </c>
      <c r="H56" s="792">
        <v>247</v>
      </c>
      <c r="I56" s="536">
        <v>47</v>
      </c>
      <c r="J56" s="560">
        <v>200</v>
      </c>
      <c r="K56" s="792">
        <v>61</v>
      </c>
      <c r="L56" s="560">
        <v>43</v>
      </c>
      <c r="M56" s="101">
        <v>18</v>
      </c>
      <c r="N56" s="1142">
        <v>15</v>
      </c>
    </row>
    <row r="57" spans="1:14" ht="15.75" x14ac:dyDescent="0.25">
      <c r="A57" s="566" t="s">
        <v>46</v>
      </c>
      <c r="B57" s="1074">
        <v>997</v>
      </c>
      <c r="C57" s="646">
        <v>436</v>
      </c>
      <c r="D57" s="1074">
        <v>561</v>
      </c>
      <c r="E57" s="560">
        <v>8</v>
      </c>
      <c r="F57" s="560">
        <v>3</v>
      </c>
      <c r="G57" s="560">
        <v>2</v>
      </c>
      <c r="H57" s="792">
        <v>312</v>
      </c>
      <c r="I57" s="536">
        <v>54</v>
      </c>
      <c r="J57" s="560">
        <v>258</v>
      </c>
      <c r="K57" s="792">
        <v>84</v>
      </c>
      <c r="L57" s="560">
        <v>58</v>
      </c>
      <c r="M57" s="101">
        <v>26</v>
      </c>
      <c r="N57" s="1142">
        <v>27</v>
      </c>
    </row>
    <row r="58" spans="1:14" ht="15.75" x14ac:dyDescent="0.25">
      <c r="A58" s="566" t="s">
        <v>47</v>
      </c>
      <c r="B58" s="1074">
        <v>997</v>
      </c>
      <c r="C58" s="646">
        <v>392</v>
      </c>
      <c r="D58" s="1074">
        <v>605</v>
      </c>
      <c r="E58" s="560">
        <v>10</v>
      </c>
      <c r="F58" s="560">
        <v>4</v>
      </c>
      <c r="G58" s="560">
        <v>2</v>
      </c>
      <c r="H58" s="792">
        <v>286</v>
      </c>
      <c r="I58" s="536">
        <v>42</v>
      </c>
      <c r="J58" s="560">
        <v>244</v>
      </c>
      <c r="K58" s="792">
        <v>61</v>
      </c>
      <c r="L58" s="560">
        <v>38</v>
      </c>
      <c r="M58" s="101">
        <v>23</v>
      </c>
      <c r="N58" s="1142">
        <v>29</v>
      </c>
    </row>
    <row r="59" spans="1:14" ht="15.75" x14ac:dyDescent="0.25">
      <c r="A59" s="566" t="s">
        <v>48</v>
      </c>
      <c r="B59" s="1074">
        <v>1108</v>
      </c>
      <c r="C59" s="646">
        <v>409</v>
      </c>
      <c r="D59" s="1074">
        <v>699</v>
      </c>
      <c r="E59" s="560">
        <v>11</v>
      </c>
      <c r="F59" s="560">
        <v>1</v>
      </c>
      <c r="G59" s="560">
        <v>7</v>
      </c>
      <c r="H59" s="792">
        <v>291</v>
      </c>
      <c r="I59" s="536">
        <v>55</v>
      </c>
      <c r="J59" s="560">
        <v>236</v>
      </c>
      <c r="K59" s="792">
        <v>66</v>
      </c>
      <c r="L59" s="560">
        <v>48</v>
      </c>
      <c r="M59" s="101">
        <v>18</v>
      </c>
      <c r="N59" s="1142">
        <v>33</v>
      </c>
    </row>
    <row r="60" spans="1:14" ht="15.75" x14ac:dyDescent="0.25">
      <c r="A60" s="566" t="s">
        <v>49</v>
      </c>
      <c r="B60" s="1074">
        <v>1063</v>
      </c>
      <c r="C60" s="646">
        <v>386</v>
      </c>
      <c r="D60" s="1074">
        <v>677</v>
      </c>
      <c r="E60" s="560">
        <v>5</v>
      </c>
      <c r="F60" s="560">
        <v>4</v>
      </c>
      <c r="G60" s="560">
        <v>3</v>
      </c>
      <c r="H60" s="792">
        <v>248</v>
      </c>
      <c r="I60" s="536">
        <v>55</v>
      </c>
      <c r="J60" s="560">
        <v>193</v>
      </c>
      <c r="K60" s="792">
        <v>81</v>
      </c>
      <c r="L60" s="560">
        <v>60</v>
      </c>
      <c r="M60" s="101">
        <v>21</v>
      </c>
      <c r="N60" s="1142">
        <v>45</v>
      </c>
    </row>
    <row r="61" spans="1:14" ht="15.75" x14ac:dyDescent="0.25">
      <c r="A61" s="566" t="s">
        <v>50</v>
      </c>
      <c r="B61" s="1074">
        <v>1161</v>
      </c>
      <c r="C61" s="646">
        <v>337</v>
      </c>
      <c r="D61" s="1074">
        <v>824</v>
      </c>
      <c r="E61" s="560">
        <v>3</v>
      </c>
      <c r="F61" s="560">
        <v>7</v>
      </c>
      <c r="G61" s="560">
        <v>4</v>
      </c>
      <c r="H61" s="792">
        <v>200</v>
      </c>
      <c r="I61" s="536">
        <v>31</v>
      </c>
      <c r="J61" s="560">
        <v>169</v>
      </c>
      <c r="K61" s="792">
        <v>89</v>
      </c>
      <c r="L61" s="560">
        <v>67</v>
      </c>
      <c r="M61" s="101">
        <v>22</v>
      </c>
      <c r="N61" s="1142">
        <v>34</v>
      </c>
    </row>
    <row r="62" spans="1:14" ht="15.75" x14ac:dyDescent="0.25">
      <c r="A62" s="566" t="s">
        <v>51</v>
      </c>
      <c r="B62" s="1074">
        <v>1036</v>
      </c>
      <c r="C62" s="646">
        <v>337</v>
      </c>
      <c r="D62" s="1074">
        <v>699</v>
      </c>
      <c r="E62" s="560">
        <v>7</v>
      </c>
      <c r="F62" s="560">
        <v>4</v>
      </c>
      <c r="G62" s="560">
        <v>4</v>
      </c>
      <c r="H62" s="792">
        <v>200</v>
      </c>
      <c r="I62" s="536">
        <v>39</v>
      </c>
      <c r="J62" s="560">
        <v>161</v>
      </c>
      <c r="K62" s="792">
        <v>88</v>
      </c>
      <c r="L62" s="560">
        <v>71</v>
      </c>
      <c r="M62" s="101">
        <v>17</v>
      </c>
      <c r="N62" s="1142">
        <v>34</v>
      </c>
    </row>
    <row r="63" spans="1:14" ht="15.75" x14ac:dyDescent="0.25">
      <c r="A63" s="559" t="s">
        <v>163</v>
      </c>
      <c r="B63" s="1074">
        <v>1</v>
      </c>
      <c r="C63" s="646">
        <v>1</v>
      </c>
      <c r="D63" s="1074"/>
      <c r="E63" s="560"/>
      <c r="F63" s="560">
        <v>1</v>
      </c>
      <c r="G63" s="560"/>
      <c r="H63" s="792"/>
      <c r="I63" s="536"/>
      <c r="J63" s="560"/>
      <c r="K63" s="792"/>
      <c r="L63" s="560"/>
      <c r="M63" s="101"/>
      <c r="N63" s="1142"/>
    </row>
    <row r="64" spans="1:14" ht="15.75" x14ac:dyDescent="0.25">
      <c r="A64" s="561" t="s">
        <v>40</v>
      </c>
      <c r="B64" s="1075">
        <v>9402</v>
      </c>
      <c r="C64" s="647">
        <v>3733</v>
      </c>
      <c r="D64" s="1143">
        <v>5669</v>
      </c>
      <c r="E64" s="565">
        <v>161</v>
      </c>
      <c r="F64" s="565">
        <v>73</v>
      </c>
      <c r="G64" s="565">
        <v>44</v>
      </c>
      <c r="H64" s="809">
        <v>2468</v>
      </c>
      <c r="I64" s="1148">
        <v>457</v>
      </c>
      <c r="J64" s="565">
        <v>2011</v>
      </c>
      <c r="K64" s="809">
        <v>739</v>
      </c>
      <c r="L64" s="565">
        <v>513</v>
      </c>
      <c r="M64" s="190">
        <v>226</v>
      </c>
      <c r="N64" s="1149">
        <v>248</v>
      </c>
    </row>
    <row r="65" spans="1:14" ht="15.75" x14ac:dyDescent="0.25">
      <c r="A65" s="559"/>
      <c r="B65" s="1074"/>
      <c r="C65" s="646"/>
      <c r="D65" s="1074"/>
      <c r="E65" s="564"/>
      <c r="F65" s="564"/>
      <c r="G65" s="564"/>
      <c r="H65" s="808"/>
      <c r="I65" s="564"/>
      <c r="J65" s="564"/>
      <c r="K65" s="808"/>
      <c r="L65" s="564"/>
      <c r="M65" s="1359"/>
      <c r="N65" s="1147"/>
    </row>
    <row r="66" spans="1:14" ht="15.75" x14ac:dyDescent="0.25">
      <c r="A66" s="561" t="s">
        <v>52</v>
      </c>
      <c r="B66" s="1074"/>
      <c r="C66" s="646"/>
      <c r="D66" s="1074"/>
      <c r="E66" s="564"/>
      <c r="F66" s="564"/>
      <c r="G66" s="564"/>
      <c r="H66" s="808"/>
      <c r="I66" s="564"/>
      <c r="J66" s="564"/>
      <c r="K66" s="808"/>
      <c r="L66" s="564"/>
      <c r="M66" s="1359"/>
      <c r="N66" s="1147"/>
    </row>
    <row r="67" spans="1:14" ht="15.75" x14ac:dyDescent="0.25">
      <c r="A67" s="559" t="s">
        <v>294</v>
      </c>
      <c r="B67" s="1074">
        <v>1728</v>
      </c>
      <c r="C67" s="646">
        <v>1728</v>
      </c>
      <c r="D67" s="1074"/>
      <c r="E67" s="564">
        <v>95</v>
      </c>
      <c r="F67" s="564">
        <v>28</v>
      </c>
      <c r="G67" s="564">
        <v>7</v>
      </c>
      <c r="H67" s="808">
        <v>1497</v>
      </c>
      <c r="I67" s="536">
        <v>150</v>
      </c>
      <c r="J67" s="564">
        <v>1347</v>
      </c>
      <c r="K67" s="808">
        <v>99</v>
      </c>
      <c r="L67" s="564">
        <v>63</v>
      </c>
      <c r="M67" s="101">
        <v>36</v>
      </c>
      <c r="N67" s="1147">
        <v>2</v>
      </c>
    </row>
    <row r="68" spans="1:14" ht="15.75" x14ac:dyDescent="0.25">
      <c r="A68" s="559" t="s">
        <v>26</v>
      </c>
      <c r="B68" s="1074">
        <v>6807</v>
      </c>
      <c r="C68" s="646">
        <v>1138</v>
      </c>
      <c r="D68" s="1143">
        <v>5669</v>
      </c>
      <c r="E68" s="564"/>
      <c r="F68" s="564">
        <v>16</v>
      </c>
      <c r="G68" s="564">
        <v>7</v>
      </c>
      <c r="H68" s="808">
        <v>789</v>
      </c>
      <c r="I68" s="536">
        <v>227</v>
      </c>
      <c r="J68" s="564">
        <v>562</v>
      </c>
      <c r="K68" s="808">
        <v>290</v>
      </c>
      <c r="L68" s="564">
        <v>211</v>
      </c>
      <c r="M68" s="101">
        <v>79</v>
      </c>
      <c r="N68" s="1147">
        <v>36</v>
      </c>
    </row>
    <row r="69" spans="1:14" ht="15.75" x14ac:dyDescent="0.25">
      <c r="A69" s="559" t="s">
        <v>766</v>
      </c>
      <c r="B69" s="1074">
        <v>867</v>
      </c>
      <c r="C69" s="646">
        <v>867</v>
      </c>
      <c r="D69" s="1074"/>
      <c r="E69" s="564">
        <v>66</v>
      </c>
      <c r="F69" s="564">
        <v>29</v>
      </c>
      <c r="G69" s="564">
        <v>30</v>
      </c>
      <c r="H69" s="808">
        <v>182</v>
      </c>
      <c r="I69" s="536">
        <v>80</v>
      </c>
      <c r="J69" s="564">
        <v>102</v>
      </c>
      <c r="K69" s="808">
        <v>350</v>
      </c>
      <c r="L69" s="564">
        <v>239</v>
      </c>
      <c r="M69" s="101">
        <v>111</v>
      </c>
      <c r="N69" s="1147">
        <v>210</v>
      </c>
    </row>
    <row r="70" spans="1:14" ht="15.75" x14ac:dyDescent="0.25">
      <c r="A70" s="561" t="s">
        <v>40</v>
      </c>
      <c r="B70" s="1075">
        <v>9402</v>
      </c>
      <c r="C70" s="647">
        <v>3733</v>
      </c>
      <c r="D70" s="1143">
        <v>5669</v>
      </c>
      <c r="E70" s="567">
        <v>161</v>
      </c>
      <c r="F70" s="567">
        <v>73</v>
      </c>
      <c r="G70" s="567">
        <v>44</v>
      </c>
      <c r="H70" s="810">
        <v>2468</v>
      </c>
      <c r="I70" s="1148">
        <v>457</v>
      </c>
      <c r="J70" s="567">
        <v>2011</v>
      </c>
      <c r="K70" s="810">
        <v>723</v>
      </c>
      <c r="L70" s="567">
        <v>513</v>
      </c>
      <c r="M70" s="190">
        <v>226</v>
      </c>
      <c r="N70" s="1150">
        <v>248</v>
      </c>
    </row>
    <row r="71" spans="1:14" ht="15.75" x14ac:dyDescent="0.25">
      <c r="A71" s="568"/>
      <c r="B71" s="568"/>
      <c r="C71" s="648"/>
      <c r="D71" s="568"/>
      <c r="E71" s="569"/>
      <c r="F71" s="569"/>
      <c r="G71" s="569"/>
      <c r="H71" s="811"/>
      <c r="I71" s="569"/>
      <c r="J71" s="569"/>
      <c r="K71" s="811"/>
      <c r="L71" s="569"/>
      <c r="M71" s="569"/>
      <c r="N71" s="1151"/>
    </row>
    <row r="72" spans="1:14" ht="15.75" x14ac:dyDescent="0.25">
      <c r="A72" s="570" t="s">
        <v>17</v>
      </c>
      <c r="B72" s="570"/>
      <c r="C72" s="570"/>
      <c r="D72" s="570"/>
      <c r="E72" s="570"/>
      <c r="F72" s="570"/>
      <c r="G72" s="570"/>
      <c r="H72" s="570"/>
      <c r="I72" s="570"/>
      <c r="J72" s="570"/>
      <c r="K72" s="570"/>
      <c r="L72" s="570"/>
      <c r="M72" s="570"/>
      <c r="N72" s="570"/>
    </row>
    <row r="73" spans="1:14" ht="15.75" x14ac:dyDescent="0.25">
      <c r="A73" s="28" t="s">
        <v>1194</v>
      </c>
      <c r="B73" s="570"/>
      <c r="C73" s="570"/>
      <c r="D73" s="570"/>
      <c r="E73" s="570"/>
      <c r="F73" s="570"/>
      <c r="G73" s="570"/>
      <c r="H73" s="570"/>
      <c r="I73" s="570"/>
      <c r="J73" s="570"/>
      <c r="K73" s="570"/>
      <c r="L73" s="570"/>
      <c r="M73" s="570"/>
      <c r="N73" s="570"/>
    </row>
    <row r="74" spans="1:14" ht="15.75" x14ac:dyDescent="0.25">
      <c r="A74" s="28" t="s">
        <v>1195</v>
      </c>
      <c r="B74" s="570"/>
      <c r="C74" s="570"/>
      <c r="D74" s="570"/>
      <c r="E74" s="570"/>
      <c r="F74" s="570"/>
      <c r="G74" s="570"/>
      <c r="H74" s="570"/>
      <c r="I74" s="570"/>
      <c r="J74" s="570"/>
      <c r="K74" s="570"/>
      <c r="L74" s="570"/>
      <c r="M74" s="570"/>
      <c r="N74" s="570"/>
    </row>
    <row r="75" spans="1:14" ht="15.75" x14ac:dyDescent="0.25">
      <c r="A75" s="79"/>
      <c r="B75" s="79"/>
      <c r="C75" s="79"/>
      <c r="D75" s="79"/>
      <c r="E75" s="79"/>
      <c r="F75" s="79"/>
      <c r="G75" s="79"/>
      <c r="H75" s="79"/>
      <c r="I75" s="79"/>
      <c r="J75" s="79"/>
      <c r="K75" s="79"/>
      <c r="L75" s="79"/>
      <c r="M75" s="79"/>
      <c r="N75" s="79"/>
    </row>
    <row r="76" spans="1:14" ht="15.75" x14ac:dyDescent="0.25">
      <c r="A76" s="1351" t="s">
        <v>781</v>
      </c>
      <c r="B76" s="1351"/>
      <c r="C76" s="1351"/>
      <c r="D76" s="1351"/>
      <c r="E76" s="1351"/>
      <c r="F76" s="1351"/>
      <c r="G76" s="1351"/>
      <c r="H76" s="1351"/>
      <c r="I76" s="1351"/>
      <c r="J76" s="1351"/>
      <c r="K76" s="1351"/>
      <c r="L76" s="1351"/>
      <c r="M76" s="1351"/>
      <c r="N76" s="1351"/>
    </row>
    <row r="78" spans="1:14" x14ac:dyDescent="0.25">
      <c r="A78" t="s">
        <v>848</v>
      </c>
    </row>
  </sheetData>
  <mergeCells count="5">
    <mergeCell ref="A76:N76"/>
    <mergeCell ref="B3:B4"/>
    <mergeCell ref="C3:C4"/>
    <mergeCell ref="D3:N3"/>
    <mergeCell ref="M65:M66"/>
  </mergeCells>
  <pageMargins left="0.25" right="0.25" top="0.75" bottom="0.75" header="0.3" footer="0.3"/>
  <pageSetup scale="54" orientation="portrait" r:id="rId1"/>
  <ignoredErrors>
    <ignoredError sqref="B7:B40"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9" tint="0.39997558519241921"/>
    <pageSetUpPr fitToPage="1"/>
  </sheetPr>
  <dimension ref="A1:N70"/>
  <sheetViews>
    <sheetView workbookViewId="0">
      <selection activeCell="A2" sqref="A2"/>
    </sheetView>
  </sheetViews>
  <sheetFormatPr defaultRowHeight="15" x14ac:dyDescent="0.25"/>
  <cols>
    <col min="1" max="1" width="27.28515625" customWidth="1"/>
    <col min="2" max="2" width="13.42578125" customWidth="1"/>
    <col min="3" max="3" width="16.28515625" customWidth="1"/>
    <col min="4" max="4" width="14.5703125" customWidth="1"/>
    <col min="9" max="9" width="15" customWidth="1"/>
    <col min="10" max="10" width="12.7109375" customWidth="1"/>
    <col min="12" max="12" width="16.7109375" customWidth="1"/>
    <col min="13" max="13" width="14.7109375" customWidth="1"/>
    <col min="14" max="14" width="10.7109375" customWidth="1"/>
  </cols>
  <sheetData>
    <row r="1" spans="1:14" ht="32.25" customHeight="1" x14ac:dyDescent="0.25">
      <c r="A1" s="1360" t="s">
        <v>1178</v>
      </c>
      <c r="B1" s="1360"/>
      <c r="C1" s="1360"/>
      <c r="D1" s="1360"/>
      <c r="E1" s="1360"/>
      <c r="F1" s="1360"/>
      <c r="G1" s="1360"/>
      <c r="H1" s="1360"/>
      <c r="I1" s="1360"/>
      <c r="J1" s="1360"/>
      <c r="K1" s="1360"/>
      <c r="L1" s="1360"/>
      <c r="M1" s="1360"/>
      <c r="N1" s="1361"/>
    </row>
    <row r="2" spans="1:14" ht="15.75" x14ac:dyDescent="0.25">
      <c r="A2" s="536"/>
      <c r="B2" s="536"/>
      <c r="C2" s="536"/>
      <c r="D2" s="536"/>
      <c r="E2" s="536"/>
      <c r="F2" s="536"/>
      <c r="G2" s="536"/>
      <c r="H2" s="536"/>
      <c r="I2" s="536"/>
      <c r="J2" s="536"/>
      <c r="K2" s="536"/>
      <c r="L2" s="536"/>
      <c r="M2" s="536"/>
      <c r="N2" s="537"/>
    </row>
    <row r="3" spans="1:14" ht="15.75" x14ac:dyDescent="0.25">
      <c r="A3" s="91"/>
      <c r="B3" s="1290" t="s">
        <v>1114</v>
      </c>
      <c r="C3" s="1291"/>
      <c r="D3" s="1291"/>
      <c r="E3" s="1291"/>
      <c r="F3" s="1291"/>
      <c r="G3" s="1291"/>
      <c r="H3" s="1291"/>
      <c r="I3" s="1291"/>
      <c r="J3" s="1291"/>
      <c r="K3" s="1291"/>
      <c r="L3" s="1291"/>
      <c r="M3" s="1291"/>
      <c r="N3" s="1292"/>
    </row>
    <row r="4" spans="1:14" ht="94.5" x14ac:dyDescent="0.25">
      <c r="A4" s="918"/>
      <c r="B4" s="926" t="s">
        <v>847</v>
      </c>
      <c r="C4" s="920" t="s">
        <v>856</v>
      </c>
      <c r="D4" s="93" t="s">
        <v>7</v>
      </c>
      <c r="E4" s="93" t="s">
        <v>758</v>
      </c>
      <c r="F4" s="93" t="s">
        <v>250</v>
      </c>
      <c r="G4" s="93" t="s">
        <v>941</v>
      </c>
      <c r="H4" s="93" t="s">
        <v>9</v>
      </c>
      <c r="I4" s="93" t="s">
        <v>290</v>
      </c>
      <c r="J4" s="93" t="s">
        <v>291</v>
      </c>
      <c r="K4" s="93" t="s">
        <v>12</v>
      </c>
      <c r="L4" s="93" t="s">
        <v>292</v>
      </c>
      <c r="M4" s="93" t="s">
        <v>293</v>
      </c>
      <c r="N4" s="927" t="s">
        <v>13</v>
      </c>
    </row>
    <row r="5" spans="1:14" ht="15.75" x14ac:dyDescent="0.25">
      <c r="A5" s="571" t="s">
        <v>257</v>
      </c>
      <c r="B5" s="925"/>
      <c r="C5" s="917"/>
      <c r="D5" s="925"/>
      <c r="E5" s="572"/>
      <c r="F5" s="572"/>
      <c r="G5" s="572"/>
      <c r="H5" s="925"/>
      <c r="I5" s="925"/>
      <c r="J5" s="925"/>
      <c r="K5" s="925"/>
      <c r="L5" s="925"/>
      <c r="M5" s="925"/>
      <c r="N5" s="13"/>
    </row>
    <row r="6" spans="1:14" ht="15.75" x14ac:dyDescent="0.25">
      <c r="A6" s="40" t="s">
        <v>259</v>
      </c>
      <c r="B6" s="573">
        <v>102.50804998375231</v>
      </c>
      <c r="C6" s="641">
        <v>48.152196390062336</v>
      </c>
      <c r="D6" s="573">
        <v>54.355853593689993</v>
      </c>
      <c r="E6" s="574">
        <v>0.59082449558358685</v>
      </c>
      <c r="F6" s="574">
        <v>2.9541224779179345</v>
      </c>
      <c r="G6" s="574">
        <v>0.88623674337538039</v>
      </c>
      <c r="H6" s="573">
        <v>28.950400283595759</v>
      </c>
      <c r="I6" s="574">
        <v>1.1816489911671737</v>
      </c>
      <c r="J6" s="573">
        <v>27.768751292428583</v>
      </c>
      <c r="K6" s="573">
        <v>12.111902159463531</v>
      </c>
      <c r="L6" s="573">
        <v>6.7944816992112491</v>
      </c>
      <c r="M6" s="942">
        <v>5.3174204602522819</v>
      </c>
      <c r="N6" s="575">
        <v>2.6587102301261409</v>
      </c>
    </row>
    <row r="7" spans="1:14" ht="15.75" x14ac:dyDescent="0.25">
      <c r="A7" s="40" t="s">
        <v>260</v>
      </c>
      <c r="B7" s="573">
        <v>120.14900933355166</v>
      </c>
      <c r="C7" s="641">
        <v>46.667758310135909</v>
      </c>
      <c r="D7" s="573">
        <v>73.481251023415751</v>
      </c>
      <c r="E7" s="574">
        <v>0.81873260193220898</v>
      </c>
      <c r="F7" s="574">
        <v>0.61404945144915668</v>
      </c>
      <c r="G7" s="574">
        <v>1.0234157524152612</v>
      </c>
      <c r="H7" s="573">
        <v>27.836908465695103</v>
      </c>
      <c r="I7" s="573">
        <v>4.5030293106271495</v>
      </c>
      <c r="J7" s="573">
        <v>23.333879155067955</v>
      </c>
      <c r="K7" s="573">
        <v>8.1873260193220894</v>
      </c>
      <c r="L7" s="573">
        <v>6.5498608154576718</v>
      </c>
      <c r="M7" s="574">
        <v>1.637465203864418</v>
      </c>
      <c r="N7" s="940">
        <v>8.1873260193220894</v>
      </c>
    </row>
    <row r="8" spans="1:14" ht="15.75" x14ac:dyDescent="0.25">
      <c r="A8" s="40" t="s">
        <v>261</v>
      </c>
      <c r="B8" s="573">
        <v>144.50719991858747</v>
      </c>
      <c r="C8" s="641">
        <v>55.462270391288861</v>
      </c>
      <c r="D8" s="573">
        <v>89.044929527298635</v>
      </c>
      <c r="E8" s="574">
        <v>0</v>
      </c>
      <c r="F8" s="574">
        <v>0</v>
      </c>
      <c r="G8" s="574">
        <v>1.5264845061822623</v>
      </c>
      <c r="H8" s="573">
        <v>34.091487304737193</v>
      </c>
      <c r="I8" s="942">
        <v>5.5971098560016284</v>
      </c>
      <c r="J8" s="573">
        <v>28.494377448735563</v>
      </c>
      <c r="K8" s="573">
        <v>8.1412506996387322</v>
      </c>
      <c r="L8" s="573">
        <v>6.6147661934564699</v>
      </c>
      <c r="M8" s="574">
        <v>1.5264845061822623</v>
      </c>
      <c r="N8" s="940">
        <v>11.703047880730677</v>
      </c>
    </row>
    <row r="9" spans="1:14" ht="15.75" x14ac:dyDescent="0.25">
      <c r="A9" s="40" t="s">
        <v>262</v>
      </c>
      <c r="B9" s="573">
        <v>128.64881131507676</v>
      </c>
      <c r="C9" s="641">
        <v>63.19590731266927</v>
      </c>
      <c r="D9" s="573">
        <v>65.452904002407465</v>
      </c>
      <c r="E9" s="574">
        <v>2.2569966897381883</v>
      </c>
      <c r="F9" s="574">
        <v>0.75233222991272952</v>
      </c>
      <c r="G9" s="574">
        <v>0</v>
      </c>
      <c r="H9" s="573">
        <v>51.910923863978333</v>
      </c>
      <c r="I9" s="574">
        <v>5.2663256093891064</v>
      </c>
      <c r="J9" s="573">
        <v>46.644598254589226</v>
      </c>
      <c r="K9" s="574">
        <v>4.5139933794763767</v>
      </c>
      <c r="L9" s="574">
        <v>3.7616611495636474</v>
      </c>
      <c r="M9" s="574">
        <v>0.75233222991272952</v>
      </c>
      <c r="N9" s="575">
        <v>3.7616611495636474</v>
      </c>
    </row>
    <row r="10" spans="1:14" ht="15.75" x14ac:dyDescent="0.25">
      <c r="A10" s="40" t="s">
        <v>263</v>
      </c>
      <c r="B10" s="573">
        <v>109.64669398604497</v>
      </c>
      <c r="C10" s="641">
        <v>28.796101450880496</v>
      </c>
      <c r="D10" s="573">
        <v>80.850592535164481</v>
      </c>
      <c r="E10" s="574">
        <v>1.1075423634954036</v>
      </c>
      <c r="F10" s="574">
        <v>0</v>
      </c>
      <c r="G10" s="574">
        <v>0</v>
      </c>
      <c r="H10" s="573">
        <v>22.150847269908073</v>
      </c>
      <c r="I10" s="574">
        <v>2.2150847269908072</v>
      </c>
      <c r="J10" s="573">
        <v>19.935762542917264</v>
      </c>
      <c r="K10" s="574">
        <v>5.5377118174770184</v>
      </c>
      <c r="L10" s="574">
        <v>2.2150847269908072</v>
      </c>
      <c r="M10" s="574">
        <v>3.3226270904862107</v>
      </c>
      <c r="N10" s="575">
        <v>0</v>
      </c>
    </row>
    <row r="11" spans="1:14" ht="15.75" x14ac:dyDescent="0.25">
      <c r="A11" s="40" t="s">
        <v>264</v>
      </c>
      <c r="B11" s="573">
        <v>98.834262544348718</v>
      </c>
      <c r="C11" s="641">
        <v>40.969758405136005</v>
      </c>
      <c r="D11" s="573">
        <v>57.864504139212706</v>
      </c>
      <c r="E11" s="574">
        <v>0.42236864335191759</v>
      </c>
      <c r="F11" s="574">
        <v>0.42236864335191759</v>
      </c>
      <c r="G11" s="574">
        <v>0.42236864335191759</v>
      </c>
      <c r="H11" s="573">
        <v>32.944754181449568</v>
      </c>
      <c r="I11" s="573">
        <v>12.248690657205609</v>
      </c>
      <c r="J11" s="573">
        <v>20.696063524243961</v>
      </c>
      <c r="K11" s="574">
        <v>1.6894745734076704</v>
      </c>
      <c r="L11" s="574">
        <v>0.84473728670383519</v>
      </c>
      <c r="M11" s="574">
        <v>0.84473728670383519</v>
      </c>
      <c r="N11" s="940">
        <v>5.0684237202230102</v>
      </c>
    </row>
    <row r="12" spans="1:14" ht="15.75" x14ac:dyDescent="0.25">
      <c r="A12" s="40" t="s">
        <v>265</v>
      </c>
      <c r="B12" s="573">
        <v>107.9922682578368</v>
      </c>
      <c r="C12" s="641">
        <v>36.137490545423987</v>
      </c>
      <c r="D12" s="573">
        <v>71.854777712412812</v>
      </c>
      <c r="E12" s="574">
        <v>0.42020337843516259</v>
      </c>
      <c r="F12" s="574">
        <v>0.84040675687032518</v>
      </c>
      <c r="G12" s="574">
        <v>0.42020337843516259</v>
      </c>
      <c r="H12" s="573">
        <v>25.212202706109757</v>
      </c>
      <c r="I12" s="942">
        <v>5.0424405412219517</v>
      </c>
      <c r="J12" s="573">
        <v>20.169762164887807</v>
      </c>
      <c r="K12" s="573">
        <v>8.8242709471384142</v>
      </c>
      <c r="L12" s="942">
        <v>6.7232540549626014</v>
      </c>
      <c r="M12" s="574">
        <v>2.1010168921758132</v>
      </c>
      <c r="N12" s="575">
        <v>0.42020337843516259</v>
      </c>
    </row>
    <row r="13" spans="1:14" ht="15.75" x14ac:dyDescent="0.25">
      <c r="A13" s="40" t="s">
        <v>266</v>
      </c>
      <c r="B13" s="573">
        <v>127.41258081260914</v>
      </c>
      <c r="C13" s="641">
        <v>30.201500637062903</v>
      </c>
      <c r="D13" s="573">
        <v>97.211080175546215</v>
      </c>
      <c r="E13" s="574">
        <v>2.3594922372705396</v>
      </c>
      <c r="F13" s="574">
        <v>1.4156953423623237</v>
      </c>
      <c r="G13" s="574">
        <v>0.94379689490821572</v>
      </c>
      <c r="H13" s="573">
        <v>19.819734793072531</v>
      </c>
      <c r="I13" s="574">
        <v>1.4156953423623237</v>
      </c>
      <c r="J13" s="573">
        <v>18.404039450710208</v>
      </c>
      <c r="K13" s="573">
        <v>5.1908829219951862</v>
      </c>
      <c r="L13" s="574">
        <v>4.2470860270869704</v>
      </c>
      <c r="M13" s="574">
        <v>0.94379689490821572</v>
      </c>
      <c r="N13" s="575">
        <v>0.47189844745410786</v>
      </c>
    </row>
    <row r="14" spans="1:14" ht="15.75" x14ac:dyDescent="0.25">
      <c r="A14" s="40" t="s">
        <v>267</v>
      </c>
      <c r="B14" s="573">
        <v>118.09749784296808</v>
      </c>
      <c r="C14" s="641">
        <v>41.522864538395169</v>
      </c>
      <c r="D14" s="573">
        <v>76.574633304572913</v>
      </c>
      <c r="E14" s="574">
        <v>2.1570319240724762</v>
      </c>
      <c r="F14" s="574">
        <v>0</v>
      </c>
      <c r="G14" s="574">
        <v>1.0785159620362381</v>
      </c>
      <c r="H14" s="573">
        <v>24.805867126833476</v>
      </c>
      <c r="I14" s="942">
        <v>5.9318377911993094</v>
      </c>
      <c r="J14" s="573">
        <v>18.874029335634166</v>
      </c>
      <c r="K14" s="573">
        <v>12.402933563416738</v>
      </c>
      <c r="L14" s="573">
        <v>10.785159620362382</v>
      </c>
      <c r="M14" s="574">
        <v>1.6177739430543572</v>
      </c>
      <c r="N14" s="575">
        <v>1.0785159620362381</v>
      </c>
    </row>
    <row r="15" spans="1:14" ht="15.75" x14ac:dyDescent="0.25">
      <c r="A15" s="40" t="s">
        <v>268</v>
      </c>
      <c r="B15" s="573">
        <v>117.36716891356066</v>
      </c>
      <c r="C15" s="641">
        <v>42.823156225218085</v>
      </c>
      <c r="D15" s="573">
        <v>74.54401268834259</v>
      </c>
      <c r="E15" s="574">
        <v>1.0573618821041502</v>
      </c>
      <c r="F15" s="574">
        <v>0</v>
      </c>
      <c r="G15" s="574">
        <v>0.52868094105207508</v>
      </c>
      <c r="H15" s="573">
        <v>25.905366111551679</v>
      </c>
      <c r="I15" s="574">
        <v>3.1720856463124507</v>
      </c>
      <c r="J15" s="573">
        <v>22.733280465239229</v>
      </c>
      <c r="K15" s="573">
        <v>10.573618821041501</v>
      </c>
      <c r="L15" s="573">
        <v>8.9875759978852763</v>
      </c>
      <c r="M15" s="574">
        <v>1.5860428231562254</v>
      </c>
      <c r="N15" s="943">
        <v>4.7581284694686756</v>
      </c>
    </row>
    <row r="16" spans="1:14" ht="15.75" x14ac:dyDescent="0.25">
      <c r="A16" s="40" t="s">
        <v>269</v>
      </c>
      <c r="B16" s="573">
        <v>113.16032860018498</v>
      </c>
      <c r="C16" s="641">
        <v>29.922202274087372</v>
      </c>
      <c r="D16" s="573">
        <v>83.2381263260976</v>
      </c>
      <c r="E16" s="574">
        <v>3.8082802894293017</v>
      </c>
      <c r="F16" s="574">
        <v>0.54404004134704309</v>
      </c>
      <c r="G16" s="574">
        <v>1.0880800826940862</v>
      </c>
      <c r="H16" s="573">
        <v>13.601001033676079</v>
      </c>
      <c r="I16" s="574">
        <v>1.0880800826940862</v>
      </c>
      <c r="J16" s="573">
        <v>12.512920950981993</v>
      </c>
      <c r="K16" s="573">
        <v>10.880800826940863</v>
      </c>
      <c r="L16" s="573">
        <v>9.7927207442467754</v>
      </c>
      <c r="M16" s="574">
        <v>1.0880800826940862</v>
      </c>
      <c r="N16" s="575">
        <v>0</v>
      </c>
    </row>
    <row r="17" spans="1:14" ht="15.75" x14ac:dyDescent="0.25">
      <c r="A17" s="40" t="s">
        <v>270</v>
      </c>
      <c r="B17" s="573">
        <v>100.25227308561517</v>
      </c>
      <c r="C17" s="641">
        <v>48.352341409575864</v>
      </c>
      <c r="D17" s="573">
        <v>51.899931676039309</v>
      </c>
      <c r="E17" s="573">
        <v>2.8906291060072529</v>
      </c>
      <c r="F17" s="573">
        <v>0.78835339254743264</v>
      </c>
      <c r="G17" s="574">
        <v>1.0511378567299101</v>
      </c>
      <c r="H17" s="573">
        <v>28.249329899616335</v>
      </c>
      <c r="I17" s="573">
        <v>5.2556892836495503</v>
      </c>
      <c r="J17" s="573">
        <v>22.993640615966783</v>
      </c>
      <c r="K17" s="573">
        <v>11.431124191937773</v>
      </c>
      <c r="L17" s="573">
        <v>8.6718873180217582</v>
      </c>
      <c r="M17" s="573">
        <v>2.7592368739160138</v>
      </c>
      <c r="N17" s="940">
        <v>3.9417669627371628</v>
      </c>
    </row>
    <row r="18" spans="1:14" ht="15.75" x14ac:dyDescent="0.25">
      <c r="A18" s="40" t="s">
        <v>271</v>
      </c>
      <c r="B18" s="573">
        <v>111.2366692563034</v>
      </c>
      <c r="C18" s="641">
        <v>33.19443463521435</v>
      </c>
      <c r="D18" s="573">
        <v>78.042234621089051</v>
      </c>
      <c r="E18" s="574">
        <v>0.70626456670668836</v>
      </c>
      <c r="F18" s="574">
        <v>0.35313228335334418</v>
      </c>
      <c r="G18" s="574">
        <v>0</v>
      </c>
      <c r="H18" s="573">
        <v>23.659862984674056</v>
      </c>
      <c r="I18" s="574">
        <v>1.4125291334133767</v>
      </c>
      <c r="J18" s="573">
        <v>22.247333851260681</v>
      </c>
      <c r="K18" s="573">
        <v>7.768910233773572</v>
      </c>
      <c r="L18" s="942">
        <v>3.884455116886786</v>
      </c>
      <c r="M18" s="942">
        <v>3.884455116886786</v>
      </c>
      <c r="N18" s="575">
        <v>0.70626456670668836</v>
      </c>
    </row>
    <row r="19" spans="1:14" ht="15.75" x14ac:dyDescent="0.25">
      <c r="A19" s="40" t="s">
        <v>272</v>
      </c>
      <c r="B19" s="573">
        <v>116.1030570683978</v>
      </c>
      <c r="C19" s="641">
        <v>38.857071518858945</v>
      </c>
      <c r="D19" s="573">
        <v>77.245985549538872</v>
      </c>
      <c r="E19" s="574">
        <v>0.93631497635804684</v>
      </c>
      <c r="F19" s="574">
        <v>1.2484199684773958</v>
      </c>
      <c r="G19" s="574">
        <v>0.15605249605967447</v>
      </c>
      <c r="H19" s="573">
        <v>22.939716920772145</v>
      </c>
      <c r="I19" s="573">
        <v>3.7452599054321873</v>
      </c>
      <c r="J19" s="573">
        <v>19.19445701533996</v>
      </c>
      <c r="K19" s="573">
        <v>10.767622228117538</v>
      </c>
      <c r="L19" s="573">
        <v>7.9586772990433978</v>
      </c>
      <c r="M19" s="573">
        <v>2.8089449290741406</v>
      </c>
      <c r="N19" s="940">
        <v>2.8089449290741406</v>
      </c>
    </row>
    <row r="20" spans="1:14" ht="15.75" x14ac:dyDescent="0.25">
      <c r="A20" s="40" t="s">
        <v>273</v>
      </c>
      <c r="B20" s="573">
        <v>57.827174670877248</v>
      </c>
      <c r="C20" s="641">
        <v>37.731206168231964</v>
      </c>
      <c r="D20" s="573">
        <v>20.095968502645288</v>
      </c>
      <c r="E20" s="573">
        <v>3.6910962555879099</v>
      </c>
      <c r="F20" s="573">
        <v>0.92277406389697747</v>
      </c>
      <c r="G20" s="574">
        <v>0.2050609030882172</v>
      </c>
      <c r="H20" s="573">
        <v>23.171882048968541</v>
      </c>
      <c r="I20" s="573">
        <v>2.768322191690932</v>
      </c>
      <c r="J20" s="573">
        <v>20.403559857277614</v>
      </c>
      <c r="K20" s="573">
        <v>9.5353319936020995</v>
      </c>
      <c r="L20" s="573">
        <v>4.3062789648525612</v>
      </c>
      <c r="M20" s="573">
        <v>5.2290530287495391</v>
      </c>
      <c r="N20" s="575">
        <v>0.2050609030882172</v>
      </c>
    </row>
    <row r="21" spans="1:14" ht="15.75" x14ac:dyDescent="0.25">
      <c r="A21" s="40" t="s">
        <v>274</v>
      </c>
      <c r="B21" s="573">
        <v>137.1508659525478</v>
      </c>
      <c r="C21" s="641">
        <v>60.066072679947943</v>
      </c>
      <c r="D21" s="573">
        <v>77.084793272599867</v>
      </c>
      <c r="E21" s="574">
        <v>1.0011012113324658</v>
      </c>
      <c r="F21" s="574">
        <v>0.75082590849934938</v>
      </c>
      <c r="G21" s="574">
        <v>0.50055060566623288</v>
      </c>
      <c r="H21" s="573">
        <v>47.051756932625885</v>
      </c>
      <c r="I21" s="573">
        <v>10.761838021824007</v>
      </c>
      <c r="J21" s="573">
        <v>36.28991891080188</v>
      </c>
      <c r="K21" s="573">
        <v>5.5060566623285609</v>
      </c>
      <c r="L21" s="573">
        <v>2.7530283311642805</v>
      </c>
      <c r="M21" s="573">
        <v>2.7530283311642805</v>
      </c>
      <c r="N21" s="940">
        <v>5.2557813594954457</v>
      </c>
    </row>
    <row r="22" spans="1:14" ht="15.75" x14ac:dyDescent="0.25">
      <c r="A22" s="40" t="s">
        <v>275</v>
      </c>
      <c r="B22" s="573">
        <v>78.667283664969929</v>
      </c>
      <c r="C22" s="641">
        <v>31.621163041801637</v>
      </c>
      <c r="D22" s="573">
        <v>47.046120623168285</v>
      </c>
      <c r="E22" s="574">
        <v>6.9412309116149933</v>
      </c>
      <c r="F22" s="574">
        <v>1.5424957581366652</v>
      </c>
      <c r="G22" s="574">
        <v>0.77124787906833259</v>
      </c>
      <c r="H22" s="573">
        <v>16.967453339503319</v>
      </c>
      <c r="I22" s="574">
        <v>3.0849915162733303</v>
      </c>
      <c r="J22" s="573">
        <v>13.882461823229987</v>
      </c>
      <c r="K22" s="574">
        <v>4.6274872744099955</v>
      </c>
      <c r="L22" s="574">
        <v>3.8562393953416625</v>
      </c>
      <c r="M22" s="574">
        <v>0.77124787906833259</v>
      </c>
      <c r="N22" s="575">
        <v>0.77124787906833259</v>
      </c>
    </row>
    <row r="23" spans="1:14" ht="15.75" x14ac:dyDescent="0.25">
      <c r="A23" s="40" t="s">
        <v>276</v>
      </c>
      <c r="B23" s="573">
        <v>101.66025024061597</v>
      </c>
      <c r="C23" s="641">
        <v>48.123195380173243</v>
      </c>
      <c r="D23" s="573">
        <v>53.537054860442737</v>
      </c>
      <c r="E23" s="574">
        <v>4.8123195380173245</v>
      </c>
      <c r="F23" s="574">
        <v>0.60153994225216556</v>
      </c>
      <c r="G23" s="574">
        <v>0</v>
      </c>
      <c r="H23" s="573">
        <v>28.873917228103945</v>
      </c>
      <c r="I23" s="574">
        <v>2.4061597690086622</v>
      </c>
      <c r="J23" s="573">
        <v>26.467757459095282</v>
      </c>
      <c r="K23" s="573">
        <v>10.226179018286814</v>
      </c>
      <c r="L23" s="573">
        <v>9.0230991337824822</v>
      </c>
      <c r="M23" s="574">
        <v>1.2030798845043311</v>
      </c>
      <c r="N23" s="575">
        <v>3.6092396535129931</v>
      </c>
    </row>
    <row r="24" spans="1:14" ht="15.75" x14ac:dyDescent="0.25">
      <c r="A24" s="40" t="s">
        <v>277</v>
      </c>
      <c r="B24" s="573">
        <v>118.77348200218155</v>
      </c>
      <c r="C24" s="641">
        <v>40.601139255847777</v>
      </c>
      <c r="D24" s="573">
        <v>78.172342746333783</v>
      </c>
      <c r="E24" s="574">
        <v>0.60598715307235484</v>
      </c>
      <c r="F24" s="574">
        <v>0</v>
      </c>
      <c r="G24" s="574">
        <v>0.60598715307235484</v>
      </c>
      <c r="H24" s="573">
        <v>31.511331959762451</v>
      </c>
      <c r="I24" s="942">
        <v>9.6957944491576775</v>
      </c>
      <c r="J24" s="573">
        <v>21.815537510604774</v>
      </c>
      <c r="K24" s="574">
        <v>0.60598715307235484</v>
      </c>
      <c r="L24" s="574">
        <v>0.60598715307235484</v>
      </c>
      <c r="M24" s="574">
        <v>0</v>
      </c>
      <c r="N24" s="940">
        <v>7.2718458368682581</v>
      </c>
    </row>
    <row r="25" spans="1:14" ht="15.75" x14ac:dyDescent="0.25">
      <c r="A25" s="525" t="s">
        <v>800</v>
      </c>
      <c r="B25" s="573">
        <v>119.59521619135235</v>
      </c>
      <c r="C25" s="641">
        <v>62.097516099356021</v>
      </c>
      <c r="D25" s="573">
        <v>57.497700091996322</v>
      </c>
      <c r="E25" s="574">
        <v>2.2999080036798527</v>
      </c>
      <c r="F25" s="574">
        <v>2.2999080036798527</v>
      </c>
      <c r="G25" s="574">
        <v>0</v>
      </c>
      <c r="H25" s="573">
        <v>52.897884084636615</v>
      </c>
      <c r="I25" s="574">
        <v>9.1996320147194108</v>
      </c>
      <c r="J25" s="573">
        <v>43.698252069917203</v>
      </c>
      <c r="K25" s="574">
        <v>0</v>
      </c>
      <c r="L25" s="574">
        <v>0</v>
      </c>
      <c r="M25" s="574">
        <v>0</v>
      </c>
      <c r="N25" s="575">
        <v>4.5998160073597054</v>
      </c>
    </row>
    <row r="26" spans="1:14" ht="15.75" x14ac:dyDescent="0.25">
      <c r="A26" s="40" t="s">
        <v>278</v>
      </c>
      <c r="B26" s="573">
        <v>112.08829108466976</v>
      </c>
      <c r="C26" s="641">
        <v>34.057596137265044</v>
      </c>
      <c r="D26" s="573">
        <v>78.030694947404726</v>
      </c>
      <c r="E26" s="574">
        <v>1.2933264355923435</v>
      </c>
      <c r="F26" s="574">
        <v>0.43110881186411448</v>
      </c>
      <c r="G26" s="574">
        <v>0</v>
      </c>
      <c r="H26" s="573">
        <v>26.297637523710986</v>
      </c>
      <c r="I26" s="573">
        <v>5.173305742369374</v>
      </c>
      <c r="J26" s="573">
        <v>21.12433178134161</v>
      </c>
      <c r="K26" s="942">
        <v>5.173305742369374</v>
      </c>
      <c r="L26" s="574">
        <v>4.3110881186411447</v>
      </c>
      <c r="M26" s="574">
        <v>0.86221762372822897</v>
      </c>
      <c r="N26" s="575">
        <v>0.86221762372822897</v>
      </c>
    </row>
    <row r="27" spans="1:14" ht="15.75" x14ac:dyDescent="0.25">
      <c r="A27" s="40" t="s">
        <v>279</v>
      </c>
      <c r="B27" s="573">
        <v>87.278832903011207</v>
      </c>
      <c r="C27" s="641">
        <v>28.195339848885652</v>
      </c>
      <c r="D27" s="573">
        <v>59.083493054125547</v>
      </c>
      <c r="E27" s="574">
        <v>2.0592102136826598</v>
      </c>
      <c r="F27" s="574">
        <v>0.63360314267158768</v>
      </c>
      <c r="G27" s="574">
        <v>0</v>
      </c>
      <c r="H27" s="573">
        <v>19.641697422819217</v>
      </c>
      <c r="I27" s="573">
        <v>2.0592102136826598</v>
      </c>
      <c r="J27" s="573">
        <v>17.582487209136559</v>
      </c>
      <c r="K27" s="573">
        <v>5.5440274983763924</v>
      </c>
      <c r="L27" s="573">
        <v>3.1680157133579385</v>
      </c>
      <c r="M27" s="573">
        <v>2.3760117850184539</v>
      </c>
      <c r="N27" s="575">
        <v>0.31680157133579384</v>
      </c>
    </row>
    <row r="28" spans="1:14" ht="15.75" x14ac:dyDescent="0.25">
      <c r="A28" s="40" t="s">
        <v>280</v>
      </c>
      <c r="B28" s="573">
        <v>151.90599025508743</v>
      </c>
      <c r="C28" s="641">
        <v>65.921467469188883</v>
      </c>
      <c r="D28" s="573">
        <v>85.984522785898534</v>
      </c>
      <c r="E28" s="574">
        <v>0</v>
      </c>
      <c r="F28" s="574">
        <v>0</v>
      </c>
      <c r="G28" s="574">
        <v>2.8661507595299511</v>
      </c>
      <c r="H28" s="573">
        <v>60.189165950128974</v>
      </c>
      <c r="I28" s="574">
        <v>8.5984522785898534</v>
      </c>
      <c r="J28" s="573">
        <v>51.590713671539127</v>
      </c>
      <c r="K28" s="574">
        <v>2.8661507595299511</v>
      </c>
      <c r="L28" s="574">
        <v>2.8661507595299511</v>
      </c>
      <c r="M28" s="574">
        <v>0</v>
      </c>
      <c r="N28" s="575">
        <v>0</v>
      </c>
    </row>
    <row r="29" spans="1:14" ht="15.75" x14ac:dyDescent="0.25">
      <c r="A29" s="40" t="s">
        <v>281</v>
      </c>
      <c r="B29" s="573">
        <v>128.35614769080792</v>
      </c>
      <c r="C29" s="641">
        <v>50.773792599211994</v>
      </c>
      <c r="D29" s="573">
        <v>77.582355091595929</v>
      </c>
      <c r="E29" s="574">
        <v>0.81238068158739185</v>
      </c>
      <c r="F29" s="574">
        <v>1.6247613631747837</v>
      </c>
      <c r="G29" s="574">
        <v>0.81238068158739185</v>
      </c>
      <c r="H29" s="573">
        <v>34.932369308257847</v>
      </c>
      <c r="I29" s="573">
        <v>10.96713920142979</v>
      </c>
      <c r="J29" s="573">
        <v>23.965230106828059</v>
      </c>
      <c r="K29" s="573">
        <v>8.5299971566676138</v>
      </c>
      <c r="L29" s="574">
        <v>2.8433323855558714</v>
      </c>
      <c r="M29" s="573">
        <v>5.6866647711117428</v>
      </c>
      <c r="N29" s="943">
        <v>4.0619034079369589</v>
      </c>
    </row>
    <row r="30" spans="1:14" ht="15.75" x14ac:dyDescent="0.25">
      <c r="A30" s="40" t="s">
        <v>282</v>
      </c>
      <c r="B30" s="573">
        <v>71.737454326036669</v>
      </c>
      <c r="C30" s="641">
        <v>38.215279407327948</v>
      </c>
      <c r="D30" s="573">
        <v>33.522174918708721</v>
      </c>
      <c r="E30" s="574">
        <v>2.681773993496698</v>
      </c>
      <c r="F30" s="574">
        <v>0.33522174918708725</v>
      </c>
      <c r="G30" s="574">
        <v>0.33522174918708725</v>
      </c>
      <c r="H30" s="573">
        <v>22.795078944721933</v>
      </c>
      <c r="I30" s="573">
        <v>6.3692132345546577</v>
      </c>
      <c r="J30" s="573">
        <v>16.425865710167276</v>
      </c>
      <c r="K30" s="573">
        <v>12.067982970735141</v>
      </c>
      <c r="L30" s="573">
        <v>10.727095973986792</v>
      </c>
      <c r="M30" s="574">
        <v>1.340886996748349</v>
      </c>
      <c r="N30" s="575">
        <v>0</v>
      </c>
    </row>
    <row r="31" spans="1:14" ht="15.75" x14ac:dyDescent="0.25">
      <c r="A31" s="40" t="s">
        <v>283</v>
      </c>
      <c r="B31" s="573">
        <v>119.10408432147564</v>
      </c>
      <c r="C31" s="641">
        <v>49.011857707509883</v>
      </c>
      <c r="D31" s="573">
        <v>70.092226613965749</v>
      </c>
      <c r="E31" s="574">
        <v>0</v>
      </c>
      <c r="F31" s="574">
        <v>0</v>
      </c>
      <c r="G31" s="574">
        <v>0.5270092226613966</v>
      </c>
      <c r="H31" s="573">
        <v>35.836627140974969</v>
      </c>
      <c r="I31" s="573">
        <v>9.4861660079051386</v>
      </c>
      <c r="J31" s="573">
        <v>26.350461133069828</v>
      </c>
      <c r="K31" s="573">
        <v>7.9051383399209483</v>
      </c>
      <c r="L31" s="573">
        <v>6.3241106719367588</v>
      </c>
      <c r="M31" s="574">
        <v>1.5810276679841897</v>
      </c>
      <c r="N31" s="943">
        <v>4.7430830039525693</v>
      </c>
    </row>
    <row r="32" spans="1:14" ht="15.75" x14ac:dyDescent="0.25">
      <c r="A32" s="40" t="s">
        <v>284</v>
      </c>
      <c r="B32" s="573">
        <v>124.58862247296662</v>
      </c>
      <c r="C32" s="641">
        <v>75.223319228960975</v>
      </c>
      <c r="D32" s="573">
        <v>49.365303244005645</v>
      </c>
      <c r="E32" s="574">
        <v>0</v>
      </c>
      <c r="F32" s="574">
        <v>0</v>
      </c>
      <c r="G32" s="574">
        <v>2.3507287259050305</v>
      </c>
      <c r="H32" s="573">
        <v>63.469675599435824</v>
      </c>
      <c r="I32" s="574">
        <v>9.4029149036201218</v>
      </c>
      <c r="J32" s="573">
        <v>54.066760695815702</v>
      </c>
      <c r="K32" s="574">
        <v>4.7014574518100609</v>
      </c>
      <c r="L32" s="574">
        <v>2.3507287259050305</v>
      </c>
      <c r="M32" s="574">
        <v>2.3507287259050305</v>
      </c>
      <c r="N32" s="575">
        <v>4.7014574518100609</v>
      </c>
    </row>
    <row r="33" spans="1:14" ht="15.75" x14ac:dyDescent="0.25">
      <c r="A33" s="40" t="s">
        <v>285</v>
      </c>
      <c r="B33" s="573">
        <v>105.62984605011799</v>
      </c>
      <c r="C33" s="641">
        <v>38.206540060680979</v>
      </c>
      <c r="D33" s="573">
        <v>67.423305989437011</v>
      </c>
      <c r="E33" s="574">
        <v>0.56186088324530847</v>
      </c>
      <c r="F33" s="574">
        <v>1.1237217664906169</v>
      </c>
      <c r="G33" s="574">
        <v>0</v>
      </c>
      <c r="H33" s="573">
        <v>28.654905045510734</v>
      </c>
      <c r="I33" s="574">
        <v>2.8093044162265421</v>
      </c>
      <c r="J33" s="573">
        <v>25.845600629284192</v>
      </c>
      <c r="K33" s="573">
        <v>7.3041914821890099</v>
      </c>
      <c r="L33" s="942">
        <v>6.1804697156983925</v>
      </c>
      <c r="M33" s="574">
        <v>1.1237217664906169</v>
      </c>
      <c r="N33" s="575">
        <v>0.56186088324530847</v>
      </c>
    </row>
    <row r="34" spans="1:14" ht="15.75" x14ac:dyDescent="0.25">
      <c r="A34" s="40" t="s">
        <v>286</v>
      </c>
      <c r="B34" s="573">
        <v>87.956821196866983</v>
      </c>
      <c r="C34" s="641">
        <v>31.620840678212517</v>
      </c>
      <c r="D34" s="573">
        <v>56.33598051865448</v>
      </c>
      <c r="E34" s="574">
        <v>1.0903738164900867</v>
      </c>
      <c r="F34" s="574">
        <v>1.0903738164900867</v>
      </c>
      <c r="G34" s="574">
        <v>0.54518690824504334</v>
      </c>
      <c r="H34" s="573">
        <v>22.534392207461789</v>
      </c>
      <c r="I34" s="573">
        <v>3.2711214494702601</v>
      </c>
      <c r="J34" s="573">
        <v>19.263270757991531</v>
      </c>
      <c r="K34" s="573">
        <v>5.9970559906954763</v>
      </c>
      <c r="L34" s="573">
        <v>5.0884111436204043</v>
      </c>
      <c r="M34" s="574">
        <v>0.9086448470750722</v>
      </c>
      <c r="N34" s="575">
        <v>0.36345793883002886</v>
      </c>
    </row>
    <row r="35" spans="1:14" ht="15.75" x14ac:dyDescent="0.25">
      <c r="A35" s="40" t="s">
        <v>287</v>
      </c>
      <c r="B35" s="573">
        <v>124.43584784010315</v>
      </c>
      <c r="C35" s="641">
        <v>41.908446163765312</v>
      </c>
      <c r="D35" s="573">
        <v>82.527401676337846</v>
      </c>
      <c r="E35" s="574">
        <v>0.64474532559638942</v>
      </c>
      <c r="F35" s="574">
        <v>0.64474532559638942</v>
      </c>
      <c r="G35" s="574">
        <v>0</v>
      </c>
      <c r="H35" s="573">
        <v>29.658284977433915</v>
      </c>
      <c r="I35" s="942">
        <v>7.0921985815602842</v>
      </c>
      <c r="J35" s="573">
        <v>22.566086395873629</v>
      </c>
      <c r="K35" s="574">
        <v>6.447453255963894</v>
      </c>
      <c r="L35" s="574">
        <v>3.8684719535783363</v>
      </c>
      <c r="M35" s="574">
        <v>2.5789813023855577</v>
      </c>
      <c r="N35" s="575">
        <v>4.513217279174726</v>
      </c>
    </row>
    <row r="36" spans="1:14" ht="15.75" x14ac:dyDescent="0.25">
      <c r="A36" s="40" t="s">
        <v>288</v>
      </c>
      <c r="B36" s="573">
        <v>65.567509071233047</v>
      </c>
      <c r="C36" s="641">
        <v>31.192310140683684</v>
      </c>
      <c r="D36" s="573">
        <v>34.375198930549367</v>
      </c>
      <c r="E36" s="574">
        <v>3.1828887898656824</v>
      </c>
      <c r="F36" s="574">
        <v>0</v>
      </c>
      <c r="G36" s="574">
        <v>0</v>
      </c>
      <c r="H36" s="573">
        <v>18.460754981220955</v>
      </c>
      <c r="I36" s="574">
        <v>2.5463110318925457</v>
      </c>
      <c r="J36" s="573">
        <v>15.91444394932841</v>
      </c>
      <c r="K36" s="573">
        <v>9.5486663695970471</v>
      </c>
      <c r="L36" s="573">
        <v>7.638933095677638</v>
      </c>
      <c r="M36" s="574">
        <v>1.9097332739194095</v>
      </c>
      <c r="N36" s="575">
        <v>0</v>
      </c>
    </row>
    <row r="37" spans="1:14" ht="15.75" x14ac:dyDescent="0.25">
      <c r="A37" s="40" t="s">
        <v>289</v>
      </c>
      <c r="B37" s="573">
        <v>116.51757734602016</v>
      </c>
      <c r="C37" s="641">
        <v>36.465158680417069</v>
      </c>
      <c r="D37" s="573">
        <v>80.052418665603099</v>
      </c>
      <c r="E37" s="574">
        <v>0.854652156572275</v>
      </c>
      <c r="F37" s="574">
        <v>0.28488405219075835</v>
      </c>
      <c r="G37" s="574">
        <v>0</v>
      </c>
      <c r="H37" s="573">
        <v>24.215144436214459</v>
      </c>
      <c r="I37" s="573">
        <v>13.6744345051564</v>
      </c>
      <c r="J37" s="573">
        <v>10.540709931058061</v>
      </c>
      <c r="K37" s="573">
        <v>6.2674491481966843</v>
      </c>
      <c r="L37" s="573">
        <v>3.988376730670617</v>
      </c>
      <c r="M37" s="574">
        <v>2.2790724175260668</v>
      </c>
      <c r="N37" s="940">
        <v>4.8430288872428919</v>
      </c>
    </row>
    <row r="38" spans="1:14" ht="15.75" x14ac:dyDescent="0.25">
      <c r="A38" s="95" t="s">
        <v>40</v>
      </c>
      <c r="B38" s="576">
        <v>103.06249739658125</v>
      </c>
      <c r="C38" s="642">
        <v>40.920261942292889</v>
      </c>
      <c r="D38" s="576">
        <v>62.142235454288354</v>
      </c>
      <c r="E38" s="576">
        <v>1.7648438716070602</v>
      </c>
      <c r="F38" s="576">
        <v>0.80020871197090304</v>
      </c>
      <c r="G38" s="576">
        <v>0.4823175798180786</v>
      </c>
      <c r="H38" s="576">
        <v>27.053631522523133</v>
      </c>
      <c r="I38" s="576">
        <v>5.0095257722014077</v>
      </c>
      <c r="J38" s="576">
        <v>22.04410575032173</v>
      </c>
      <c r="K38" s="576">
        <v>8.1007429883081823</v>
      </c>
      <c r="L38" s="576">
        <v>5.6233845101516895</v>
      </c>
      <c r="M38" s="576">
        <v>2.4773584781564946</v>
      </c>
      <c r="N38" s="577">
        <v>2.7185172680655341</v>
      </c>
    </row>
    <row r="39" spans="1:14" ht="15.75" x14ac:dyDescent="0.25">
      <c r="A39" s="40"/>
      <c r="C39" s="259"/>
      <c r="N39" s="102"/>
    </row>
    <row r="40" spans="1:14" ht="15.75" x14ac:dyDescent="0.25">
      <c r="A40" s="25" t="s">
        <v>33</v>
      </c>
      <c r="B40" s="281"/>
      <c r="C40" s="643"/>
      <c r="D40" s="578"/>
      <c r="E40" s="578"/>
      <c r="F40" s="578"/>
      <c r="G40" s="578"/>
      <c r="H40" s="578"/>
      <c r="I40" s="578"/>
      <c r="J40" s="578"/>
      <c r="K40" s="578"/>
      <c r="L40" s="578"/>
      <c r="M40" s="578"/>
      <c r="N40" s="283"/>
    </row>
    <row r="41" spans="1:14" ht="15.75" x14ac:dyDescent="0.25">
      <c r="A41" s="40" t="s">
        <v>34</v>
      </c>
      <c r="B41" s="281">
        <v>83.805784268552472</v>
      </c>
      <c r="C41" s="643">
        <v>40.634119304712492</v>
      </c>
      <c r="D41" s="578">
        <v>43.171664963839973</v>
      </c>
      <c r="E41" s="578">
        <v>2.6043231764729446</v>
      </c>
      <c r="F41" s="578">
        <v>0.93488524283644181</v>
      </c>
      <c r="G41" s="578">
        <v>0.56760889743641108</v>
      </c>
      <c r="H41" s="578">
        <v>24.473960107111139</v>
      </c>
      <c r="I41" s="573">
        <v>3.6059859366548475</v>
      </c>
      <c r="J41" s="573">
        <v>20.867974170456289</v>
      </c>
      <c r="K41" s="578">
        <v>10.65101401660089</v>
      </c>
      <c r="L41" s="573">
        <v>7.1785831146369645</v>
      </c>
      <c r="M41" s="573">
        <v>3.4724309019639268</v>
      </c>
      <c r="N41" s="283">
        <v>1.4023278642546626</v>
      </c>
    </row>
    <row r="42" spans="1:14" ht="15.75" x14ac:dyDescent="0.25">
      <c r="A42" s="40" t="s">
        <v>35</v>
      </c>
      <c r="B42" s="281">
        <v>103.68002867554812</v>
      </c>
      <c r="C42" s="643">
        <v>35.605472250433117</v>
      </c>
      <c r="D42" s="578">
        <v>68.074556425115006</v>
      </c>
      <c r="E42" s="578">
        <v>1.8220921201983391</v>
      </c>
      <c r="F42" s="578">
        <v>0.83637015353366395</v>
      </c>
      <c r="G42" s="578">
        <v>0.56753688989784334</v>
      </c>
      <c r="H42" s="578">
        <v>23.44823466156879</v>
      </c>
      <c r="I42" s="573">
        <v>5.077961646454388</v>
      </c>
      <c r="J42" s="573">
        <v>18.370273015114403</v>
      </c>
      <c r="K42" s="578">
        <v>7.0792759424099412</v>
      </c>
      <c r="L42" s="573">
        <v>5.1377023717067924</v>
      </c>
      <c r="M42" s="573">
        <v>1.9415735707031483</v>
      </c>
      <c r="N42" s="283">
        <v>1.8519624828245416</v>
      </c>
    </row>
    <row r="43" spans="1:14" ht="15.75" x14ac:dyDescent="0.25">
      <c r="A43" s="40" t="s">
        <v>36</v>
      </c>
      <c r="B43" s="281">
        <v>122.08694103768335</v>
      </c>
      <c r="C43" s="643">
        <v>37.393994702517418</v>
      </c>
      <c r="D43" s="578">
        <v>84.692946335165942</v>
      </c>
      <c r="E43" s="578">
        <v>1.0016248581031451</v>
      </c>
      <c r="F43" s="578">
        <v>0.7790415563024462</v>
      </c>
      <c r="G43" s="578">
        <v>0.22258330180069894</v>
      </c>
      <c r="H43" s="578">
        <v>24.706746499877582</v>
      </c>
      <c r="I43" s="573">
        <v>5.5645825450174726</v>
      </c>
      <c r="J43" s="573">
        <v>19.142163954860106</v>
      </c>
      <c r="K43" s="578">
        <v>6.6774990540209673</v>
      </c>
      <c r="L43" s="573">
        <v>5.2307075923164241</v>
      </c>
      <c r="M43" s="573">
        <v>1.4467914617045428</v>
      </c>
      <c r="N43" s="283">
        <v>4.0064994324125802</v>
      </c>
    </row>
    <row r="44" spans="1:14" ht="15.75" x14ac:dyDescent="0.25">
      <c r="A44" s="40" t="s">
        <v>37</v>
      </c>
      <c r="B44" s="281">
        <v>121.55824266981463</v>
      </c>
      <c r="C44" s="643">
        <v>42.752767763136902</v>
      </c>
      <c r="D44" s="578">
        <v>78.805474906677716</v>
      </c>
      <c r="E44" s="578">
        <v>2.2333535398653606</v>
      </c>
      <c r="F44" s="578">
        <v>0.95715151708515467</v>
      </c>
      <c r="G44" s="578">
        <v>1.9143030341703093</v>
      </c>
      <c r="H44" s="578">
        <v>27.757393995469481</v>
      </c>
      <c r="I44" s="573">
        <v>8.9334141594614422</v>
      </c>
      <c r="J44" s="573">
        <v>18.823979836008039</v>
      </c>
      <c r="K44" s="578">
        <v>4.4667070797307211</v>
      </c>
      <c r="L44" s="573">
        <v>2.8714545512554639</v>
      </c>
      <c r="M44" s="573">
        <v>1.5952525284752574</v>
      </c>
      <c r="N44" s="283">
        <v>5.4238585968158759</v>
      </c>
    </row>
    <row r="45" spans="1:14" ht="15.75" x14ac:dyDescent="0.25">
      <c r="A45" s="40" t="s">
        <v>38</v>
      </c>
      <c r="B45" s="281">
        <v>119.87863219225255</v>
      </c>
      <c r="C45" s="643">
        <v>47.374397349267511</v>
      </c>
      <c r="D45" s="578">
        <v>72.504234842985056</v>
      </c>
      <c r="E45" s="578">
        <v>0.27922041659686159</v>
      </c>
      <c r="F45" s="578">
        <v>0.27922041659686159</v>
      </c>
      <c r="G45" s="578">
        <v>0</v>
      </c>
      <c r="H45" s="578">
        <v>32.761862214031758</v>
      </c>
      <c r="I45" s="573">
        <v>6.3289961095288616</v>
      </c>
      <c r="J45" s="573">
        <v>26.432866104502896</v>
      </c>
      <c r="K45" s="578">
        <v>8.8419798589006167</v>
      </c>
      <c r="L45" s="573">
        <v>5.9567022207330469</v>
      </c>
      <c r="M45" s="573">
        <v>2.8852776381675693</v>
      </c>
      <c r="N45" s="283">
        <v>5.2121144431414166</v>
      </c>
    </row>
    <row r="46" spans="1:14" ht="15.75" x14ac:dyDescent="0.25">
      <c r="A46" s="40" t="s">
        <v>39</v>
      </c>
      <c r="B46" s="281">
        <v>132.54696905210676</v>
      </c>
      <c r="C46" s="643">
        <v>69.718895036582154</v>
      </c>
      <c r="D46" s="578">
        <v>62.828074015524614</v>
      </c>
      <c r="E46" s="578">
        <v>0.60801361950507693</v>
      </c>
      <c r="F46" s="578">
        <v>0.60801361950507693</v>
      </c>
      <c r="G46" s="578">
        <v>0</v>
      </c>
      <c r="H46" s="578">
        <v>58.571978678989076</v>
      </c>
      <c r="I46" s="573">
        <v>6.6881498145558451</v>
      </c>
      <c r="J46" s="573">
        <v>51.883828864433234</v>
      </c>
      <c r="K46" s="578">
        <v>2.8373968910236922</v>
      </c>
      <c r="L46" s="573">
        <v>1.2160272390101539</v>
      </c>
      <c r="M46" s="573">
        <v>1.6213696520135386</v>
      </c>
      <c r="N46" s="283">
        <v>7.0934922275592305</v>
      </c>
    </row>
    <row r="47" spans="1:14" ht="15.75" x14ac:dyDescent="0.25">
      <c r="A47" s="95" t="s">
        <v>40</v>
      </c>
      <c r="B47" s="282">
        <v>103.06249739658125</v>
      </c>
      <c r="C47" s="642">
        <v>40.920261942292889</v>
      </c>
      <c r="D47" s="576">
        <v>62.142235454288354</v>
      </c>
      <c r="E47" s="576">
        <v>1.7648438716070602</v>
      </c>
      <c r="F47" s="576">
        <v>0.80020871197090304</v>
      </c>
      <c r="G47" s="576">
        <v>0.4823175798180786</v>
      </c>
      <c r="H47" s="576">
        <v>27.053631522523133</v>
      </c>
      <c r="I47" s="576">
        <v>5.0095257722014077</v>
      </c>
      <c r="J47" s="576">
        <v>22.04410575032173</v>
      </c>
      <c r="K47" s="576">
        <v>8.1007429883081823</v>
      </c>
      <c r="L47" s="576">
        <v>5.6233845101516895</v>
      </c>
      <c r="M47" s="576">
        <v>2.4773584781564946</v>
      </c>
      <c r="N47" s="577">
        <v>2.7185172680655341</v>
      </c>
    </row>
    <row r="48" spans="1:14" ht="15.75" x14ac:dyDescent="0.25">
      <c r="A48" s="95"/>
      <c r="C48" s="643"/>
      <c r="E48" s="578"/>
      <c r="F48" s="578"/>
      <c r="G48" s="578"/>
      <c r="H48" s="578"/>
      <c r="I48" s="578"/>
      <c r="J48" s="578"/>
      <c r="K48" s="578"/>
      <c r="L48" s="578"/>
      <c r="M48" s="578"/>
      <c r="N48" s="283"/>
    </row>
    <row r="49" spans="1:14" ht="15.75" x14ac:dyDescent="0.25">
      <c r="A49" s="95" t="s">
        <v>41</v>
      </c>
      <c r="B49" s="281"/>
      <c r="C49" s="643"/>
      <c r="D49" s="578"/>
      <c r="E49" s="578"/>
      <c r="F49" s="578"/>
      <c r="G49" s="578"/>
      <c r="H49" s="578"/>
      <c r="I49" s="578"/>
      <c r="J49" s="578"/>
      <c r="K49" s="578"/>
      <c r="L49" s="578"/>
      <c r="M49" s="578"/>
      <c r="N49" s="283"/>
    </row>
    <row r="50" spans="1:14" ht="15.75" x14ac:dyDescent="0.25">
      <c r="A50" s="98" t="s">
        <v>42</v>
      </c>
      <c r="B50" s="281">
        <v>53.563501849568432</v>
      </c>
      <c r="C50" s="643">
        <v>33.242909987669542</v>
      </c>
      <c r="D50" s="578">
        <v>20.32059186189889</v>
      </c>
      <c r="E50" s="578">
        <v>4.7348951911220718</v>
      </c>
      <c r="F50" s="578">
        <v>1.381011097410604</v>
      </c>
      <c r="G50" s="954">
        <v>0.29593094944512949</v>
      </c>
      <c r="H50" s="578">
        <v>19.926017262638716</v>
      </c>
      <c r="I50" s="573">
        <v>3.8471023427866831</v>
      </c>
      <c r="J50" s="573">
        <v>16.078914919852036</v>
      </c>
      <c r="K50" s="578">
        <v>6.609124537607892</v>
      </c>
      <c r="L50" s="573">
        <v>3.3538840937114673</v>
      </c>
      <c r="M50" s="573">
        <v>3.2552404438964242</v>
      </c>
      <c r="N50" s="952">
        <v>0.29593094944512949</v>
      </c>
    </row>
    <row r="51" spans="1:14" ht="15.75" x14ac:dyDescent="0.25">
      <c r="A51" s="98" t="s">
        <v>43</v>
      </c>
      <c r="B51" s="281">
        <v>76.57319938021692</v>
      </c>
      <c r="C51" s="643">
        <v>37.78677462887989</v>
      </c>
      <c r="D51" s="578">
        <v>38.78642475133703</v>
      </c>
      <c r="E51" s="578">
        <v>3.1988803918628479</v>
      </c>
      <c r="F51" s="578">
        <v>1.399510171439996</v>
      </c>
      <c r="G51" s="578">
        <v>1.099615134702854</v>
      </c>
      <c r="H51" s="578">
        <v>23.191882841005651</v>
      </c>
      <c r="I51" s="573">
        <v>4.4984255510571298</v>
      </c>
      <c r="J51" s="573">
        <v>18.693457289948519</v>
      </c>
      <c r="K51" s="578">
        <v>7.7972709551656916</v>
      </c>
      <c r="L51" s="573">
        <v>4.9982506122857</v>
      </c>
      <c r="M51" s="573">
        <v>2.799020342879992</v>
      </c>
      <c r="N51" s="953">
        <v>1.099615134702854</v>
      </c>
    </row>
    <row r="52" spans="1:14" ht="15.75" x14ac:dyDescent="0.25">
      <c r="A52" s="98" t="s">
        <v>44</v>
      </c>
      <c r="B52" s="281">
        <v>93.520964835675045</v>
      </c>
      <c r="C52" s="643">
        <v>39.57506549783885</v>
      </c>
      <c r="D52" s="578">
        <v>53.945899337836195</v>
      </c>
      <c r="E52" s="578">
        <v>1.989807762461171</v>
      </c>
      <c r="F52" s="954">
        <v>0.66326925415372373</v>
      </c>
      <c r="G52" s="954">
        <v>0.33163462707686187</v>
      </c>
      <c r="H52" s="578">
        <v>27.636218923071819</v>
      </c>
      <c r="I52" s="573">
        <v>5.5272437846143641</v>
      </c>
      <c r="J52" s="573">
        <v>22.108975138457456</v>
      </c>
      <c r="K52" s="578">
        <v>7.0748720443063853</v>
      </c>
      <c r="L52" s="573">
        <v>4.8639745304606405</v>
      </c>
      <c r="M52" s="573">
        <v>2.2108975138457456</v>
      </c>
      <c r="N52" s="953">
        <v>1.8792628867688836</v>
      </c>
    </row>
    <row r="53" spans="1:14" ht="15.75" x14ac:dyDescent="0.25">
      <c r="A53" s="98" t="s">
        <v>45</v>
      </c>
      <c r="B53" s="281">
        <v>102.69278130154969</v>
      </c>
      <c r="C53" s="643">
        <v>42.052926279593876</v>
      </c>
      <c r="D53" s="578">
        <v>60.63985502195581</v>
      </c>
      <c r="E53" s="578">
        <v>2.2071977881554798</v>
      </c>
      <c r="F53" s="578">
        <v>1.7425245695964313</v>
      </c>
      <c r="G53" s="954">
        <v>0.58084152319881044</v>
      </c>
      <c r="H53" s="578">
        <v>28.693571246021236</v>
      </c>
      <c r="I53" s="573">
        <v>5.4599103180688182</v>
      </c>
      <c r="J53" s="573">
        <v>23.233660927952418</v>
      </c>
      <c r="K53" s="578">
        <v>7.0862665830254876</v>
      </c>
      <c r="L53" s="573">
        <v>4.9952370995097697</v>
      </c>
      <c r="M53" s="573">
        <v>2.0910294835157175</v>
      </c>
      <c r="N53" s="953">
        <v>1.7425245695964313</v>
      </c>
    </row>
    <row r="54" spans="1:14" ht="15.75" x14ac:dyDescent="0.25">
      <c r="A54" s="98" t="s">
        <v>46</v>
      </c>
      <c r="B54" s="281">
        <v>118.61845784107268</v>
      </c>
      <c r="C54" s="643">
        <v>51.873267420970599</v>
      </c>
      <c r="D54" s="578">
        <v>66.745190420102077</v>
      </c>
      <c r="E54" s="954">
        <v>0.95180307194441471</v>
      </c>
      <c r="F54" s="954">
        <v>0.3569261519791555</v>
      </c>
      <c r="G54" s="954">
        <v>0.23795076798610368</v>
      </c>
      <c r="H54" s="578">
        <v>37.120319805832175</v>
      </c>
      <c r="I54" s="573">
        <v>6.4246707356248001</v>
      </c>
      <c r="J54" s="573">
        <v>30.695649070207374</v>
      </c>
      <c r="K54" s="578">
        <v>9.9939322554163539</v>
      </c>
      <c r="L54" s="573">
        <v>6.9005722715970066</v>
      </c>
      <c r="M54" s="573">
        <v>3.0933599838193477</v>
      </c>
      <c r="N54" s="953">
        <v>3.2123353678124</v>
      </c>
    </row>
    <row r="55" spans="1:14" ht="15.75" x14ac:dyDescent="0.25">
      <c r="A55" s="98" t="s">
        <v>47</v>
      </c>
      <c r="B55" s="281">
        <v>117.48624220784578</v>
      </c>
      <c r="C55" s="643">
        <v>46.193186504990514</v>
      </c>
      <c r="D55" s="578">
        <v>71.293055702855256</v>
      </c>
      <c r="E55" s="578">
        <v>1.1783976149232274</v>
      </c>
      <c r="F55" s="954">
        <v>0.47135904596929096</v>
      </c>
      <c r="G55" s="954">
        <v>0.23567952298464548</v>
      </c>
      <c r="H55" s="578">
        <v>33.7021717868043</v>
      </c>
      <c r="I55" s="573">
        <v>4.9492699826775546</v>
      </c>
      <c r="J55" s="573">
        <v>28.752901804126747</v>
      </c>
      <c r="K55" s="578">
        <v>7.1882254510316868</v>
      </c>
      <c r="L55" s="573">
        <v>4.4779109367082643</v>
      </c>
      <c r="M55" s="573">
        <v>2.7103145143234233</v>
      </c>
      <c r="N55" s="953">
        <v>3.4173530832773591</v>
      </c>
    </row>
    <row r="56" spans="1:14" ht="15.75" x14ac:dyDescent="0.25">
      <c r="A56" s="98" t="s">
        <v>48</v>
      </c>
      <c r="B56" s="281">
        <v>127.5939105000115</v>
      </c>
      <c r="C56" s="643">
        <v>47.099196204426633</v>
      </c>
      <c r="D56" s="578">
        <v>80.494714295584885</v>
      </c>
      <c r="E56" s="578">
        <v>1.2667265482853127</v>
      </c>
      <c r="F56" s="954">
        <v>0.11515695893502843</v>
      </c>
      <c r="G56" s="954">
        <v>0.80609871254519905</v>
      </c>
      <c r="H56" s="578">
        <v>33.510675050093276</v>
      </c>
      <c r="I56" s="573">
        <v>6.3336327414265643</v>
      </c>
      <c r="J56" s="573">
        <v>27.177042308666714</v>
      </c>
      <c r="K56" s="578">
        <v>7.6003592897118768</v>
      </c>
      <c r="L56" s="573">
        <v>5.527534028881365</v>
      </c>
      <c r="M56" s="573">
        <v>2.0728252608305122</v>
      </c>
      <c r="N56" s="953">
        <v>3.8001796448559384</v>
      </c>
    </row>
    <row r="57" spans="1:14" ht="15.75" x14ac:dyDescent="0.25">
      <c r="A57" s="98" t="s">
        <v>49</v>
      </c>
      <c r="B57" s="281">
        <v>118.36362016746838</v>
      </c>
      <c r="C57" s="643">
        <v>42.980580794584</v>
      </c>
      <c r="D57" s="578">
        <v>75.383039372884369</v>
      </c>
      <c r="E57" s="954">
        <v>0.5567432745412435</v>
      </c>
      <c r="F57" s="954">
        <v>0.44539461963299481</v>
      </c>
      <c r="G57" s="954">
        <v>0.33404596472474613</v>
      </c>
      <c r="H57" s="578">
        <v>27.61446641724568</v>
      </c>
      <c r="I57" s="573">
        <v>6.124176019953679</v>
      </c>
      <c r="J57" s="573">
        <v>21.490290397292</v>
      </c>
      <c r="K57" s="578">
        <v>9.0192410475681459</v>
      </c>
      <c r="L57" s="573">
        <v>6.6809192944949229</v>
      </c>
      <c r="M57" s="573">
        <v>2.338321753073223</v>
      </c>
      <c r="N57" s="953">
        <v>5.0106894708711911</v>
      </c>
    </row>
    <row r="58" spans="1:14" ht="15.75" x14ac:dyDescent="0.25">
      <c r="A58" s="98" t="s">
        <v>50</v>
      </c>
      <c r="B58" s="281">
        <v>122.39992409307033</v>
      </c>
      <c r="C58" s="643">
        <v>35.528660137265028</v>
      </c>
      <c r="D58" s="578">
        <v>86.871263955805304</v>
      </c>
      <c r="E58" s="954">
        <v>0.31627887362550472</v>
      </c>
      <c r="F58" s="954">
        <v>0.7379840384595111</v>
      </c>
      <c r="G58" s="954">
        <v>0.42170516483400627</v>
      </c>
      <c r="H58" s="578">
        <v>21.085258241700316</v>
      </c>
      <c r="I58" s="573">
        <v>3.2682150274635489</v>
      </c>
      <c r="J58" s="573">
        <v>17.817043214236765</v>
      </c>
      <c r="K58" s="578">
        <v>9.3829399175566408</v>
      </c>
      <c r="L58" s="573">
        <v>7.0635615109696053</v>
      </c>
      <c r="M58" s="573">
        <v>2.3193784065870346</v>
      </c>
      <c r="N58" s="953">
        <v>3.5844939010890537</v>
      </c>
    </row>
    <row r="59" spans="1:14" ht="15.75" x14ac:dyDescent="0.25">
      <c r="A59" s="98" t="s">
        <v>51</v>
      </c>
      <c r="B59" s="281">
        <v>110.33248844490831</v>
      </c>
      <c r="C59" s="643">
        <v>35.890008306886195</v>
      </c>
      <c r="D59" s="578">
        <v>74.442480138022106</v>
      </c>
      <c r="E59" s="954">
        <v>0.74548978678992106</v>
      </c>
      <c r="F59" s="954">
        <v>0.42599416387995487</v>
      </c>
      <c r="G59" s="954">
        <v>0.42599416387995487</v>
      </c>
      <c r="H59" s="578">
        <v>21.299708193997741</v>
      </c>
      <c r="I59" s="573">
        <v>4.1534430978295598</v>
      </c>
      <c r="J59" s="573">
        <v>17.146265096168182</v>
      </c>
      <c r="K59" s="578">
        <v>9.3718716053590061</v>
      </c>
      <c r="L59" s="573">
        <v>7.5613964088691992</v>
      </c>
      <c r="M59" s="573">
        <v>1.8104751964898083</v>
      </c>
      <c r="N59" s="953">
        <v>3.6209503929796165</v>
      </c>
    </row>
    <row r="60" spans="1:14" ht="15.75" x14ac:dyDescent="0.25">
      <c r="A60" s="95" t="s">
        <v>40</v>
      </c>
      <c r="B60" s="103">
        <v>103.06249739658099</v>
      </c>
      <c r="C60" s="306">
        <v>40.920261942292889</v>
      </c>
      <c r="D60" s="282">
        <v>62.142235454288354</v>
      </c>
      <c r="E60" s="941">
        <v>1.7648438716070602</v>
      </c>
      <c r="F60" s="941">
        <v>0.80020871197090304</v>
      </c>
      <c r="G60" s="941">
        <v>0.4823175798180786</v>
      </c>
      <c r="H60" s="941">
        <v>27.053631522523133</v>
      </c>
      <c r="I60" s="941">
        <v>5.0095257722014077</v>
      </c>
      <c r="J60" s="941">
        <v>22.04410575032173</v>
      </c>
      <c r="K60" s="941">
        <v>8.1007429883081823</v>
      </c>
      <c r="L60" s="941">
        <v>5.6233845101516895</v>
      </c>
      <c r="M60" s="941">
        <v>2.4773584781564946</v>
      </c>
      <c r="N60" s="104">
        <v>2.7185172680655341</v>
      </c>
    </row>
    <row r="61" spans="1:14" ht="15.75" x14ac:dyDescent="0.25">
      <c r="A61" s="50"/>
      <c r="B61" s="50"/>
      <c r="C61" s="44"/>
      <c r="D61" s="414"/>
      <c r="E61" s="66"/>
      <c r="F61" s="66"/>
      <c r="G61" s="66"/>
      <c r="H61" s="66"/>
      <c r="I61" s="66"/>
      <c r="J61" s="66"/>
      <c r="K61" s="66"/>
      <c r="L61" s="66"/>
      <c r="M61" s="66"/>
      <c r="N61" s="67"/>
    </row>
    <row r="62" spans="1:14" ht="15.75" x14ac:dyDescent="0.25">
      <c r="A62" s="28" t="s">
        <v>857</v>
      </c>
      <c r="B62" s="28"/>
      <c r="C62" s="28"/>
      <c r="D62" s="28"/>
      <c r="E62" s="28"/>
      <c r="F62" s="28"/>
      <c r="G62" s="28"/>
      <c r="H62" s="28"/>
      <c r="I62" s="28"/>
      <c r="J62" s="28"/>
      <c r="K62" s="28"/>
      <c r="L62" s="28"/>
      <c r="M62" s="28"/>
      <c r="N62" s="28"/>
    </row>
    <row r="63" spans="1:14" ht="15.75" x14ac:dyDescent="0.25">
      <c r="A63" s="28" t="s">
        <v>1194</v>
      </c>
      <c r="B63" s="28"/>
      <c r="C63" s="28"/>
      <c r="D63" s="28"/>
      <c r="E63" s="28"/>
      <c r="F63" s="28"/>
      <c r="G63" s="28"/>
      <c r="H63" s="28"/>
      <c r="I63" s="28"/>
      <c r="J63" s="28"/>
      <c r="K63" s="28"/>
      <c r="L63" s="28"/>
      <c r="M63" s="28"/>
      <c r="N63" s="28"/>
    </row>
    <row r="64" spans="1:14" ht="15.75" x14ac:dyDescent="0.25">
      <c r="A64" s="28" t="s">
        <v>1195</v>
      </c>
      <c r="B64" s="28"/>
      <c r="C64" s="28"/>
      <c r="D64" s="28"/>
      <c r="E64" s="28"/>
      <c r="F64" s="28"/>
      <c r="G64" s="28"/>
      <c r="H64" s="28"/>
      <c r="I64" s="28"/>
      <c r="J64" s="28"/>
      <c r="K64" s="28"/>
      <c r="L64" s="28"/>
      <c r="M64" s="28"/>
      <c r="N64" s="28"/>
    </row>
    <row r="65" spans="1:14" ht="15.75" x14ac:dyDescent="0.25">
      <c r="A65" s="28"/>
      <c r="B65" s="28"/>
      <c r="C65" s="28"/>
      <c r="D65" s="28"/>
      <c r="E65" s="28"/>
      <c r="F65" s="28"/>
      <c r="G65" s="28"/>
      <c r="H65" s="28"/>
      <c r="I65" s="28"/>
      <c r="J65" s="28"/>
      <c r="K65" s="28"/>
      <c r="L65" s="28"/>
      <c r="M65" s="28"/>
      <c r="N65" s="28"/>
    </row>
    <row r="66" spans="1:14" ht="15.75" x14ac:dyDescent="0.25">
      <c r="A66" s="552" t="s">
        <v>1165</v>
      </c>
      <c r="B66" s="222"/>
      <c r="C66" s="222"/>
      <c r="D66" s="222"/>
      <c r="E66" s="222"/>
      <c r="F66" s="222"/>
      <c r="G66" s="222"/>
      <c r="H66" s="222"/>
      <c r="I66" s="222"/>
      <c r="J66" s="222"/>
      <c r="K66" s="222"/>
      <c r="L66" s="222"/>
      <c r="M66" s="222"/>
      <c r="N66" s="222"/>
    </row>
    <row r="67" spans="1:14" ht="15.75" x14ac:dyDescent="0.25">
      <c r="A67" s="1289" t="s">
        <v>1160</v>
      </c>
      <c r="B67" s="1289"/>
      <c r="C67" s="1289"/>
      <c r="D67" s="1289"/>
      <c r="E67" s="1289"/>
      <c r="F67" s="1289"/>
      <c r="G67" s="1289"/>
      <c r="H67" s="1289"/>
      <c r="I67" s="1289"/>
      <c r="J67" s="1289"/>
      <c r="K67" s="1289"/>
      <c r="L67" s="1289"/>
      <c r="M67" s="1289"/>
      <c r="N67" s="1289"/>
    </row>
    <row r="68" spans="1:14" ht="15.75" x14ac:dyDescent="0.25">
      <c r="A68" t="s">
        <v>1166</v>
      </c>
      <c r="B68" s="28"/>
      <c r="C68" s="28"/>
      <c r="D68" s="28"/>
      <c r="E68" s="28"/>
      <c r="F68" s="28"/>
      <c r="G68" s="28"/>
      <c r="H68" s="28"/>
      <c r="I68" s="28"/>
      <c r="J68" s="28"/>
      <c r="K68" s="28"/>
      <c r="L68" s="28"/>
      <c r="M68" s="28"/>
      <c r="N68" s="28"/>
    </row>
    <row r="70" spans="1:14" x14ac:dyDescent="0.25">
      <c r="A70" t="s">
        <v>848</v>
      </c>
    </row>
  </sheetData>
  <mergeCells count="3">
    <mergeCell ref="A67:N67"/>
    <mergeCell ref="A1:N1"/>
    <mergeCell ref="B3:N3"/>
  </mergeCells>
  <pageMargins left="0.25" right="0.25" top="0.75" bottom="0.75" header="0.3" footer="0.3"/>
  <pageSetup paperSize="9" scale="5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9" tint="0.39997558519241921"/>
    <pageSetUpPr fitToPage="1"/>
  </sheetPr>
  <dimension ref="A1:N417"/>
  <sheetViews>
    <sheetView workbookViewId="0">
      <selection activeCell="A2" sqref="A2"/>
    </sheetView>
  </sheetViews>
  <sheetFormatPr defaultRowHeight="15" x14ac:dyDescent="0.25"/>
  <cols>
    <col min="1" max="1" width="14.140625" customWidth="1"/>
    <col min="2" max="2" width="13.7109375" style="39" customWidth="1"/>
    <col min="3" max="3" width="17.85546875" style="39" customWidth="1"/>
    <col min="4" max="4" width="13.7109375" style="39" customWidth="1"/>
    <col min="5" max="14" width="13.7109375" customWidth="1"/>
  </cols>
  <sheetData>
    <row r="1" spans="1:14" ht="15.75" x14ac:dyDescent="0.25">
      <c r="A1" s="3" t="s">
        <v>1177</v>
      </c>
      <c r="B1" s="3"/>
      <c r="C1" s="3"/>
      <c r="D1" s="28"/>
      <c r="E1" s="28"/>
      <c r="F1" s="28"/>
      <c r="G1" s="28"/>
      <c r="H1" s="28"/>
      <c r="I1" s="28"/>
      <c r="J1" s="28"/>
      <c r="K1" s="28"/>
      <c r="L1" s="28"/>
      <c r="M1" s="28"/>
      <c r="N1" s="28"/>
    </row>
    <row r="2" spans="1:14" ht="15.75" x14ac:dyDescent="0.25">
      <c r="A2" s="28"/>
      <c r="B2" s="3"/>
      <c r="C2" s="3"/>
      <c r="D2" s="28"/>
      <c r="E2" s="28"/>
      <c r="F2" s="28"/>
      <c r="G2" s="28"/>
      <c r="H2" s="28"/>
      <c r="I2" s="28"/>
      <c r="J2" s="28"/>
      <c r="K2" s="28"/>
      <c r="L2" s="28"/>
      <c r="M2" s="28"/>
      <c r="N2" s="28"/>
    </row>
    <row r="3" spans="1:14" ht="15.75" x14ac:dyDescent="0.25">
      <c r="A3" s="91"/>
      <c r="B3" s="1340" t="s">
        <v>858</v>
      </c>
      <c r="C3" s="1344" t="s">
        <v>859</v>
      </c>
      <c r="D3" s="1290" t="s">
        <v>723</v>
      </c>
      <c r="E3" s="1291"/>
      <c r="F3" s="1291"/>
      <c r="G3" s="1291"/>
      <c r="H3" s="1291"/>
      <c r="I3" s="1291"/>
      <c r="J3" s="1291"/>
      <c r="K3" s="1291"/>
      <c r="L3" s="1291"/>
      <c r="M3" s="1291"/>
      <c r="N3" s="1292"/>
    </row>
    <row r="4" spans="1:14" ht="94.5" x14ac:dyDescent="0.25">
      <c r="A4" s="515"/>
      <c r="B4" s="1341"/>
      <c r="C4" s="1362"/>
      <c r="D4" s="1084" t="s">
        <v>7</v>
      </c>
      <c r="E4" s="93" t="s">
        <v>758</v>
      </c>
      <c r="F4" s="93" t="s">
        <v>250</v>
      </c>
      <c r="G4" s="93" t="s">
        <v>759</v>
      </c>
      <c r="H4" s="782" t="s">
        <v>9</v>
      </c>
      <c r="I4" s="93" t="s">
        <v>290</v>
      </c>
      <c r="J4" s="93" t="s">
        <v>291</v>
      </c>
      <c r="K4" s="782" t="s">
        <v>185</v>
      </c>
      <c r="L4" s="93" t="s">
        <v>292</v>
      </c>
      <c r="M4" s="93" t="s">
        <v>293</v>
      </c>
      <c r="N4" s="931" t="s">
        <v>13</v>
      </c>
    </row>
    <row r="5" spans="1:14" ht="31.5" x14ac:dyDescent="0.25">
      <c r="A5" s="571" t="s">
        <v>301</v>
      </c>
      <c r="B5" s="1106"/>
      <c r="C5" s="596"/>
      <c r="D5" s="12"/>
      <c r="E5" s="930"/>
      <c r="F5" s="930"/>
      <c r="G5" s="930"/>
      <c r="H5" s="783"/>
      <c r="I5" s="930"/>
      <c r="J5" s="930"/>
      <c r="K5" s="783"/>
      <c r="L5" s="930"/>
      <c r="M5" s="930"/>
      <c r="N5" s="13"/>
    </row>
    <row r="6" spans="1:14" ht="15.75" x14ac:dyDescent="0.25">
      <c r="A6" s="526" t="s">
        <v>302</v>
      </c>
      <c r="B6" s="14">
        <v>41</v>
      </c>
      <c r="C6" s="40">
        <v>24</v>
      </c>
      <c r="D6" s="14">
        <v>17</v>
      </c>
      <c r="E6" s="55"/>
      <c r="F6" s="536">
        <v>1</v>
      </c>
      <c r="G6" s="55"/>
      <c r="H6" s="813">
        <v>15</v>
      </c>
      <c r="I6" s="55"/>
      <c r="J6" s="55">
        <v>15</v>
      </c>
      <c r="K6" s="813">
        <v>8</v>
      </c>
      <c r="L6" s="55">
        <v>3</v>
      </c>
      <c r="M6" s="55">
        <v>5</v>
      </c>
      <c r="N6" s="96"/>
    </row>
    <row r="7" spans="1:14" ht="15.75" x14ac:dyDescent="0.25">
      <c r="A7" s="526" t="s">
        <v>303</v>
      </c>
      <c r="B7" s="14">
        <v>19</v>
      </c>
      <c r="C7" s="40">
        <v>9</v>
      </c>
      <c r="D7" s="14">
        <v>10</v>
      </c>
      <c r="E7" s="55"/>
      <c r="F7" s="536"/>
      <c r="G7" s="55"/>
      <c r="H7" s="813">
        <v>6</v>
      </c>
      <c r="I7" s="55"/>
      <c r="J7" s="55">
        <v>6</v>
      </c>
      <c r="K7" s="813">
        <v>3</v>
      </c>
      <c r="L7" s="55"/>
      <c r="M7" s="55">
        <v>3</v>
      </c>
      <c r="N7" s="96"/>
    </row>
    <row r="8" spans="1:14" ht="15.75" x14ac:dyDescent="0.25">
      <c r="A8" s="526" t="s">
        <v>304</v>
      </c>
      <c r="B8" s="14">
        <v>77</v>
      </c>
      <c r="C8" s="40">
        <v>18</v>
      </c>
      <c r="D8" s="14">
        <v>59</v>
      </c>
      <c r="E8" s="55"/>
      <c r="F8" s="536">
        <v>2</v>
      </c>
      <c r="G8" s="55"/>
      <c r="H8" s="813">
        <v>12</v>
      </c>
      <c r="I8" s="55"/>
      <c r="J8" s="55">
        <v>12</v>
      </c>
      <c r="K8" s="813">
        <v>3</v>
      </c>
      <c r="L8" s="55">
        <v>2</v>
      </c>
      <c r="M8" s="55">
        <v>1</v>
      </c>
      <c r="N8" s="96">
        <v>1</v>
      </c>
    </row>
    <row r="9" spans="1:14" ht="15.75" x14ac:dyDescent="0.25">
      <c r="A9" s="526" t="s">
        <v>305</v>
      </c>
      <c r="B9" s="14">
        <v>8</v>
      </c>
      <c r="C9" s="40">
        <v>4</v>
      </c>
      <c r="D9" s="14">
        <v>4</v>
      </c>
      <c r="E9" s="55"/>
      <c r="F9" s="536">
        <v>1</v>
      </c>
      <c r="G9" s="55"/>
      <c r="H9" s="813">
        <v>1</v>
      </c>
      <c r="I9" s="55"/>
      <c r="J9" s="55">
        <v>1</v>
      </c>
      <c r="K9" s="813">
        <v>1</v>
      </c>
      <c r="L9" s="55">
        <v>1</v>
      </c>
      <c r="M9" s="55"/>
      <c r="N9" s="96">
        <v>1</v>
      </c>
    </row>
    <row r="10" spans="1:14" ht="15.75" x14ac:dyDescent="0.25">
      <c r="A10" s="526" t="s">
        <v>306</v>
      </c>
      <c r="B10" s="14">
        <v>7</v>
      </c>
      <c r="C10" s="40">
        <v>4</v>
      </c>
      <c r="D10" s="14">
        <v>3</v>
      </c>
      <c r="E10" s="55"/>
      <c r="F10" s="536"/>
      <c r="G10" s="55"/>
      <c r="H10" s="813">
        <v>2</v>
      </c>
      <c r="I10" s="55">
        <v>1</v>
      </c>
      <c r="J10" s="55">
        <v>1</v>
      </c>
      <c r="K10" s="813">
        <v>1</v>
      </c>
      <c r="L10" s="55">
        <v>1</v>
      </c>
      <c r="M10" s="55"/>
      <c r="N10" s="96">
        <v>1</v>
      </c>
    </row>
    <row r="11" spans="1:14" ht="15.75" x14ac:dyDescent="0.25">
      <c r="A11" s="526" t="s">
        <v>307</v>
      </c>
      <c r="B11" s="14">
        <v>53</v>
      </c>
      <c r="C11" s="40">
        <v>32</v>
      </c>
      <c r="D11" s="14">
        <v>21</v>
      </c>
      <c r="E11" s="55">
        <v>1</v>
      </c>
      <c r="F11" s="536"/>
      <c r="G11" s="55"/>
      <c r="H11" s="813">
        <v>17</v>
      </c>
      <c r="I11" s="55">
        <v>1</v>
      </c>
      <c r="J11" s="55">
        <v>16</v>
      </c>
      <c r="K11" s="813">
        <v>11</v>
      </c>
      <c r="L11" s="55">
        <v>8</v>
      </c>
      <c r="M11" s="55">
        <v>3</v>
      </c>
      <c r="N11" s="96">
        <v>3</v>
      </c>
    </row>
    <row r="12" spans="1:14" ht="15.75" x14ac:dyDescent="0.25">
      <c r="A12" s="526" t="s">
        <v>308</v>
      </c>
      <c r="B12" s="14">
        <v>46</v>
      </c>
      <c r="C12" s="40">
        <v>13</v>
      </c>
      <c r="D12" s="14">
        <v>33</v>
      </c>
      <c r="E12" s="55"/>
      <c r="F12" s="536">
        <v>1</v>
      </c>
      <c r="G12" s="55"/>
      <c r="H12" s="813">
        <v>10</v>
      </c>
      <c r="I12" s="55">
        <v>1</v>
      </c>
      <c r="J12" s="55">
        <v>9</v>
      </c>
      <c r="K12" s="813">
        <v>2</v>
      </c>
      <c r="L12" s="55"/>
      <c r="M12" s="55">
        <v>2</v>
      </c>
      <c r="N12" s="96"/>
    </row>
    <row r="13" spans="1:14" ht="15.75" x14ac:dyDescent="0.25">
      <c r="A13" s="526" t="s">
        <v>309</v>
      </c>
      <c r="B13" s="14">
        <v>51</v>
      </c>
      <c r="C13" s="40">
        <v>18</v>
      </c>
      <c r="D13" s="14">
        <v>33</v>
      </c>
      <c r="E13" s="55"/>
      <c r="F13" s="536"/>
      <c r="G13" s="55"/>
      <c r="H13" s="813">
        <v>10</v>
      </c>
      <c r="I13" s="55">
        <v>1</v>
      </c>
      <c r="J13" s="55">
        <v>9</v>
      </c>
      <c r="K13" s="813">
        <v>5</v>
      </c>
      <c r="L13" s="55">
        <v>3</v>
      </c>
      <c r="M13" s="55">
        <v>2</v>
      </c>
      <c r="N13" s="96">
        <v>3</v>
      </c>
    </row>
    <row r="14" spans="1:14" ht="15.75" x14ac:dyDescent="0.25">
      <c r="A14" s="526" t="s">
        <v>310</v>
      </c>
      <c r="B14" s="14">
        <v>39</v>
      </c>
      <c r="C14" s="40">
        <v>16</v>
      </c>
      <c r="D14" s="14">
        <v>23</v>
      </c>
      <c r="E14" s="55"/>
      <c r="F14" s="536">
        <v>1</v>
      </c>
      <c r="G14" s="55">
        <v>1</v>
      </c>
      <c r="H14" s="813">
        <v>9</v>
      </c>
      <c r="I14" s="55"/>
      <c r="J14" s="55">
        <v>9</v>
      </c>
      <c r="K14" s="813">
        <v>3</v>
      </c>
      <c r="L14" s="55">
        <v>3</v>
      </c>
      <c r="M14" s="55"/>
      <c r="N14" s="96">
        <v>2</v>
      </c>
    </row>
    <row r="15" spans="1:14" ht="15.75" x14ac:dyDescent="0.25">
      <c r="A15" s="526" t="s">
        <v>311</v>
      </c>
      <c r="B15" s="14">
        <v>28</v>
      </c>
      <c r="C15" s="40">
        <v>7</v>
      </c>
      <c r="D15" s="14">
        <v>21</v>
      </c>
      <c r="E15" s="55"/>
      <c r="F15" s="536"/>
      <c r="G15" s="55"/>
      <c r="H15" s="813">
        <v>5</v>
      </c>
      <c r="I15" s="55">
        <v>1</v>
      </c>
      <c r="J15" s="55">
        <v>4</v>
      </c>
      <c r="K15" s="813">
        <v>2</v>
      </c>
      <c r="L15" s="55">
        <v>2</v>
      </c>
      <c r="M15" s="55"/>
      <c r="N15" s="96"/>
    </row>
    <row r="16" spans="1:14" ht="15.75" x14ac:dyDescent="0.25">
      <c r="A16" s="526" t="s">
        <v>312</v>
      </c>
      <c r="B16" s="14">
        <v>37</v>
      </c>
      <c r="C16" s="40">
        <v>24</v>
      </c>
      <c r="D16" s="14">
        <v>13</v>
      </c>
      <c r="E16" s="55">
        <v>1</v>
      </c>
      <c r="F16" s="536">
        <v>4</v>
      </c>
      <c r="G16" s="55">
        <v>1</v>
      </c>
      <c r="H16" s="813">
        <v>14</v>
      </c>
      <c r="I16" s="55">
        <v>1</v>
      </c>
      <c r="J16" s="55">
        <v>13</v>
      </c>
      <c r="K16" s="813">
        <v>4</v>
      </c>
      <c r="L16" s="55">
        <v>2</v>
      </c>
      <c r="M16" s="55">
        <v>2</v>
      </c>
      <c r="N16" s="96"/>
    </row>
    <row r="17" spans="1:14" ht="15.75" x14ac:dyDescent="0.25">
      <c r="A17" s="526" t="s">
        <v>313</v>
      </c>
      <c r="B17" s="14">
        <v>18</v>
      </c>
      <c r="C17" s="40">
        <v>12</v>
      </c>
      <c r="D17" s="14">
        <v>6</v>
      </c>
      <c r="E17" s="55"/>
      <c r="F17" s="536"/>
      <c r="G17" s="55">
        <v>1</v>
      </c>
      <c r="H17" s="813">
        <v>9</v>
      </c>
      <c r="I17" s="55"/>
      <c r="J17" s="55">
        <v>9</v>
      </c>
      <c r="K17" s="813">
        <v>1</v>
      </c>
      <c r="L17" s="55">
        <v>1</v>
      </c>
      <c r="M17" s="55"/>
      <c r="N17" s="96">
        <v>1</v>
      </c>
    </row>
    <row r="18" spans="1:14" ht="15.75" x14ac:dyDescent="0.25">
      <c r="A18" s="526" t="s">
        <v>314</v>
      </c>
      <c r="B18" s="14">
        <v>20</v>
      </c>
      <c r="C18" s="40">
        <v>7</v>
      </c>
      <c r="D18" s="14">
        <v>13</v>
      </c>
      <c r="E18" s="55"/>
      <c r="F18" s="536"/>
      <c r="G18" s="55"/>
      <c r="H18" s="813">
        <v>4</v>
      </c>
      <c r="I18" s="55"/>
      <c r="J18" s="55">
        <v>4</v>
      </c>
      <c r="K18" s="813">
        <v>2</v>
      </c>
      <c r="L18" s="55">
        <v>2</v>
      </c>
      <c r="M18" s="55"/>
      <c r="N18" s="96">
        <v>1</v>
      </c>
    </row>
    <row r="19" spans="1:14" ht="15.75" x14ac:dyDescent="0.25">
      <c r="A19" s="526" t="s">
        <v>315</v>
      </c>
      <c r="B19" s="14">
        <v>23</v>
      </c>
      <c r="C19" s="40">
        <v>12</v>
      </c>
      <c r="D19" s="14">
        <v>11</v>
      </c>
      <c r="E19" s="55"/>
      <c r="F19" s="536"/>
      <c r="G19" s="55"/>
      <c r="H19" s="813">
        <v>8</v>
      </c>
      <c r="I19" s="55">
        <v>1</v>
      </c>
      <c r="J19" s="55">
        <v>7</v>
      </c>
      <c r="K19" s="813">
        <v>2</v>
      </c>
      <c r="L19" s="55">
        <v>2</v>
      </c>
      <c r="M19" s="55"/>
      <c r="N19" s="96">
        <v>2</v>
      </c>
    </row>
    <row r="20" spans="1:14" ht="15.75" x14ac:dyDescent="0.25">
      <c r="A20" s="526" t="s">
        <v>316</v>
      </c>
      <c r="B20" s="14">
        <v>40</v>
      </c>
      <c r="C20" s="40">
        <v>12</v>
      </c>
      <c r="D20" s="14">
        <v>28</v>
      </c>
      <c r="E20" s="55">
        <v>1</v>
      </c>
      <c r="F20" s="536"/>
      <c r="G20" s="55"/>
      <c r="H20" s="813">
        <v>6</v>
      </c>
      <c r="I20" s="55">
        <v>1</v>
      </c>
      <c r="J20" s="55">
        <v>5</v>
      </c>
      <c r="K20" s="813">
        <v>2</v>
      </c>
      <c r="L20" s="55">
        <v>1</v>
      </c>
      <c r="M20" s="55">
        <v>1</v>
      </c>
      <c r="N20" s="96">
        <v>3</v>
      </c>
    </row>
    <row r="21" spans="1:14" ht="15.75" x14ac:dyDescent="0.25">
      <c r="A21" s="526" t="s">
        <v>317</v>
      </c>
      <c r="B21" s="14">
        <v>13</v>
      </c>
      <c r="C21" s="40">
        <v>6</v>
      </c>
      <c r="D21" s="14">
        <v>7</v>
      </c>
      <c r="E21" s="55"/>
      <c r="F21" s="536"/>
      <c r="G21" s="55"/>
      <c r="H21" s="813">
        <v>4</v>
      </c>
      <c r="I21" s="55"/>
      <c r="J21" s="55">
        <v>4</v>
      </c>
      <c r="K21" s="813">
        <v>1</v>
      </c>
      <c r="L21" s="55">
        <v>1</v>
      </c>
      <c r="M21" s="55"/>
      <c r="N21" s="96">
        <v>1</v>
      </c>
    </row>
    <row r="22" spans="1:14" ht="15.75" x14ac:dyDescent="0.25">
      <c r="A22" s="526" t="s">
        <v>318</v>
      </c>
      <c r="B22" s="14">
        <v>11</v>
      </c>
      <c r="C22" s="40">
        <v>7</v>
      </c>
      <c r="D22" s="14">
        <v>4</v>
      </c>
      <c r="E22" s="55"/>
      <c r="F22" s="536">
        <v>1</v>
      </c>
      <c r="G22" s="55"/>
      <c r="H22" s="813">
        <v>3</v>
      </c>
      <c r="I22" s="55"/>
      <c r="J22" s="55">
        <v>3</v>
      </c>
      <c r="K22" s="813">
        <v>2</v>
      </c>
      <c r="L22" s="55">
        <v>1</v>
      </c>
      <c r="M22" s="55">
        <v>1</v>
      </c>
      <c r="N22" s="96">
        <v>1</v>
      </c>
    </row>
    <row r="23" spans="1:14" ht="15.75" x14ac:dyDescent="0.25">
      <c r="A23" s="526" t="s">
        <v>319</v>
      </c>
      <c r="B23" s="14">
        <v>2</v>
      </c>
      <c r="C23" s="40">
        <v>2</v>
      </c>
      <c r="D23" s="14"/>
      <c r="E23" s="55"/>
      <c r="F23" s="536"/>
      <c r="G23" s="55"/>
      <c r="H23" s="813">
        <v>2</v>
      </c>
      <c r="I23" s="55"/>
      <c r="J23" s="55">
        <v>2</v>
      </c>
      <c r="K23" s="813"/>
      <c r="L23" s="55"/>
      <c r="M23" s="55"/>
      <c r="N23" s="96"/>
    </row>
    <row r="24" spans="1:14" ht="15.75" x14ac:dyDescent="0.25">
      <c r="A24" s="526" t="s">
        <v>320</v>
      </c>
      <c r="B24" s="14">
        <v>2</v>
      </c>
      <c r="C24" s="40">
        <v>1</v>
      </c>
      <c r="D24" s="14">
        <v>1</v>
      </c>
      <c r="E24" s="55"/>
      <c r="F24" s="536"/>
      <c r="G24" s="55"/>
      <c r="H24" s="813">
        <v>1</v>
      </c>
      <c r="I24" s="55"/>
      <c r="J24" s="55">
        <v>1</v>
      </c>
      <c r="K24" s="813"/>
      <c r="L24" s="55"/>
      <c r="M24" s="55"/>
      <c r="N24" s="96"/>
    </row>
    <row r="25" spans="1:14" ht="15.75" x14ac:dyDescent="0.25">
      <c r="A25" s="526" t="s">
        <v>321</v>
      </c>
      <c r="B25" s="14">
        <v>10</v>
      </c>
      <c r="C25" s="40">
        <v>4</v>
      </c>
      <c r="D25" s="14">
        <v>6</v>
      </c>
      <c r="E25" s="55"/>
      <c r="F25" s="536"/>
      <c r="G25" s="55"/>
      <c r="H25" s="813">
        <v>3</v>
      </c>
      <c r="I25" s="55"/>
      <c r="J25" s="55">
        <v>3</v>
      </c>
      <c r="K25" s="813"/>
      <c r="L25" s="55"/>
      <c r="M25" s="55"/>
      <c r="N25" s="96">
        <v>1</v>
      </c>
    </row>
    <row r="26" spans="1:14" ht="15.75" x14ac:dyDescent="0.25">
      <c r="A26" s="526" t="s">
        <v>322</v>
      </c>
      <c r="B26" s="14">
        <v>36</v>
      </c>
      <c r="C26" s="40">
        <v>14</v>
      </c>
      <c r="D26" s="14">
        <v>22</v>
      </c>
      <c r="E26" s="55"/>
      <c r="F26" s="536"/>
      <c r="G26" s="55">
        <v>1</v>
      </c>
      <c r="H26" s="813">
        <v>9</v>
      </c>
      <c r="I26" s="55">
        <v>4</v>
      </c>
      <c r="J26" s="55">
        <v>5</v>
      </c>
      <c r="K26" s="813">
        <v>3</v>
      </c>
      <c r="L26" s="55">
        <v>3</v>
      </c>
      <c r="M26" s="55"/>
      <c r="N26" s="96">
        <v>1</v>
      </c>
    </row>
    <row r="27" spans="1:14" ht="15.75" x14ac:dyDescent="0.25">
      <c r="A27" s="526" t="s">
        <v>323</v>
      </c>
      <c r="B27" s="14">
        <v>67</v>
      </c>
      <c r="C27" s="40">
        <v>19</v>
      </c>
      <c r="D27" s="14">
        <v>48</v>
      </c>
      <c r="E27" s="55">
        <v>1</v>
      </c>
      <c r="F27" s="536">
        <v>1</v>
      </c>
      <c r="G27" s="55"/>
      <c r="H27" s="813">
        <v>8</v>
      </c>
      <c r="I27" s="55">
        <v>1</v>
      </c>
      <c r="J27" s="55">
        <v>7</v>
      </c>
      <c r="K27" s="813">
        <v>3</v>
      </c>
      <c r="L27" s="55">
        <v>3</v>
      </c>
      <c r="M27" s="55"/>
      <c r="N27" s="96">
        <v>6</v>
      </c>
    </row>
    <row r="28" spans="1:14" ht="15.75" x14ac:dyDescent="0.25">
      <c r="A28" s="526" t="s">
        <v>324</v>
      </c>
      <c r="B28" s="14">
        <v>57</v>
      </c>
      <c r="C28" s="40">
        <v>27</v>
      </c>
      <c r="D28" s="14">
        <v>30</v>
      </c>
      <c r="E28" s="55"/>
      <c r="F28" s="536"/>
      <c r="G28" s="55">
        <v>1</v>
      </c>
      <c r="H28" s="813">
        <v>19</v>
      </c>
      <c r="I28" s="55">
        <v>4</v>
      </c>
      <c r="J28" s="55">
        <v>15</v>
      </c>
      <c r="K28" s="813">
        <v>4</v>
      </c>
      <c r="L28" s="55">
        <v>2</v>
      </c>
      <c r="M28" s="55">
        <v>2</v>
      </c>
      <c r="N28" s="96">
        <v>3</v>
      </c>
    </row>
    <row r="29" spans="1:14" ht="15.75" x14ac:dyDescent="0.25">
      <c r="A29" s="526" t="s">
        <v>325</v>
      </c>
      <c r="B29" s="14">
        <v>28</v>
      </c>
      <c r="C29" s="40">
        <v>22</v>
      </c>
      <c r="D29" s="14">
        <v>6</v>
      </c>
      <c r="E29" s="55"/>
      <c r="F29" s="536"/>
      <c r="G29" s="55">
        <v>1</v>
      </c>
      <c r="H29" s="813">
        <v>18</v>
      </c>
      <c r="I29" s="55">
        <v>4</v>
      </c>
      <c r="J29" s="55">
        <v>14</v>
      </c>
      <c r="K29" s="813">
        <v>2</v>
      </c>
      <c r="L29" s="55">
        <v>2</v>
      </c>
      <c r="M29" s="55"/>
      <c r="N29" s="96">
        <v>1</v>
      </c>
    </row>
    <row r="30" spans="1:14" ht="15.75" x14ac:dyDescent="0.25">
      <c r="A30" s="526" t="s">
        <v>326</v>
      </c>
      <c r="B30" s="14">
        <v>10</v>
      </c>
      <c r="C30" s="40">
        <v>2</v>
      </c>
      <c r="D30" s="14">
        <v>8</v>
      </c>
      <c r="E30" s="55"/>
      <c r="F30" s="536"/>
      <c r="G30" s="55"/>
      <c r="H30" s="813">
        <v>2</v>
      </c>
      <c r="I30" s="55"/>
      <c r="J30" s="55">
        <v>2</v>
      </c>
      <c r="K30" s="813"/>
      <c r="L30" s="55"/>
      <c r="M30" s="55"/>
      <c r="N30" s="96"/>
    </row>
    <row r="31" spans="1:14" ht="15.75" x14ac:dyDescent="0.25">
      <c r="A31" s="526" t="s">
        <v>327</v>
      </c>
      <c r="B31" s="14">
        <v>21</v>
      </c>
      <c r="C31" s="40">
        <v>10</v>
      </c>
      <c r="D31" s="14">
        <v>11</v>
      </c>
      <c r="E31" s="55"/>
      <c r="F31" s="536"/>
      <c r="G31" s="55">
        <v>1</v>
      </c>
      <c r="H31" s="813">
        <v>4</v>
      </c>
      <c r="I31" s="55"/>
      <c r="J31" s="55">
        <v>4</v>
      </c>
      <c r="K31" s="813">
        <v>2</v>
      </c>
      <c r="L31" s="55"/>
      <c r="M31" s="55">
        <v>2</v>
      </c>
      <c r="N31" s="96">
        <v>3</v>
      </c>
    </row>
    <row r="32" spans="1:14" ht="15.75" x14ac:dyDescent="0.25">
      <c r="A32" s="526" t="s">
        <v>328</v>
      </c>
      <c r="B32" s="14">
        <v>94</v>
      </c>
      <c r="C32" s="40">
        <v>36</v>
      </c>
      <c r="D32" s="14">
        <v>58</v>
      </c>
      <c r="E32" s="55">
        <v>1</v>
      </c>
      <c r="F32" s="536">
        <v>1</v>
      </c>
      <c r="G32" s="55">
        <v>1</v>
      </c>
      <c r="H32" s="813">
        <v>17</v>
      </c>
      <c r="I32" s="55">
        <v>1</v>
      </c>
      <c r="J32" s="55">
        <v>16</v>
      </c>
      <c r="K32" s="813">
        <v>10</v>
      </c>
      <c r="L32" s="55">
        <v>8</v>
      </c>
      <c r="M32" s="55">
        <v>2</v>
      </c>
      <c r="N32" s="96">
        <v>6</v>
      </c>
    </row>
    <row r="33" spans="1:14" ht="15.75" x14ac:dyDescent="0.25">
      <c r="A33" s="526" t="s">
        <v>329</v>
      </c>
      <c r="B33" s="14">
        <v>12</v>
      </c>
      <c r="C33" s="40">
        <v>7</v>
      </c>
      <c r="D33" s="14">
        <v>5</v>
      </c>
      <c r="E33" s="55"/>
      <c r="F33" s="536"/>
      <c r="G33" s="55"/>
      <c r="H33" s="813">
        <v>4</v>
      </c>
      <c r="I33" s="55">
        <v>2</v>
      </c>
      <c r="J33" s="55">
        <v>2</v>
      </c>
      <c r="K33" s="813">
        <v>2</v>
      </c>
      <c r="L33" s="55">
        <v>2</v>
      </c>
      <c r="M33" s="55"/>
      <c r="N33" s="96">
        <v>1</v>
      </c>
    </row>
    <row r="34" spans="1:14" ht="15.75" x14ac:dyDescent="0.25">
      <c r="A34" s="526" t="s">
        <v>330</v>
      </c>
      <c r="B34" s="14">
        <v>45</v>
      </c>
      <c r="C34" s="40">
        <v>11</v>
      </c>
      <c r="D34" s="14">
        <v>34</v>
      </c>
      <c r="E34" s="55"/>
      <c r="F34" s="536"/>
      <c r="G34" s="55"/>
      <c r="H34" s="813">
        <v>4</v>
      </c>
      <c r="I34" s="55"/>
      <c r="J34" s="55">
        <v>4</v>
      </c>
      <c r="K34" s="813"/>
      <c r="L34" s="55"/>
      <c r="M34" s="55"/>
      <c r="N34" s="96">
        <v>7</v>
      </c>
    </row>
    <row r="35" spans="1:14" ht="15.75" x14ac:dyDescent="0.25">
      <c r="A35" s="526" t="s">
        <v>331</v>
      </c>
      <c r="B35" s="14">
        <v>18</v>
      </c>
      <c r="C35" s="40">
        <v>12</v>
      </c>
      <c r="D35" s="14">
        <v>6</v>
      </c>
      <c r="E35" s="55">
        <v>1</v>
      </c>
      <c r="F35" s="536"/>
      <c r="G35" s="55"/>
      <c r="H35" s="813">
        <v>10</v>
      </c>
      <c r="I35" s="55">
        <v>2</v>
      </c>
      <c r="J35" s="55">
        <v>8</v>
      </c>
      <c r="K35" s="813">
        <v>1</v>
      </c>
      <c r="L35" s="55">
        <v>1</v>
      </c>
      <c r="M35" s="55"/>
      <c r="N35" s="96"/>
    </row>
    <row r="36" spans="1:14" ht="15.75" x14ac:dyDescent="0.25">
      <c r="A36" s="526" t="s">
        <v>332</v>
      </c>
      <c r="B36" s="14">
        <v>23</v>
      </c>
      <c r="C36" s="40">
        <v>8</v>
      </c>
      <c r="D36" s="14">
        <v>15</v>
      </c>
      <c r="E36" s="55"/>
      <c r="F36" s="536"/>
      <c r="G36" s="55"/>
      <c r="H36" s="813">
        <v>6</v>
      </c>
      <c r="I36" s="55">
        <v>3</v>
      </c>
      <c r="J36" s="55">
        <v>3</v>
      </c>
      <c r="K36" s="813"/>
      <c r="L36" s="55"/>
      <c r="M36" s="55"/>
      <c r="N36" s="96">
        <v>2</v>
      </c>
    </row>
    <row r="37" spans="1:14" ht="15.75" x14ac:dyDescent="0.25">
      <c r="A37" s="526" t="s">
        <v>333</v>
      </c>
      <c r="B37" s="14">
        <v>26</v>
      </c>
      <c r="C37" s="40">
        <v>10</v>
      </c>
      <c r="D37" s="14">
        <v>16</v>
      </c>
      <c r="E37" s="55"/>
      <c r="F37" s="536"/>
      <c r="G37" s="55"/>
      <c r="H37" s="813">
        <v>7</v>
      </c>
      <c r="I37" s="55">
        <v>1</v>
      </c>
      <c r="J37" s="55">
        <v>6</v>
      </c>
      <c r="K37" s="813"/>
      <c r="L37" s="55"/>
      <c r="M37" s="55"/>
      <c r="N37" s="96">
        <v>3</v>
      </c>
    </row>
    <row r="38" spans="1:14" ht="15.75" x14ac:dyDescent="0.25">
      <c r="A38" s="526" t="s">
        <v>334</v>
      </c>
      <c r="B38" s="14">
        <v>13</v>
      </c>
      <c r="C38" s="40">
        <v>9</v>
      </c>
      <c r="D38" s="14">
        <v>4</v>
      </c>
      <c r="E38" s="55">
        <v>1</v>
      </c>
      <c r="F38" s="536"/>
      <c r="G38" s="55">
        <v>1</v>
      </c>
      <c r="H38" s="813">
        <v>6</v>
      </c>
      <c r="I38" s="55"/>
      <c r="J38" s="55">
        <v>6</v>
      </c>
      <c r="K38" s="813">
        <v>1</v>
      </c>
      <c r="L38" s="55"/>
      <c r="M38" s="55">
        <v>1</v>
      </c>
      <c r="N38" s="96"/>
    </row>
    <row r="39" spans="1:14" ht="15.75" x14ac:dyDescent="0.25">
      <c r="A39" s="526" t="s">
        <v>335</v>
      </c>
      <c r="B39" s="14">
        <v>41</v>
      </c>
      <c r="C39" s="40">
        <v>19</v>
      </c>
      <c r="D39" s="14">
        <v>22</v>
      </c>
      <c r="E39" s="55"/>
      <c r="F39" s="536"/>
      <c r="G39" s="55"/>
      <c r="H39" s="813">
        <v>12</v>
      </c>
      <c r="I39" s="55">
        <v>4</v>
      </c>
      <c r="J39" s="55">
        <v>8</v>
      </c>
      <c r="K39" s="813">
        <v>3</v>
      </c>
      <c r="L39" s="55">
        <v>3</v>
      </c>
      <c r="M39" s="55"/>
      <c r="N39" s="96">
        <v>4</v>
      </c>
    </row>
    <row r="40" spans="1:14" ht="15.75" x14ac:dyDescent="0.25">
      <c r="A40" s="526" t="s">
        <v>336</v>
      </c>
      <c r="B40" s="14">
        <v>76</v>
      </c>
      <c r="C40" s="40">
        <v>29</v>
      </c>
      <c r="D40" s="14">
        <v>47</v>
      </c>
      <c r="E40" s="55"/>
      <c r="F40" s="536"/>
      <c r="G40" s="55">
        <v>3</v>
      </c>
      <c r="H40" s="813">
        <v>16</v>
      </c>
      <c r="I40" s="55">
        <v>1</v>
      </c>
      <c r="J40" s="55">
        <v>15</v>
      </c>
      <c r="K40" s="813">
        <v>2</v>
      </c>
      <c r="L40" s="55">
        <v>1</v>
      </c>
      <c r="M40" s="55">
        <v>1</v>
      </c>
      <c r="N40" s="96">
        <v>8</v>
      </c>
    </row>
    <row r="41" spans="1:14" ht="15.75" x14ac:dyDescent="0.25">
      <c r="A41" s="526" t="s">
        <v>337</v>
      </c>
      <c r="B41" s="14">
        <v>85</v>
      </c>
      <c r="C41" s="40">
        <v>29</v>
      </c>
      <c r="D41" s="14">
        <v>56</v>
      </c>
      <c r="E41" s="55"/>
      <c r="F41" s="536"/>
      <c r="G41" s="55"/>
      <c r="H41" s="813">
        <v>20</v>
      </c>
      <c r="I41" s="55">
        <v>4</v>
      </c>
      <c r="J41" s="55">
        <v>16</v>
      </c>
      <c r="K41" s="813">
        <v>9</v>
      </c>
      <c r="L41" s="55">
        <v>6</v>
      </c>
      <c r="M41" s="55">
        <v>3</v>
      </c>
      <c r="N41" s="96"/>
    </row>
    <row r="42" spans="1:14" ht="15.75" x14ac:dyDescent="0.25">
      <c r="A42" s="526" t="s">
        <v>338</v>
      </c>
      <c r="B42" s="14">
        <v>66</v>
      </c>
      <c r="C42" s="40">
        <v>18</v>
      </c>
      <c r="D42" s="14">
        <v>48</v>
      </c>
      <c r="E42" s="55"/>
      <c r="F42" s="536">
        <v>1</v>
      </c>
      <c r="G42" s="55"/>
      <c r="H42" s="813">
        <v>14</v>
      </c>
      <c r="I42" s="55">
        <v>2</v>
      </c>
      <c r="J42" s="55">
        <v>12</v>
      </c>
      <c r="K42" s="813">
        <v>3</v>
      </c>
      <c r="L42" s="55">
        <v>2</v>
      </c>
      <c r="M42" s="55">
        <v>1</v>
      </c>
      <c r="N42" s="96"/>
    </row>
    <row r="43" spans="1:14" ht="15.75" x14ac:dyDescent="0.25">
      <c r="A43" s="526" t="s">
        <v>339</v>
      </c>
      <c r="B43" s="14">
        <v>85</v>
      </c>
      <c r="C43" s="40">
        <v>30</v>
      </c>
      <c r="D43" s="14">
        <v>55</v>
      </c>
      <c r="E43" s="55"/>
      <c r="F43" s="536">
        <v>1</v>
      </c>
      <c r="G43" s="55"/>
      <c r="H43" s="813">
        <v>20</v>
      </c>
      <c r="I43" s="55">
        <v>6</v>
      </c>
      <c r="J43" s="55">
        <v>14</v>
      </c>
      <c r="K43" s="813">
        <v>9</v>
      </c>
      <c r="L43" s="55">
        <v>7</v>
      </c>
      <c r="M43" s="55">
        <v>2</v>
      </c>
      <c r="N43" s="96"/>
    </row>
    <row r="44" spans="1:14" ht="15.75" x14ac:dyDescent="0.25">
      <c r="A44" s="526" t="s">
        <v>340</v>
      </c>
      <c r="B44" s="14">
        <v>77</v>
      </c>
      <c r="C44" s="40">
        <v>22</v>
      </c>
      <c r="D44" s="14">
        <v>55</v>
      </c>
      <c r="E44" s="55"/>
      <c r="F44" s="536"/>
      <c r="G44" s="55"/>
      <c r="H44" s="813">
        <v>14</v>
      </c>
      <c r="I44" s="55">
        <v>1</v>
      </c>
      <c r="J44" s="55">
        <v>13</v>
      </c>
      <c r="K44" s="813">
        <v>5</v>
      </c>
      <c r="L44" s="55">
        <v>5</v>
      </c>
      <c r="M44" s="55"/>
      <c r="N44" s="96">
        <v>3</v>
      </c>
    </row>
    <row r="45" spans="1:14" ht="15.75" x14ac:dyDescent="0.25">
      <c r="A45" s="526" t="s">
        <v>341</v>
      </c>
      <c r="B45" s="14">
        <v>33</v>
      </c>
      <c r="C45" s="40">
        <v>10</v>
      </c>
      <c r="D45" s="14">
        <v>23</v>
      </c>
      <c r="E45" s="55"/>
      <c r="F45" s="536"/>
      <c r="G45" s="55"/>
      <c r="H45" s="813">
        <v>6</v>
      </c>
      <c r="I45" s="55">
        <v>2</v>
      </c>
      <c r="J45" s="55">
        <v>4</v>
      </c>
      <c r="K45" s="813">
        <v>2</v>
      </c>
      <c r="L45" s="55">
        <v>1</v>
      </c>
      <c r="M45" s="55">
        <v>1</v>
      </c>
      <c r="N45" s="96">
        <v>2</v>
      </c>
    </row>
    <row r="46" spans="1:14" ht="15.75" x14ac:dyDescent="0.25">
      <c r="A46" s="526" t="s">
        <v>342</v>
      </c>
      <c r="B46" s="14">
        <v>37</v>
      </c>
      <c r="C46" s="40">
        <v>10</v>
      </c>
      <c r="D46" s="14">
        <v>27</v>
      </c>
      <c r="E46" s="55"/>
      <c r="F46" s="536"/>
      <c r="G46" s="55"/>
      <c r="H46" s="813">
        <v>5</v>
      </c>
      <c r="I46" s="55"/>
      <c r="J46" s="55">
        <v>5</v>
      </c>
      <c r="K46" s="813">
        <v>3</v>
      </c>
      <c r="L46" s="55">
        <v>3</v>
      </c>
      <c r="M46" s="55"/>
      <c r="N46" s="96">
        <v>2</v>
      </c>
    </row>
    <row r="47" spans="1:14" ht="15.75" x14ac:dyDescent="0.25">
      <c r="A47" s="526" t="s">
        <v>343</v>
      </c>
      <c r="B47" s="14">
        <v>74</v>
      </c>
      <c r="C47" s="40">
        <v>26</v>
      </c>
      <c r="D47" s="14">
        <v>48</v>
      </c>
      <c r="E47" s="55"/>
      <c r="F47" s="536"/>
      <c r="G47" s="55"/>
      <c r="H47" s="813">
        <v>16</v>
      </c>
      <c r="I47" s="55">
        <v>1</v>
      </c>
      <c r="J47" s="55">
        <v>15</v>
      </c>
      <c r="K47" s="813">
        <v>4</v>
      </c>
      <c r="L47" s="55">
        <v>3</v>
      </c>
      <c r="M47" s="55">
        <v>1</v>
      </c>
      <c r="N47" s="96">
        <v>6</v>
      </c>
    </row>
    <row r="48" spans="1:14" ht="15.75" x14ac:dyDescent="0.25">
      <c r="A48" s="526" t="s">
        <v>344</v>
      </c>
      <c r="B48" s="14">
        <v>12</v>
      </c>
      <c r="C48" s="40">
        <v>10</v>
      </c>
      <c r="D48" s="14">
        <v>2</v>
      </c>
      <c r="E48" s="55"/>
      <c r="F48" s="536"/>
      <c r="G48" s="55"/>
      <c r="H48" s="813">
        <v>8</v>
      </c>
      <c r="I48" s="55">
        <v>3</v>
      </c>
      <c r="J48" s="55">
        <v>5</v>
      </c>
      <c r="K48" s="813">
        <v>1</v>
      </c>
      <c r="L48" s="55">
        <v>1</v>
      </c>
      <c r="M48" s="55"/>
      <c r="N48" s="96">
        <v>1</v>
      </c>
    </row>
    <row r="49" spans="1:14" ht="15.75" x14ac:dyDescent="0.25">
      <c r="A49" s="526" t="s">
        <v>345</v>
      </c>
      <c r="B49" s="14">
        <v>48</v>
      </c>
      <c r="C49" s="40">
        <v>18</v>
      </c>
      <c r="D49" s="14">
        <v>30</v>
      </c>
      <c r="E49" s="55"/>
      <c r="F49" s="536"/>
      <c r="G49" s="55">
        <v>1</v>
      </c>
      <c r="H49" s="813">
        <v>16</v>
      </c>
      <c r="I49" s="55">
        <v>7</v>
      </c>
      <c r="J49" s="55">
        <v>9</v>
      </c>
      <c r="K49" s="813">
        <v>1</v>
      </c>
      <c r="L49" s="55"/>
      <c r="M49" s="55">
        <v>1</v>
      </c>
      <c r="N49" s="96"/>
    </row>
    <row r="50" spans="1:14" ht="15.75" x14ac:dyDescent="0.25">
      <c r="A50" s="526" t="s">
        <v>346</v>
      </c>
      <c r="B50" s="14">
        <v>6</v>
      </c>
      <c r="C50" s="40">
        <v>3</v>
      </c>
      <c r="D50" s="14">
        <v>3</v>
      </c>
      <c r="E50" s="55"/>
      <c r="F50" s="536"/>
      <c r="G50" s="55"/>
      <c r="H50" s="813">
        <v>3</v>
      </c>
      <c r="I50" s="55">
        <v>2</v>
      </c>
      <c r="J50" s="55">
        <v>1</v>
      </c>
      <c r="K50" s="813"/>
      <c r="L50" s="55"/>
      <c r="M50" s="55"/>
      <c r="N50" s="96"/>
    </row>
    <row r="51" spans="1:14" ht="15.75" x14ac:dyDescent="0.25">
      <c r="A51" s="526" t="s">
        <v>347</v>
      </c>
      <c r="B51" s="14">
        <v>10</v>
      </c>
      <c r="C51" s="40">
        <v>6</v>
      </c>
      <c r="D51" s="14">
        <v>4</v>
      </c>
      <c r="E51" s="55">
        <v>1</v>
      </c>
      <c r="F51" s="536"/>
      <c r="G51" s="55"/>
      <c r="H51" s="813">
        <v>5</v>
      </c>
      <c r="I51" s="55">
        <v>1</v>
      </c>
      <c r="J51" s="55">
        <v>4</v>
      </c>
      <c r="K51" s="813"/>
      <c r="L51" s="55"/>
      <c r="M51" s="55"/>
      <c r="N51" s="96"/>
    </row>
    <row r="52" spans="1:14" ht="15.75" x14ac:dyDescent="0.25">
      <c r="A52" s="526" t="s">
        <v>348</v>
      </c>
      <c r="B52" s="14">
        <v>24</v>
      </c>
      <c r="C52" s="40">
        <v>7</v>
      </c>
      <c r="D52" s="14">
        <v>17</v>
      </c>
      <c r="E52" s="55"/>
      <c r="F52" s="536"/>
      <c r="G52" s="55"/>
      <c r="H52" s="813">
        <v>4</v>
      </c>
      <c r="I52" s="55">
        <v>1</v>
      </c>
      <c r="J52" s="55">
        <v>3</v>
      </c>
      <c r="K52" s="813"/>
      <c r="L52" s="55"/>
      <c r="M52" s="55"/>
      <c r="N52" s="96">
        <v>3</v>
      </c>
    </row>
    <row r="53" spans="1:14" ht="15.75" x14ac:dyDescent="0.25">
      <c r="A53" s="526" t="s">
        <v>349</v>
      </c>
      <c r="B53" s="14">
        <v>3</v>
      </c>
      <c r="C53" s="40">
        <v>2</v>
      </c>
      <c r="D53" s="14">
        <v>1</v>
      </c>
      <c r="E53" s="55"/>
      <c r="F53" s="536"/>
      <c r="G53" s="55"/>
      <c r="H53" s="813">
        <v>2</v>
      </c>
      <c r="I53" s="55">
        <v>1</v>
      </c>
      <c r="J53" s="55">
        <v>1</v>
      </c>
      <c r="K53" s="813"/>
      <c r="L53" s="55"/>
      <c r="M53" s="55"/>
      <c r="N53" s="96"/>
    </row>
    <row r="54" spans="1:14" ht="15.75" x14ac:dyDescent="0.25">
      <c r="A54" s="526" t="s">
        <v>350</v>
      </c>
      <c r="B54" s="14">
        <v>2</v>
      </c>
      <c r="C54" s="40">
        <v>1</v>
      </c>
      <c r="D54" s="14">
        <v>1</v>
      </c>
      <c r="E54" s="55"/>
      <c r="F54" s="536"/>
      <c r="G54" s="55"/>
      <c r="H54" s="813">
        <v>1</v>
      </c>
      <c r="I54" s="55"/>
      <c r="J54" s="55">
        <v>1</v>
      </c>
      <c r="K54" s="813"/>
      <c r="L54" s="55"/>
      <c r="M54" s="55"/>
      <c r="N54" s="96"/>
    </row>
    <row r="55" spans="1:14" ht="15.75" x14ac:dyDescent="0.25">
      <c r="A55" s="526" t="s">
        <v>351</v>
      </c>
      <c r="B55" s="14">
        <v>3</v>
      </c>
      <c r="C55" s="40">
        <v>2</v>
      </c>
      <c r="D55" s="14">
        <v>1</v>
      </c>
      <c r="E55" s="55"/>
      <c r="F55" s="536"/>
      <c r="G55" s="55"/>
      <c r="H55" s="813">
        <v>2</v>
      </c>
      <c r="I55" s="55">
        <v>1</v>
      </c>
      <c r="J55" s="55">
        <v>1</v>
      </c>
      <c r="K55" s="813"/>
      <c r="L55" s="55"/>
      <c r="M55" s="55"/>
      <c r="N55" s="96"/>
    </row>
    <row r="56" spans="1:14" ht="15.75" x14ac:dyDescent="0.25">
      <c r="A56" s="526" t="s">
        <v>352</v>
      </c>
      <c r="B56" s="14">
        <v>38</v>
      </c>
      <c r="C56" s="40">
        <v>16</v>
      </c>
      <c r="D56" s="14">
        <v>22</v>
      </c>
      <c r="E56" s="55"/>
      <c r="F56" s="536"/>
      <c r="G56" s="55"/>
      <c r="H56" s="813">
        <v>13</v>
      </c>
      <c r="I56" s="55">
        <v>4</v>
      </c>
      <c r="J56" s="55">
        <v>9</v>
      </c>
      <c r="K56" s="813">
        <v>2</v>
      </c>
      <c r="L56" s="55">
        <v>1</v>
      </c>
      <c r="M56" s="55">
        <v>1</v>
      </c>
      <c r="N56" s="96">
        <v>1</v>
      </c>
    </row>
    <row r="57" spans="1:14" ht="15.75" x14ac:dyDescent="0.25">
      <c r="A57" s="526" t="s">
        <v>353</v>
      </c>
      <c r="B57" s="14">
        <v>10</v>
      </c>
      <c r="C57" s="40">
        <v>6</v>
      </c>
      <c r="D57" s="14">
        <v>4</v>
      </c>
      <c r="E57" s="55"/>
      <c r="F57" s="536"/>
      <c r="G57" s="55"/>
      <c r="H57" s="813">
        <v>3</v>
      </c>
      <c r="I57" s="55">
        <v>1</v>
      </c>
      <c r="J57" s="55">
        <v>2</v>
      </c>
      <c r="K57" s="813">
        <v>1</v>
      </c>
      <c r="L57" s="55">
        <v>1</v>
      </c>
      <c r="M57" s="55"/>
      <c r="N57" s="96">
        <v>2</v>
      </c>
    </row>
    <row r="58" spans="1:14" ht="15.75" x14ac:dyDescent="0.25">
      <c r="A58" s="526" t="s">
        <v>354</v>
      </c>
      <c r="B58" s="14">
        <v>5</v>
      </c>
      <c r="C58" s="40">
        <v>2</v>
      </c>
      <c r="D58" s="14">
        <v>3</v>
      </c>
      <c r="E58" s="55"/>
      <c r="F58" s="536"/>
      <c r="G58" s="55"/>
      <c r="H58" s="813">
        <v>2</v>
      </c>
      <c r="I58" s="55">
        <v>1</v>
      </c>
      <c r="J58" s="55">
        <v>1</v>
      </c>
      <c r="K58" s="813"/>
      <c r="L58" s="55"/>
      <c r="M58" s="55"/>
      <c r="N58" s="96"/>
    </row>
    <row r="59" spans="1:14" ht="15.75" x14ac:dyDescent="0.25">
      <c r="A59" s="526" t="s">
        <v>355</v>
      </c>
      <c r="B59" s="14">
        <v>5</v>
      </c>
      <c r="C59" s="40">
        <v>3</v>
      </c>
      <c r="D59" s="14">
        <v>2</v>
      </c>
      <c r="E59" s="55"/>
      <c r="F59" s="536"/>
      <c r="G59" s="55"/>
      <c r="H59" s="813">
        <v>2</v>
      </c>
      <c r="I59" s="55">
        <v>1</v>
      </c>
      <c r="J59" s="55">
        <v>1</v>
      </c>
      <c r="K59" s="813"/>
      <c r="L59" s="55"/>
      <c r="M59" s="55"/>
      <c r="N59" s="96">
        <v>1</v>
      </c>
    </row>
    <row r="60" spans="1:14" ht="15.75" x14ac:dyDescent="0.25">
      <c r="A60" s="526" t="s">
        <v>356</v>
      </c>
      <c r="B60" s="14">
        <v>6</v>
      </c>
      <c r="C60" s="40">
        <v>2</v>
      </c>
      <c r="D60" s="14">
        <v>4</v>
      </c>
      <c r="E60" s="55"/>
      <c r="F60" s="536"/>
      <c r="G60" s="55"/>
      <c r="H60" s="813">
        <v>1</v>
      </c>
      <c r="I60" s="55"/>
      <c r="J60" s="55">
        <v>1</v>
      </c>
      <c r="K60" s="813"/>
      <c r="L60" s="55"/>
      <c r="M60" s="55"/>
      <c r="N60" s="96">
        <v>1</v>
      </c>
    </row>
    <row r="61" spans="1:14" ht="15.75" x14ac:dyDescent="0.25">
      <c r="A61" s="526" t="s">
        <v>357</v>
      </c>
      <c r="B61" s="14">
        <v>23</v>
      </c>
      <c r="C61" s="40">
        <v>12</v>
      </c>
      <c r="D61" s="14">
        <v>11</v>
      </c>
      <c r="E61" s="55"/>
      <c r="F61" s="536"/>
      <c r="G61" s="55"/>
      <c r="H61" s="813">
        <v>9</v>
      </c>
      <c r="I61" s="55">
        <v>6</v>
      </c>
      <c r="J61" s="55">
        <v>3</v>
      </c>
      <c r="K61" s="813"/>
      <c r="L61" s="55"/>
      <c r="M61" s="55"/>
      <c r="N61" s="96">
        <v>3</v>
      </c>
    </row>
    <row r="62" spans="1:14" ht="15.75" x14ac:dyDescent="0.25">
      <c r="A62" s="526" t="s">
        <v>358</v>
      </c>
      <c r="B62" s="14">
        <v>31</v>
      </c>
      <c r="C62" s="40">
        <v>8</v>
      </c>
      <c r="D62" s="14">
        <v>23</v>
      </c>
      <c r="E62" s="55"/>
      <c r="F62" s="536"/>
      <c r="G62" s="55"/>
      <c r="H62" s="813">
        <v>7</v>
      </c>
      <c r="I62" s="55">
        <v>1</v>
      </c>
      <c r="J62" s="55">
        <v>6</v>
      </c>
      <c r="K62" s="813"/>
      <c r="L62" s="55"/>
      <c r="M62" s="55"/>
      <c r="N62" s="96">
        <v>1</v>
      </c>
    </row>
    <row r="63" spans="1:14" ht="15.75" x14ac:dyDescent="0.25">
      <c r="A63" s="526" t="s">
        <v>359</v>
      </c>
      <c r="B63" s="14">
        <v>19</v>
      </c>
      <c r="C63" s="40">
        <v>9</v>
      </c>
      <c r="D63" s="14">
        <v>10</v>
      </c>
      <c r="E63" s="55"/>
      <c r="F63" s="536">
        <v>1</v>
      </c>
      <c r="G63" s="55"/>
      <c r="H63" s="813">
        <v>8</v>
      </c>
      <c r="I63" s="55">
        <v>2</v>
      </c>
      <c r="J63" s="55">
        <v>6</v>
      </c>
      <c r="K63" s="813"/>
      <c r="L63" s="55"/>
      <c r="M63" s="55"/>
      <c r="N63" s="96"/>
    </row>
    <row r="64" spans="1:14" ht="15.75" x14ac:dyDescent="0.25">
      <c r="A64" s="526" t="s">
        <v>360</v>
      </c>
      <c r="B64" s="14">
        <v>2</v>
      </c>
      <c r="C64" s="40">
        <v>2</v>
      </c>
      <c r="D64" s="14"/>
      <c r="E64" s="55"/>
      <c r="F64" s="536"/>
      <c r="G64" s="55"/>
      <c r="H64" s="813">
        <v>2</v>
      </c>
      <c r="I64" s="55"/>
      <c r="J64" s="55">
        <v>2</v>
      </c>
      <c r="K64" s="813"/>
      <c r="L64" s="55"/>
      <c r="M64" s="55"/>
      <c r="N64" s="96"/>
    </row>
    <row r="65" spans="1:14" ht="15.75" x14ac:dyDescent="0.25">
      <c r="A65" s="526" t="s">
        <v>361</v>
      </c>
      <c r="B65" s="14">
        <v>54</v>
      </c>
      <c r="C65" s="40">
        <v>33</v>
      </c>
      <c r="D65" s="14">
        <v>21</v>
      </c>
      <c r="E65" s="55">
        <v>1</v>
      </c>
      <c r="F65" s="536"/>
      <c r="G65" s="55">
        <v>1</v>
      </c>
      <c r="H65" s="813">
        <v>20</v>
      </c>
      <c r="I65" s="55">
        <v>3</v>
      </c>
      <c r="J65" s="55">
        <v>17</v>
      </c>
      <c r="K65" s="813">
        <v>7</v>
      </c>
      <c r="L65" s="55">
        <v>7</v>
      </c>
      <c r="M65" s="55"/>
      <c r="N65" s="96">
        <v>4</v>
      </c>
    </row>
    <row r="66" spans="1:14" ht="15.75" x14ac:dyDescent="0.25">
      <c r="A66" s="526" t="s">
        <v>362</v>
      </c>
      <c r="B66" s="14">
        <v>55</v>
      </c>
      <c r="C66" s="40">
        <v>22</v>
      </c>
      <c r="D66" s="14">
        <v>33</v>
      </c>
      <c r="E66" s="55">
        <v>3</v>
      </c>
      <c r="F66" s="536"/>
      <c r="G66" s="55"/>
      <c r="H66" s="813">
        <v>11</v>
      </c>
      <c r="I66" s="55">
        <v>2</v>
      </c>
      <c r="J66" s="55">
        <v>9</v>
      </c>
      <c r="K66" s="813">
        <v>6</v>
      </c>
      <c r="L66" s="55">
        <v>3</v>
      </c>
      <c r="M66" s="55">
        <v>3</v>
      </c>
      <c r="N66" s="96">
        <v>2</v>
      </c>
    </row>
    <row r="67" spans="1:14" ht="15.75" x14ac:dyDescent="0.25">
      <c r="A67" s="526" t="s">
        <v>363</v>
      </c>
      <c r="B67" s="14">
        <v>78</v>
      </c>
      <c r="C67" s="40">
        <v>30</v>
      </c>
      <c r="D67" s="14">
        <v>48</v>
      </c>
      <c r="E67" s="55">
        <v>1</v>
      </c>
      <c r="F67" s="536"/>
      <c r="G67" s="55">
        <v>1</v>
      </c>
      <c r="H67" s="813">
        <v>18</v>
      </c>
      <c r="I67" s="55">
        <v>1</v>
      </c>
      <c r="J67" s="55">
        <v>17</v>
      </c>
      <c r="K67" s="813">
        <v>7</v>
      </c>
      <c r="L67" s="55">
        <v>6</v>
      </c>
      <c r="M67" s="55">
        <v>1</v>
      </c>
      <c r="N67" s="96">
        <v>3</v>
      </c>
    </row>
    <row r="68" spans="1:14" ht="15.75" x14ac:dyDescent="0.25">
      <c r="A68" s="526" t="s">
        <v>364</v>
      </c>
      <c r="B68" s="14">
        <v>33</v>
      </c>
      <c r="C68" s="40">
        <v>13</v>
      </c>
      <c r="D68" s="14">
        <v>20</v>
      </c>
      <c r="E68" s="55">
        <v>1</v>
      </c>
      <c r="F68" s="536"/>
      <c r="G68" s="55"/>
      <c r="H68" s="813">
        <v>7</v>
      </c>
      <c r="I68" s="55"/>
      <c r="J68" s="55">
        <v>7</v>
      </c>
      <c r="K68" s="813">
        <v>3</v>
      </c>
      <c r="L68" s="55">
        <v>2</v>
      </c>
      <c r="M68" s="55">
        <v>1</v>
      </c>
      <c r="N68" s="96">
        <v>2</v>
      </c>
    </row>
    <row r="69" spans="1:14" ht="15.75" x14ac:dyDescent="0.25">
      <c r="A69" s="526" t="s">
        <v>365</v>
      </c>
      <c r="B69" s="14">
        <v>79</v>
      </c>
      <c r="C69" s="40">
        <v>36</v>
      </c>
      <c r="D69" s="14">
        <v>43</v>
      </c>
      <c r="E69" s="55">
        <v>1</v>
      </c>
      <c r="F69" s="536">
        <v>2</v>
      </c>
      <c r="G69" s="55">
        <v>2</v>
      </c>
      <c r="H69" s="813">
        <v>18</v>
      </c>
      <c r="I69" s="55">
        <v>5</v>
      </c>
      <c r="J69" s="55">
        <v>13</v>
      </c>
      <c r="K69" s="813">
        <v>9</v>
      </c>
      <c r="L69" s="55">
        <v>7</v>
      </c>
      <c r="M69" s="55">
        <v>2</v>
      </c>
      <c r="N69" s="96">
        <v>4</v>
      </c>
    </row>
    <row r="70" spans="1:14" ht="15.75" x14ac:dyDescent="0.25">
      <c r="A70" s="526" t="s">
        <v>366</v>
      </c>
      <c r="B70" s="14">
        <v>27</v>
      </c>
      <c r="C70" s="40">
        <v>16</v>
      </c>
      <c r="D70" s="14">
        <v>11</v>
      </c>
      <c r="E70" s="55">
        <v>1</v>
      </c>
      <c r="F70" s="536"/>
      <c r="G70" s="55"/>
      <c r="H70" s="813">
        <v>11</v>
      </c>
      <c r="I70" s="55">
        <v>3</v>
      </c>
      <c r="J70" s="55">
        <v>8</v>
      </c>
      <c r="K70" s="813">
        <v>3</v>
      </c>
      <c r="L70" s="55">
        <v>3</v>
      </c>
      <c r="M70" s="55"/>
      <c r="N70" s="96">
        <v>1</v>
      </c>
    </row>
    <row r="71" spans="1:14" ht="15.75" x14ac:dyDescent="0.25">
      <c r="A71" s="526" t="s">
        <v>367</v>
      </c>
      <c r="B71" s="14">
        <v>48</v>
      </c>
      <c r="C71" s="40">
        <v>32</v>
      </c>
      <c r="D71" s="14">
        <v>16</v>
      </c>
      <c r="E71" s="55">
        <v>4</v>
      </c>
      <c r="F71" s="536"/>
      <c r="G71" s="55">
        <v>1</v>
      </c>
      <c r="H71" s="813">
        <v>21</v>
      </c>
      <c r="I71" s="55">
        <v>8</v>
      </c>
      <c r="J71" s="55">
        <v>13</v>
      </c>
      <c r="K71" s="813">
        <v>6</v>
      </c>
      <c r="L71" s="55">
        <v>5</v>
      </c>
      <c r="M71" s="55">
        <v>1</v>
      </c>
      <c r="N71" s="96"/>
    </row>
    <row r="72" spans="1:14" ht="15.75" x14ac:dyDescent="0.25">
      <c r="A72" s="526" t="s">
        <v>368</v>
      </c>
      <c r="B72" s="14">
        <v>28</v>
      </c>
      <c r="C72" s="40">
        <v>8</v>
      </c>
      <c r="D72" s="14">
        <v>20</v>
      </c>
      <c r="E72" s="55">
        <v>1</v>
      </c>
      <c r="F72" s="536"/>
      <c r="G72" s="55"/>
      <c r="H72" s="813">
        <v>5</v>
      </c>
      <c r="I72" s="55">
        <v>2</v>
      </c>
      <c r="J72" s="55">
        <v>3</v>
      </c>
      <c r="K72" s="813">
        <v>2</v>
      </c>
      <c r="L72" s="55">
        <v>2</v>
      </c>
      <c r="M72" s="55"/>
      <c r="N72" s="96"/>
    </row>
    <row r="73" spans="1:14" ht="15.75" x14ac:dyDescent="0.25">
      <c r="A73" s="526" t="s">
        <v>369</v>
      </c>
      <c r="B73" s="14">
        <v>1</v>
      </c>
      <c r="C73" s="40">
        <v>1</v>
      </c>
      <c r="D73" s="14"/>
      <c r="E73" s="55"/>
      <c r="F73" s="536"/>
      <c r="G73" s="55"/>
      <c r="H73" s="813">
        <v>1</v>
      </c>
      <c r="I73" s="55"/>
      <c r="J73" s="55">
        <v>1</v>
      </c>
      <c r="K73" s="813"/>
      <c r="L73" s="55"/>
      <c r="M73" s="55"/>
      <c r="N73" s="96"/>
    </row>
    <row r="74" spans="1:14" ht="15.75" x14ac:dyDescent="0.25">
      <c r="A74" s="526" t="s">
        <v>370</v>
      </c>
      <c r="B74" s="14">
        <v>40</v>
      </c>
      <c r="C74" s="40">
        <v>14</v>
      </c>
      <c r="D74" s="14">
        <v>26</v>
      </c>
      <c r="E74" s="55">
        <v>1</v>
      </c>
      <c r="F74" s="536"/>
      <c r="G74" s="55"/>
      <c r="H74" s="813">
        <v>8</v>
      </c>
      <c r="I74" s="55"/>
      <c r="J74" s="55">
        <v>8</v>
      </c>
      <c r="K74" s="813">
        <v>4</v>
      </c>
      <c r="L74" s="55">
        <v>3</v>
      </c>
      <c r="M74" s="55">
        <v>1</v>
      </c>
      <c r="N74" s="96">
        <v>1</v>
      </c>
    </row>
    <row r="75" spans="1:14" ht="15.75" x14ac:dyDescent="0.25">
      <c r="A75" s="526" t="s">
        <v>371</v>
      </c>
      <c r="B75" s="14">
        <v>1</v>
      </c>
      <c r="C75" s="40">
        <v>1</v>
      </c>
      <c r="D75" s="14"/>
      <c r="E75" s="55"/>
      <c r="F75" s="536"/>
      <c r="G75" s="55"/>
      <c r="H75" s="813">
        <v>1</v>
      </c>
      <c r="I75" s="55"/>
      <c r="J75" s="55">
        <v>1</v>
      </c>
      <c r="K75" s="813"/>
      <c r="L75" s="55"/>
      <c r="M75" s="55"/>
      <c r="N75" s="96"/>
    </row>
    <row r="76" spans="1:14" ht="15.75" x14ac:dyDescent="0.25">
      <c r="A76" s="526" t="s">
        <v>372</v>
      </c>
      <c r="B76" s="14">
        <v>14</v>
      </c>
      <c r="C76" s="40">
        <v>10</v>
      </c>
      <c r="D76" s="14">
        <v>4</v>
      </c>
      <c r="E76" s="55">
        <v>1</v>
      </c>
      <c r="F76" s="536">
        <v>1</v>
      </c>
      <c r="G76" s="55"/>
      <c r="H76" s="813">
        <v>4</v>
      </c>
      <c r="I76" s="55"/>
      <c r="J76" s="55">
        <v>4</v>
      </c>
      <c r="K76" s="813">
        <v>3</v>
      </c>
      <c r="L76" s="55">
        <v>3</v>
      </c>
      <c r="M76" s="55"/>
      <c r="N76" s="96">
        <v>1</v>
      </c>
    </row>
    <row r="77" spans="1:14" ht="15.75" x14ac:dyDescent="0.25">
      <c r="A77" s="526" t="s">
        <v>373</v>
      </c>
      <c r="B77" s="14">
        <v>57</v>
      </c>
      <c r="C77" s="40">
        <v>23</v>
      </c>
      <c r="D77" s="14">
        <v>34</v>
      </c>
      <c r="E77" s="55">
        <v>2</v>
      </c>
      <c r="F77" s="536"/>
      <c r="G77" s="55"/>
      <c r="H77" s="813">
        <v>14</v>
      </c>
      <c r="I77" s="55">
        <v>2</v>
      </c>
      <c r="J77" s="55">
        <v>12</v>
      </c>
      <c r="K77" s="813">
        <v>5</v>
      </c>
      <c r="L77" s="55">
        <v>5</v>
      </c>
      <c r="M77" s="55"/>
      <c r="N77" s="96">
        <v>2</v>
      </c>
    </row>
    <row r="78" spans="1:14" ht="15.75" x14ac:dyDescent="0.25">
      <c r="A78" s="526" t="s">
        <v>374</v>
      </c>
      <c r="B78" s="14">
        <v>52</v>
      </c>
      <c r="C78" s="40">
        <v>25</v>
      </c>
      <c r="D78" s="14">
        <v>27</v>
      </c>
      <c r="E78" s="55">
        <v>4</v>
      </c>
      <c r="F78" s="536"/>
      <c r="G78" s="55"/>
      <c r="H78" s="813">
        <v>14</v>
      </c>
      <c r="I78" s="55">
        <v>3</v>
      </c>
      <c r="J78" s="55">
        <v>11</v>
      </c>
      <c r="K78" s="813">
        <v>4</v>
      </c>
      <c r="L78" s="55">
        <v>4</v>
      </c>
      <c r="M78" s="55"/>
      <c r="N78" s="96">
        <v>3</v>
      </c>
    </row>
    <row r="79" spans="1:14" ht="15.75" x14ac:dyDescent="0.25">
      <c r="A79" s="526" t="s">
        <v>375</v>
      </c>
      <c r="B79" s="14">
        <v>14</v>
      </c>
      <c r="C79" s="40">
        <v>10</v>
      </c>
      <c r="D79" s="14">
        <v>4</v>
      </c>
      <c r="E79" s="55">
        <v>1</v>
      </c>
      <c r="F79" s="536"/>
      <c r="G79" s="55"/>
      <c r="H79" s="813">
        <v>7</v>
      </c>
      <c r="I79" s="55">
        <v>1</v>
      </c>
      <c r="J79" s="55">
        <v>6</v>
      </c>
      <c r="K79" s="813">
        <v>1</v>
      </c>
      <c r="L79" s="55">
        <v>1</v>
      </c>
      <c r="M79" s="55"/>
      <c r="N79" s="96">
        <v>1</v>
      </c>
    </row>
    <row r="80" spans="1:14" ht="15.75" x14ac:dyDescent="0.25">
      <c r="A80" s="526" t="s">
        <v>376</v>
      </c>
      <c r="B80" s="14">
        <v>4</v>
      </c>
      <c r="C80" s="40">
        <v>2</v>
      </c>
      <c r="D80" s="14">
        <v>2</v>
      </c>
      <c r="E80" s="55"/>
      <c r="F80" s="536"/>
      <c r="G80" s="55"/>
      <c r="H80" s="813">
        <v>1</v>
      </c>
      <c r="I80" s="55"/>
      <c r="J80" s="55">
        <v>1</v>
      </c>
      <c r="K80" s="813">
        <v>1</v>
      </c>
      <c r="L80" s="55">
        <v>1</v>
      </c>
      <c r="M80" s="55"/>
      <c r="N80" s="96"/>
    </row>
    <row r="81" spans="1:14" ht="15.75" x14ac:dyDescent="0.25">
      <c r="A81" s="526" t="s">
        <v>377</v>
      </c>
      <c r="B81" s="14">
        <v>6</v>
      </c>
      <c r="C81" s="40">
        <v>5</v>
      </c>
      <c r="D81" s="14">
        <v>1</v>
      </c>
      <c r="E81" s="55"/>
      <c r="F81" s="536"/>
      <c r="G81" s="55"/>
      <c r="H81" s="813">
        <v>3</v>
      </c>
      <c r="I81" s="55"/>
      <c r="J81" s="55">
        <v>3</v>
      </c>
      <c r="K81" s="813">
        <v>2</v>
      </c>
      <c r="L81" s="55">
        <v>2</v>
      </c>
      <c r="M81" s="55"/>
      <c r="N81" s="96"/>
    </row>
    <row r="82" spans="1:14" ht="15.75" x14ac:dyDescent="0.25">
      <c r="A82" s="526" t="s">
        <v>378</v>
      </c>
      <c r="B82" s="14">
        <v>33</v>
      </c>
      <c r="C82" s="40">
        <v>9</v>
      </c>
      <c r="D82" s="14">
        <v>24</v>
      </c>
      <c r="E82" s="55">
        <v>1</v>
      </c>
      <c r="F82" s="536"/>
      <c r="G82" s="55"/>
      <c r="H82" s="813">
        <v>7</v>
      </c>
      <c r="I82" s="55"/>
      <c r="J82" s="55">
        <v>7</v>
      </c>
      <c r="K82" s="813">
        <v>1</v>
      </c>
      <c r="L82" s="55">
        <v>1</v>
      </c>
      <c r="M82" s="55"/>
      <c r="N82" s="96"/>
    </row>
    <row r="83" spans="1:14" ht="15.75" x14ac:dyDescent="0.25">
      <c r="A83" s="526" t="s">
        <v>379</v>
      </c>
      <c r="B83" s="14">
        <v>6</v>
      </c>
      <c r="C83" s="40">
        <v>4</v>
      </c>
      <c r="D83" s="14">
        <v>2</v>
      </c>
      <c r="E83" s="55"/>
      <c r="F83" s="536"/>
      <c r="G83" s="55"/>
      <c r="H83" s="813">
        <v>2</v>
      </c>
      <c r="I83" s="55"/>
      <c r="J83" s="55">
        <v>2</v>
      </c>
      <c r="K83" s="813">
        <v>1</v>
      </c>
      <c r="L83" s="55"/>
      <c r="M83" s="55">
        <v>1</v>
      </c>
      <c r="N83" s="96">
        <v>1</v>
      </c>
    </row>
    <row r="84" spans="1:14" ht="15.75" x14ac:dyDescent="0.25">
      <c r="A84" s="526" t="s">
        <v>380</v>
      </c>
      <c r="B84" s="14">
        <v>11</v>
      </c>
      <c r="C84" s="40">
        <v>6</v>
      </c>
      <c r="D84" s="14">
        <v>5</v>
      </c>
      <c r="E84" s="55"/>
      <c r="F84" s="536"/>
      <c r="G84" s="55"/>
      <c r="H84" s="813">
        <v>5</v>
      </c>
      <c r="I84" s="55">
        <v>2</v>
      </c>
      <c r="J84" s="55">
        <v>3</v>
      </c>
      <c r="K84" s="813">
        <v>1</v>
      </c>
      <c r="L84" s="55"/>
      <c r="M84" s="55">
        <v>1</v>
      </c>
      <c r="N84" s="96"/>
    </row>
    <row r="85" spans="1:14" ht="15.75" x14ac:dyDescent="0.25">
      <c r="A85" s="526" t="s">
        <v>381</v>
      </c>
      <c r="B85" s="14">
        <v>22</v>
      </c>
      <c r="C85" s="40">
        <v>8</v>
      </c>
      <c r="D85" s="14">
        <v>14</v>
      </c>
      <c r="E85" s="55"/>
      <c r="F85" s="536"/>
      <c r="G85" s="55"/>
      <c r="H85" s="813">
        <v>4</v>
      </c>
      <c r="I85" s="55">
        <v>1</v>
      </c>
      <c r="J85" s="55">
        <v>3</v>
      </c>
      <c r="K85" s="813">
        <v>2</v>
      </c>
      <c r="L85" s="55">
        <v>1</v>
      </c>
      <c r="M85" s="55">
        <v>1</v>
      </c>
      <c r="N85" s="96">
        <v>2</v>
      </c>
    </row>
    <row r="86" spans="1:14" ht="15.75" x14ac:dyDescent="0.25">
      <c r="A86" s="526" t="s">
        <v>382</v>
      </c>
      <c r="B86" s="14">
        <v>27</v>
      </c>
      <c r="C86" s="40">
        <v>23</v>
      </c>
      <c r="D86" s="14">
        <v>4</v>
      </c>
      <c r="E86" s="55">
        <v>2</v>
      </c>
      <c r="F86" s="536"/>
      <c r="G86" s="55"/>
      <c r="H86" s="813">
        <v>16</v>
      </c>
      <c r="I86" s="55">
        <v>4</v>
      </c>
      <c r="J86" s="55">
        <v>12</v>
      </c>
      <c r="K86" s="813">
        <v>5</v>
      </c>
      <c r="L86" s="55">
        <v>3</v>
      </c>
      <c r="M86" s="55">
        <v>2</v>
      </c>
      <c r="N86" s="96"/>
    </row>
    <row r="87" spans="1:14" ht="15.75" x14ac:dyDescent="0.25">
      <c r="A87" s="526" t="s">
        <v>383</v>
      </c>
      <c r="B87" s="14">
        <v>37</v>
      </c>
      <c r="C87" s="40">
        <v>8</v>
      </c>
      <c r="D87" s="14">
        <v>29</v>
      </c>
      <c r="E87" s="55">
        <v>1</v>
      </c>
      <c r="F87" s="536"/>
      <c r="G87" s="55"/>
      <c r="H87" s="813">
        <v>5</v>
      </c>
      <c r="I87" s="55">
        <v>2</v>
      </c>
      <c r="J87" s="55">
        <v>3</v>
      </c>
      <c r="K87" s="813">
        <v>1</v>
      </c>
      <c r="L87" s="55">
        <v>1</v>
      </c>
      <c r="M87" s="55"/>
      <c r="N87" s="96">
        <v>1</v>
      </c>
    </row>
    <row r="88" spans="1:14" ht="15.75" x14ac:dyDescent="0.25">
      <c r="A88" s="526" t="s">
        <v>384</v>
      </c>
      <c r="B88" s="14">
        <v>10</v>
      </c>
      <c r="C88" s="40">
        <v>3</v>
      </c>
      <c r="D88" s="14">
        <v>7</v>
      </c>
      <c r="E88" s="55"/>
      <c r="F88" s="536"/>
      <c r="G88" s="55"/>
      <c r="H88" s="813">
        <v>1</v>
      </c>
      <c r="I88" s="55"/>
      <c r="J88" s="55">
        <v>1</v>
      </c>
      <c r="K88" s="813">
        <v>1</v>
      </c>
      <c r="L88" s="55">
        <v>1</v>
      </c>
      <c r="M88" s="55"/>
      <c r="N88" s="96">
        <v>1</v>
      </c>
    </row>
    <row r="89" spans="1:14" ht="15.75" x14ac:dyDescent="0.25">
      <c r="A89" s="526" t="s">
        <v>385</v>
      </c>
      <c r="B89" s="14">
        <v>39</v>
      </c>
      <c r="C89" s="40">
        <v>13</v>
      </c>
      <c r="D89" s="14">
        <v>26</v>
      </c>
      <c r="E89" s="55"/>
      <c r="F89" s="536"/>
      <c r="G89" s="55"/>
      <c r="H89" s="813">
        <v>7</v>
      </c>
      <c r="I89" s="55"/>
      <c r="J89" s="55">
        <v>7</v>
      </c>
      <c r="K89" s="813">
        <v>4</v>
      </c>
      <c r="L89" s="55">
        <v>4</v>
      </c>
      <c r="M89" s="55"/>
      <c r="N89" s="96">
        <v>2</v>
      </c>
    </row>
    <row r="90" spans="1:14" ht="15.75" x14ac:dyDescent="0.25">
      <c r="A90" s="526" t="s">
        <v>386</v>
      </c>
      <c r="B90" s="14">
        <v>28</v>
      </c>
      <c r="C90" s="40">
        <v>10</v>
      </c>
      <c r="D90" s="14">
        <v>18</v>
      </c>
      <c r="E90" s="55"/>
      <c r="F90" s="536"/>
      <c r="G90" s="55"/>
      <c r="H90" s="813">
        <v>7</v>
      </c>
      <c r="I90" s="55"/>
      <c r="J90" s="55">
        <v>7</v>
      </c>
      <c r="K90" s="813">
        <v>2</v>
      </c>
      <c r="L90" s="55">
        <v>2</v>
      </c>
      <c r="M90" s="55"/>
      <c r="N90" s="96">
        <v>1</v>
      </c>
    </row>
    <row r="91" spans="1:14" ht="15.75" x14ac:dyDescent="0.25">
      <c r="A91" s="526" t="s">
        <v>387</v>
      </c>
      <c r="B91" s="14">
        <v>15</v>
      </c>
      <c r="C91" s="40">
        <v>3</v>
      </c>
      <c r="D91" s="14">
        <v>12</v>
      </c>
      <c r="E91" s="55"/>
      <c r="F91" s="536"/>
      <c r="G91" s="55"/>
      <c r="H91" s="813">
        <v>2</v>
      </c>
      <c r="I91" s="55"/>
      <c r="J91" s="55">
        <v>2</v>
      </c>
      <c r="K91" s="813">
        <v>1</v>
      </c>
      <c r="L91" s="55">
        <v>1</v>
      </c>
      <c r="M91" s="55"/>
      <c r="N91" s="96"/>
    </row>
    <row r="92" spans="1:14" ht="15.75" x14ac:dyDescent="0.25">
      <c r="A92" s="526" t="s">
        <v>388</v>
      </c>
      <c r="B92" s="14">
        <v>4</v>
      </c>
      <c r="C92" s="40">
        <v>1</v>
      </c>
      <c r="D92" s="14">
        <v>3</v>
      </c>
      <c r="E92" s="55"/>
      <c r="F92" s="536"/>
      <c r="G92" s="55"/>
      <c r="H92" s="813">
        <v>1</v>
      </c>
      <c r="I92" s="55"/>
      <c r="J92" s="55">
        <v>1</v>
      </c>
      <c r="K92" s="813"/>
      <c r="L92" s="55"/>
      <c r="M92" s="55"/>
      <c r="N92" s="96"/>
    </row>
    <row r="93" spans="1:14" ht="15.75" x14ac:dyDescent="0.25">
      <c r="A93" s="526" t="s">
        <v>389</v>
      </c>
      <c r="B93" s="14">
        <v>2</v>
      </c>
      <c r="C93" s="40">
        <v>2</v>
      </c>
      <c r="D93" s="14"/>
      <c r="E93" s="55"/>
      <c r="F93" s="536"/>
      <c r="G93" s="55"/>
      <c r="H93" s="813">
        <v>1</v>
      </c>
      <c r="I93" s="55"/>
      <c r="J93" s="55">
        <v>1</v>
      </c>
      <c r="K93" s="813">
        <v>1</v>
      </c>
      <c r="L93" s="55">
        <v>1</v>
      </c>
      <c r="M93" s="55"/>
      <c r="N93" s="96"/>
    </row>
    <row r="94" spans="1:14" ht="15.75" x14ac:dyDescent="0.25">
      <c r="A94" s="526" t="s">
        <v>390</v>
      </c>
      <c r="B94" s="14">
        <v>5</v>
      </c>
      <c r="C94" s="40">
        <v>4</v>
      </c>
      <c r="D94" s="14">
        <v>1</v>
      </c>
      <c r="E94" s="55"/>
      <c r="F94" s="536"/>
      <c r="G94" s="55"/>
      <c r="H94" s="813">
        <v>3</v>
      </c>
      <c r="I94" s="55"/>
      <c r="J94" s="55">
        <v>3</v>
      </c>
      <c r="K94" s="813">
        <v>1</v>
      </c>
      <c r="L94" s="55"/>
      <c r="M94" s="55">
        <v>1</v>
      </c>
      <c r="N94" s="96"/>
    </row>
    <row r="95" spans="1:14" ht="15.75" x14ac:dyDescent="0.25">
      <c r="A95" s="526" t="s">
        <v>391</v>
      </c>
      <c r="B95" s="14">
        <v>1</v>
      </c>
      <c r="C95" s="40">
        <v>1</v>
      </c>
      <c r="D95" s="14"/>
      <c r="E95" s="55"/>
      <c r="F95" s="536"/>
      <c r="G95" s="55"/>
      <c r="H95" s="813"/>
      <c r="I95" s="55"/>
      <c r="J95" s="55"/>
      <c r="K95" s="813">
        <v>1</v>
      </c>
      <c r="L95" s="55"/>
      <c r="M95" s="55">
        <v>1</v>
      </c>
      <c r="N95" s="96"/>
    </row>
    <row r="96" spans="1:14" ht="15.75" x14ac:dyDescent="0.25">
      <c r="A96" s="526" t="s">
        <v>392</v>
      </c>
      <c r="B96" s="14">
        <v>21</v>
      </c>
      <c r="C96" s="40">
        <v>9</v>
      </c>
      <c r="D96" s="14">
        <v>12</v>
      </c>
      <c r="E96" s="55"/>
      <c r="F96" s="536"/>
      <c r="G96" s="55">
        <v>1</v>
      </c>
      <c r="H96" s="813">
        <v>5</v>
      </c>
      <c r="I96" s="55">
        <v>1</v>
      </c>
      <c r="J96" s="55">
        <v>4</v>
      </c>
      <c r="K96" s="813">
        <v>1</v>
      </c>
      <c r="L96" s="55">
        <v>1</v>
      </c>
      <c r="M96" s="55"/>
      <c r="N96" s="96">
        <v>2</v>
      </c>
    </row>
    <row r="97" spans="1:14" ht="15.75" x14ac:dyDescent="0.25">
      <c r="A97" s="526" t="s">
        <v>393</v>
      </c>
      <c r="B97" s="14">
        <v>106</v>
      </c>
      <c r="C97" s="40">
        <v>48</v>
      </c>
      <c r="D97" s="14">
        <v>58</v>
      </c>
      <c r="E97" s="55">
        <v>3</v>
      </c>
      <c r="F97" s="536">
        <v>1</v>
      </c>
      <c r="G97" s="55">
        <v>1</v>
      </c>
      <c r="H97" s="813">
        <v>24</v>
      </c>
      <c r="I97" s="55">
        <v>4</v>
      </c>
      <c r="J97" s="55">
        <v>20</v>
      </c>
      <c r="K97" s="813">
        <v>15</v>
      </c>
      <c r="L97" s="55">
        <v>10</v>
      </c>
      <c r="M97" s="55">
        <v>5</v>
      </c>
      <c r="N97" s="96">
        <v>4</v>
      </c>
    </row>
    <row r="98" spans="1:14" ht="15.75" x14ac:dyDescent="0.25">
      <c r="A98" s="526" t="s">
        <v>394</v>
      </c>
      <c r="B98" s="14">
        <v>6</v>
      </c>
      <c r="C98" s="40">
        <v>2</v>
      </c>
      <c r="D98" s="14">
        <v>4</v>
      </c>
      <c r="E98" s="55"/>
      <c r="F98" s="536"/>
      <c r="G98" s="55"/>
      <c r="H98" s="813">
        <v>1</v>
      </c>
      <c r="I98" s="55"/>
      <c r="J98" s="55">
        <v>1</v>
      </c>
      <c r="K98" s="813">
        <v>1</v>
      </c>
      <c r="L98" s="55"/>
      <c r="M98" s="55">
        <v>1</v>
      </c>
      <c r="N98" s="96"/>
    </row>
    <row r="99" spans="1:14" ht="15.75" x14ac:dyDescent="0.25">
      <c r="A99" s="526" t="s">
        <v>395</v>
      </c>
      <c r="B99" s="14">
        <v>24</v>
      </c>
      <c r="C99" s="40">
        <v>9</v>
      </c>
      <c r="D99" s="14">
        <v>15</v>
      </c>
      <c r="E99" s="55"/>
      <c r="F99" s="536"/>
      <c r="G99" s="55"/>
      <c r="H99" s="813">
        <v>6</v>
      </c>
      <c r="I99" s="55">
        <v>1</v>
      </c>
      <c r="J99" s="55">
        <v>5</v>
      </c>
      <c r="K99" s="813">
        <v>2</v>
      </c>
      <c r="L99" s="55">
        <v>1</v>
      </c>
      <c r="M99" s="55">
        <v>1</v>
      </c>
      <c r="N99" s="96">
        <v>1</v>
      </c>
    </row>
    <row r="100" spans="1:14" ht="15.75" x14ac:dyDescent="0.25">
      <c r="A100" s="526" t="s">
        <v>396</v>
      </c>
      <c r="B100" s="14">
        <v>18</v>
      </c>
      <c r="C100" s="40">
        <v>7</v>
      </c>
      <c r="D100" s="14">
        <v>11</v>
      </c>
      <c r="E100" s="55"/>
      <c r="F100" s="536"/>
      <c r="G100" s="55"/>
      <c r="H100" s="813">
        <v>5</v>
      </c>
      <c r="I100" s="55">
        <v>2</v>
      </c>
      <c r="J100" s="55">
        <v>3</v>
      </c>
      <c r="K100" s="813">
        <v>2</v>
      </c>
      <c r="L100" s="55">
        <v>1</v>
      </c>
      <c r="M100" s="55">
        <v>1</v>
      </c>
      <c r="N100" s="96"/>
    </row>
    <row r="101" spans="1:14" ht="15.75" x14ac:dyDescent="0.25">
      <c r="A101" s="526" t="s">
        <v>397</v>
      </c>
      <c r="B101" s="14">
        <v>1</v>
      </c>
      <c r="C101" s="40">
        <v>1</v>
      </c>
      <c r="D101" s="14"/>
      <c r="E101" s="55"/>
      <c r="F101" s="536"/>
      <c r="G101" s="55"/>
      <c r="H101" s="813">
        <v>1</v>
      </c>
      <c r="I101" s="55"/>
      <c r="J101" s="55">
        <v>1</v>
      </c>
      <c r="K101" s="813"/>
      <c r="L101" s="55"/>
      <c r="M101" s="55"/>
      <c r="N101" s="96"/>
    </row>
    <row r="102" spans="1:14" ht="15.75" x14ac:dyDescent="0.25">
      <c r="A102" s="526" t="s">
        <v>398</v>
      </c>
      <c r="B102" s="14">
        <v>10</v>
      </c>
      <c r="C102" s="40">
        <v>1</v>
      </c>
      <c r="D102" s="14">
        <v>9</v>
      </c>
      <c r="E102" s="55"/>
      <c r="F102" s="536"/>
      <c r="G102" s="55"/>
      <c r="H102" s="813">
        <v>1</v>
      </c>
      <c r="I102" s="55"/>
      <c r="J102" s="55">
        <v>1</v>
      </c>
      <c r="K102" s="813"/>
      <c r="L102" s="55"/>
      <c r="M102" s="55"/>
      <c r="N102" s="96"/>
    </row>
    <row r="103" spans="1:14" ht="15.75" x14ac:dyDescent="0.25">
      <c r="A103" s="526" t="s">
        <v>399</v>
      </c>
      <c r="B103" s="14">
        <v>23</v>
      </c>
      <c r="C103" s="40">
        <v>7</v>
      </c>
      <c r="D103" s="14">
        <v>16</v>
      </c>
      <c r="E103" s="55"/>
      <c r="F103" s="536"/>
      <c r="G103" s="55"/>
      <c r="H103" s="813">
        <v>4</v>
      </c>
      <c r="I103" s="55">
        <v>2</v>
      </c>
      <c r="J103" s="55">
        <v>2</v>
      </c>
      <c r="K103" s="813">
        <v>2</v>
      </c>
      <c r="L103" s="55">
        <v>2</v>
      </c>
      <c r="M103" s="55"/>
      <c r="N103" s="96">
        <v>1</v>
      </c>
    </row>
    <row r="104" spans="1:14" ht="15.75" x14ac:dyDescent="0.25">
      <c r="A104" s="526" t="s">
        <v>400</v>
      </c>
      <c r="B104" s="14">
        <v>10</v>
      </c>
      <c r="C104" s="40">
        <v>5</v>
      </c>
      <c r="D104" s="14">
        <v>5</v>
      </c>
      <c r="E104" s="55"/>
      <c r="F104" s="536"/>
      <c r="G104" s="55"/>
      <c r="H104" s="813">
        <v>3</v>
      </c>
      <c r="I104" s="55">
        <v>2</v>
      </c>
      <c r="J104" s="55">
        <v>1</v>
      </c>
      <c r="K104" s="813"/>
      <c r="L104" s="55"/>
      <c r="M104" s="55"/>
      <c r="N104" s="96">
        <v>2</v>
      </c>
    </row>
    <row r="105" spans="1:14" ht="15.75" x14ac:dyDescent="0.25">
      <c r="A105" s="526" t="s">
        <v>401</v>
      </c>
      <c r="B105" s="14">
        <v>49</v>
      </c>
      <c r="C105" s="40">
        <v>19</v>
      </c>
      <c r="D105" s="14">
        <v>30</v>
      </c>
      <c r="E105" s="55">
        <v>1</v>
      </c>
      <c r="F105" s="536"/>
      <c r="G105" s="55"/>
      <c r="H105" s="813">
        <v>15</v>
      </c>
      <c r="I105" s="55">
        <v>9</v>
      </c>
      <c r="J105" s="55">
        <v>6</v>
      </c>
      <c r="K105" s="813">
        <v>2</v>
      </c>
      <c r="L105" s="55">
        <v>2</v>
      </c>
      <c r="M105" s="55"/>
      <c r="N105" s="96">
        <v>1</v>
      </c>
    </row>
    <row r="106" spans="1:14" ht="15.75" x14ac:dyDescent="0.25">
      <c r="A106" s="526" t="s">
        <v>402</v>
      </c>
      <c r="B106" s="14">
        <v>97</v>
      </c>
      <c r="C106" s="40">
        <v>23</v>
      </c>
      <c r="D106" s="14">
        <v>74</v>
      </c>
      <c r="E106" s="55"/>
      <c r="F106" s="536"/>
      <c r="G106" s="55"/>
      <c r="H106" s="813">
        <v>16</v>
      </c>
      <c r="I106" s="55">
        <v>8</v>
      </c>
      <c r="J106" s="55">
        <v>8</v>
      </c>
      <c r="K106" s="813">
        <v>5</v>
      </c>
      <c r="L106" s="55">
        <v>2</v>
      </c>
      <c r="M106" s="55">
        <v>3</v>
      </c>
      <c r="N106" s="96">
        <v>2</v>
      </c>
    </row>
    <row r="107" spans="1:14" ht="15.75" x14ac:dyDescent="0.25">
      <c r="A107" s="526" t="s">
        <v>403</v>
      </c>
      <c r="B107" s="14">
        <v>42</v>
      </c>
      <c r="C107" s="40">
        <v>15</v>
      </c>
      <c r="D107" s="14">
        <v>27</v>
      </c>
      <c r="E107" s="55"/>
      <c r="F107" s="536"/>
      <c r="G107" s="55"/>
      <c r="H107" s="813">
        <v>9</v>
      </c>
      <c r="I107" s="55">
        <v>4</v>
      </c>
      <c r="J107" s="55">
        <v>5</v>
      </c>
      <c r="K107" s="813">
        <v>4</v>
      </c>
      <c r="L107" s="55">
        <v>4</v>
      </c>
      <c r="M107" s="55"/>
      <c r="N107" s="96">
        <v>2</v>
      </c>
    </row>
    <row r="108" spans="1:14" ht="15.75" x14ac:dyDescent="0.25">
      <c r="A108" s="526" t="s">
        <v>404</v>
      </c>
      <c r="B108" s="14">
        <v>36</v>
      </c>
      <c r="C108" s="40">
        <v>11</v>
      </c>
      <c r="D108" s="14">
        <v>25</v>
      </c>
      <c r="E108" s="55">
        <v>2</v>
      </c>
      <c r="F108" s="536">
        <v>1</v>
      </c>
      <c r="G108" s="55"/>
      <c r="H108" s="813">
        <v>5</v>
      </c>
      <c r="I108" s="55"/>
      <c r="J108" s="55">
        <v>5</v>
      </c>
      <c r="K108" s="813">
        <v>3</v>
      </c>
      <c r="L108" s="55">
        <v>2</v>
      </c>
      <c r="M108" s="55">
        <v>1</v>
      </c>
      <c r="N108" s="96"/>
    </row>
    <row r="109" spans="1:14" ht="15.75" x14ac:dyDescent="0.25">
      <c r="A109" s="526" t="s">
        <v>405</v>
      </c>
      <c r="B109" s="14">
        <v>25</v>
      </c>
      <c r="C109" s="40">
        <v>8</v>
      </c>
      <c r="D109" s="14">
        <v>17</v>
      </c>
      <c r="E109" s="55"/>
      <c r="F109" s="536"/>
      <c r="G109" s="55"/>
      <c r="H109" s="813">
        <v>6</v>
      </c>
      <c r="I109" s="55">
        <v>1</v>
      </c>
      <c r="J109" s="55">
        <v>5</v>
      </c>
      <c r="K109" s="813"/>
      <c r="L109" s="55"/>
      <c r="M109" s="55"/>
      <c r="N109" s="96">
        <v>2</v>
      </c>
    </row>
    <row r="110" spans="1:14" ht="15.75" x14ac:dyDescent="0.25">
      <c r="A110" s="526" t="s">
        <v>406</v>
      </c>
      <c r="B110" s="14">
        <v>38</v>
      </c>
      <c r="C110" s="40">
        <v>14</v>
      </c>
      <c r="D110" s="14">
        <v>24</v>
      </c>
      <c r="E110" s="55">
        <v>1</v>
      </c>
      <c r="F110" s="536"/>
      <c r="G110" s="55"/>
      <c r="H110" s="813">
        <v>9</v>
      </c>
      <c r="I110" s="55">
        <v>6</v>
      </c>
      <c r="J110" s="55">
        <v>3</v>
      </c>
      <c r="K110" s="813">
        <v>2</v>
      </c>
      <c r="L110" s="55">
        <v>1</v>
      </c>
      <c r="M110" s="55">
        <v>1</v>
      </c>
      <c r="N110" s="96">
        <v>2</v>
      </c>
    </row>
    <row r="111" spans="1:14" ht="15.75" x14ac:dyDescent="0.25">
      <c r="A111" s="526" t="s">
        <v>407</v>
      </c>
      <c r="B111" s="14">
        <v>20</v>
      </c>
      <c r="C111" s="40">
        <v>7</v>
      </c>
      <c r="D111" s="14">
        <v>13</v>
      </c>
      <c r="E111" s="55"/>
      <c r="F111" s="536"/>
      <c r="G111" s="55"/>
      <c r="H111" s="813">
        <v>4</v>
      </c>
      <c r="I111" s="55">
        <v>2</v>
      </c>
      <c r="J111" s="55">
        <v>2</v>
      </c>
      <c r="K111" s="813">
        <v>2</v>
      </c>
      <c r="L111" s="55">
        <v>2</v>
      </c>
      <c r="M111" s="55"/>
      <c r="N111" s="96">
        <v>1</v>
      </c>
    </row>
    <row r="112" spans="1:14" ht="15.75" x14ac:dyDescent="0.25">
      <c r="A112" s="526" t="s">
        <v>408</v>
      </c>
      <c r="B112" s="14">
        <v>142</v>
      </c>
      <c r="C112" s="40">
        <v>41</v>
      </c>
      <c r="D112" s="14">
        <v>101</v>
      </c>
      <c r="E112" s="55">
        <v>1</v>
      </c>
      <c r="F112" s="536">
        <v>1</v>
      </c>
      <c r="G112" s="55"/>
      <c r="H112" s="813">
        <v>26</v>
      </c>
      <c r="I112" s="55">
        <v>15</v>
      </c>
      <c r="J112" s="55">
        <v>11</v>
      </c>
      <c r="K112" s="813">
        <v>6</v>
      </c>
      <c r="L112" s="55">
        <v>3</v>
      </c>
      <c r="M112" s="55">
        <v>3</v>
      </c>
      <c r="N112" s="96">
        <v>7</v>
      </c>
    </row>
    <row r="113" spans="1:14" ht="15.75" x14ac:dyDescent="0.25">
      <c r="A113" s="526" t="s">
        <v>409</v>
      </c>
      <c r="B113" s="14">
        <v>15</v>
      </c>
      <c r="C113" s="40">
        <v>5</v>
      </c>
      <c r="D113" s="14">
        <v>10</v>
      </c>
      <c r="E113" s="55"/>
      <c r="F113" s="536"/>
      <c r="G113" s="55"/>
      <c r="H113" s="813">
        <v>4</v>
      </c>
      <c r="I113" s="55">
        <v>3</v>
      </c>
      <c r="J113" s="55">
        <v>1</v>
      </c>
      <c r="K113" s="813"/>
      <c r="L113" s="55"/>
      <c r="M113" s="55"/>
      <c r="N113" s="96">
        <v>1</v>
      </c>
    </row>
    <row r="114" spans="1:14" ht="15.75" x14ac:dyDescent="0.25">
      <c r="A114" s="526" t="s">
        <v>410</v>
      </c>
      <c r="B114" s="14">
        <v>40</v>
      </c>
      <c r="C114" s="40">
        <v>28</v>
      </c>
      <c r="D114" s="14">
        <v>12</v>
      </c>
      <c r="E114" s="55"/>
      <c r="F114" s="536">
        <v>1</v>
      </c>
      <c r="G114" s="55">
        <v>2</v>
      </c>
      <c r="H114" s="813">
        <v>16</v>
      </c>
      <c r="I114" s="55">
        <v>2</v>
      </c>
      <c r="J114" s="55">
        <v>14</v>
      </c>
      <c r="K114" s="813">
        <v>8</v>
      </c>
      <c r="L114" s="55">
        <v>7</v>
      </c>
      <c r="M114" s="55">
        <v>1</v>
      </c>
      <c r="N114" s="96">
        <v>1</v>
      </c>
    </row>
    <row r="115" spans="1:14" ht="15.75" x14ac:dyDescent="0.25">
      <c r="A115" s="526" t="s">
        <v>411</v>
      </c>
      <c r="B115" s="14">
        <v>36</v>
      </c>
      <c r="C115" s="40">
        <v>18</v>
      </c>
      <c r="D115" s="14">
        <v>18</v>
      </c>
      <c r="E115" s="55">
        <v>1</v>
      </c>
      <c r="F115" s="536"/>
      <c r="G115" s="55"/>
      <c r="H115" s="813">
        <v>11</v>
      </c>
      <c r="I115" s="55">
        <v>1</v>
      </c>
      <c r="J115" s="55">
        <v>10</v>
      </c>
      <c r="K115" s="813">
        <v>4</v>
      </c>
      <c r="L115" s="55">
        <v>3</v>
      </c>
      <c r="M115" s="55">
        <v>1</v>
      </c>
      <c r="N115" s="96">
        <v>2</v>
      </c>
    </row>
    <row r="116" spans="1:14" ht="15.75" x14ac:dyDescent="0.25">
      <c r="A116" s="526" t="s">
        <v>412</v>
      </c>
      <c r="B116" s="14">
        <v>22</v>
      </c>
      <c r="C116" s="40">
        <v>11</v>
      </c>
      <c r="D116" s="14">
        <v>11</v>
      </c>
      <c r="E116" s="55"/>
      <c r="F116" s="536"/>
      <c r="G116" s="55"/>
      <c r="H116" s="813">
        <v>7</v>
      </c>
      <c r="I116" s="55"/>
      <c r="J116" s="55">
        <v>7</v>
      </c>
      <c r="K116" s="813">
        <v>3</v>
      </c>
      <c r="L116" s="55">
        <v>3</v>
      </c>
      <c r="M116" s="55"/>
      <c r="N116" s="96">
        <v>1</v>
      </c>
    </row>
    <row r="117" spans="1:14" ht="15.75" x14ac:dyDescent="0.25">
      <c r="A117" s="526" t="s">
        <v>413</v>
      </c>
      <c r="B117" s="14">
        <v>17</v>
      </c>
      <c r="C117" s="40">
        <v>12</v>
      </c>
      <c r="D117" s="14">
        <v>5</v>
      </c>
      <c r="E117" s="55"/>
      <c r="F117" s="536"/>
      <c r="G117" s="55"/>
      <c r="H117" s="813">
        <v>7</v>
      </c>
      <c r="I117" s="55"/>
      <c r="J117" s="55">
        <v>7</v>
      </c>
      <c r="K117" s="813">
        <v>2</v>
      </c>
      <c r="L117" s="55">
        <v>1</v>
      </c>
      <c r="M117" s="55">
        <v>1</v>
      </c>
      <c r="N117" s="96">
        <v>3</v>
      </c>
    </row>
    <row r="118" spans="1:14" ht="15.75" x14ac:dyDescent="0.25">
      <c r="A118" s="526" t="s">
        <v>699</v>
      </c>
      <c r="B118" s="14">
        <v>1</v>
      </c>
      <c r="C118" s="40">
        <v>1</v>
      </c>
      <c r="D118" s="14"/>
      <c r="E118" s="55"/>
      <c r="F118" s="536">
        <v>1</v>
      </c>
      <c r="G118" s="55"/>
      <c r="H118" s="813"/>
      <c r="I118" s="55"/>
      <c r="J118" s="55"/>
      <c r="K118" s="813"/>
      <c r="L118" s="55"/>
      <c r="M118" s="55"/>
      <c r="N118" s="96"/>
    </row>
    <row r="119" spans="1:14" ht="15.75" x14ac:dyDescent="0.25">
      <c r="A119" s="526" t="s">
        <v>414</v>
      </c>
      <c r="B119" s="14">
        <v>36</v>
      </c>
      <c r="C119" s="40">
        <v>18</v>
      </c>
      <c r="D119" s="14">
        <v>18</v>
      </c>
      <c r="E119" s="55"/>
      <c r="F119" s="536">
        <v>1</v>
      </c>
      <c r="G119" s="55"/>
      <c r="H119" s="813">
        <v>13</v>
      </c>
      <c r="I119" s="55"/>
      <c r="J119" s="55">
        <v>13</v>
      </c>
      <c r="K119" s="813">
        <v>4</v>
      </c>
      <c r="L119" s="55">
        <v>3</v>
      </c>
      <c r="M119" s="55">
        <v>1</v>
      </c>
      <c r="N119" s="96"/>
    </row>
    <row r="120" spans="1:14" ht="15.75" x14ac:dyDescent="0.25">
      <c r="A120" s="526" t="s">
        <v>415</v>
      </c>
      <c r="B120" s="14">
        <v>65</v>
      </c>
      <c r="C120" s="40">
        <v>21</v>
      </c>
      <c r="D120" s="14">
        <v>44</v>
      </c>
      <c r="E120" s="55">
        <v>1</v>
      </c>
      <c r="F120" s="536"/>
      <c r="G120" s="55"/>
      <c r="H120" s="813">
        <v>15</v>
      </c>
      <c r="I120" s="55">
        <v>1</v>
      </c>
      <c r="J120" s="55">
        <v>14</v>
      </c>
      <c r="K120" s="813">
        <v>5</v>
      </c>
      <c r="L120" s="55">
        <v>4</v>
      </c>
      <c r="M120" s="55">
        <v>1</v>
      </c>
      <c r="N120" s="96"/>
    </row>
    <row r="121" spans="1:14" ht="15.75" x14ac:dyDescent="0.25">
      <c r="A121" s="526" t="s">
        <v>416</v>
      </c>
      <c r="B121" s="14">
        <v>11</v>
      </c>
      <c r="C121" s="40">
        <v>2</v>
      </c>
      <c r="D121" s="14">
        <v>9</v>
      </c>
      <c r="E121" s="55"/>
      <c r="F121" s="536"/>
      <c r="G121" s="55"/>
      <c r="H121" s="813">
        <v>1</v>
      </c>
      <c r="I121" s="55"/>
      <c r="J121" s="55">
        <v>1</v>
      </c>
      <c r="K121" s="813">
        <v>1</v>
      </c>
      <c r="L121" s="55"/>
      <c r="M121" s="55">
        <v>1</v>
      </c>
      <c r="N121" s="96"/>
    </row>
    <row r="122" spans="1:14" ht="15.75" x14ac:dyDescent="0.25">
      <c r="A122" s="526" t="s">
        <v>417</v>
      </c>
      <c r="B122" s="14">
        <v>12</v>
      </c>
      <c r="C122" s="40">
        <v>2</v>
      </c>
      <c r="D122" s="14">
        <v>10</v>
      </c>
      <c r="E122" s="55"/>
      <c r="F122" s="536"/>
      <c r="G122" s="55"/>
      <c r="H122" s="813">
        <v>1</v>
      </c>
      <c r="I122" s="55"/>
      <c r="J122" s="55">
        <v>1</v>
      </c>
      <c r="K122" s="813">
        <v>1</v>
      </c>
      <c r="L122" s="55"/>
      <c r="M122" s="55">
        <v>1</v>
      </c>
      <c r="N122" s="96"/>
    </row>
    <row r="123" spans="1:14" ht="15.75" x14ac:dyDescent="0.25">
      <c r="A123" s="526" t="s">
        <v>418</v>
      </c>
      <c r="B123" s="14">
        <v>11</v>
      </c>
      <c r="C123" s="40">
        <v>2</v>
      </c>
      <c r="D123" s="14">
        <v>9</v>
      </c>
      <c r="E123" s="55"/>
      <c r="F123" s="536"/>
      <c r="G123" s="55"/>
      <c r="H123" s="813">
        <v>2</v>
      </c>
      <c r="I123" s="55"/>
      <c r="J123" s="55">
        <v>2</v>
      </c>
      <c r="K123" s="813"/>
      <c r="L123" s="55"/>
      <c r="M123" s="55"/>
      <c r="N123" s="96"/>
    </row>
    <row r="124" spans="1:14" ht="15.75" x14ac:dyDescent="0.25">
      <c r="A124" s="526" t="s">
        <v>419</v>
      </c>
      <c r="B124" s="14">
        <v>7</v>
      </c>
      <c r="C124" s="40">
        <v>3</v>
      </c>
      <c r="D124" s="14">
        <v>4</v>
      </c>
      <c r="E124" s="55"/>
      <c r="F124" s="536"/>
      <c r="G124" s="55"/>
      <c r="H124" s="813">
        <v>2</v>
      </c>
      <c r="I124" s="55">
        <v>1</v>
      </c>
      <c r="J124" s="55">
        <v>1</v>
      </c>
      <c r="K124" s="813"/>
      <c r="L124" s="55"/>
      <c r="M124" s="55"/>
      <c r="N124" s="96">
        <v>1</v>
      </c>
    </row>
    <row r="125" spans="1:14" ht="15.75" x14ac:dyDescent="0.25">
      <c r="A125" s="526" t="s">
        <v>420</v>
      </c>
      <c r="B125" s="14">
        <v>29</v>
      </c>
      <c r="C125" s="40">
        <v>10</v>
      </c>
      <c r="D125" s="14">
        <v>19</v>
      </c>
      <c r="E125" s="55"/>
      <c r="F125" s="536"/>
      <c r="G125" s="55"/>
      <c r="H125" s="813">
        <v>8</v>
      </c>
      <c r="I125" s="55">
        <v>1</v>
      </c>
      <c r="J125" s="55">
        <v>7</v>
      </c>
      <c r="K125" s="813">
        <v>1</v>
      </c>
      <c r="L125" s="55"/>
      <c r="M125" s="55">
        <v>1</v>
      </c>
      <c r="N125" s="96">
        <v>1</v>
      </c>
    </row>
    <row r="126" spans="1:14" ht="15.75" x14ac:dyDescent="0.25">
      <c r="A126" s="526" t="s">
        <v>421</v>
      </c>
      <c r="B126" s="14">
        <v>9</v>
      </c>
      <c r="C126" s="40">
        <v>2</v>
      </c>
      <c r="D126" s="14">
        <v>7</v>
      </c>
      <c r="E126" s="55"/>
      <c r="F126" s="536"/>
      <c r="G126" s="55"/>
      <c r="H126" s="813">
        <v>2</v>
      </c>
      <c r="I126" s="55"/>
      <c r="J126" s="55">
        <v>2</v>
      </c>
      <c r="K126" s="813"/>
      <c r="L126" s="55"/>
      <c r="M126" s="55"/>
      <c r="N126" s="96"/>
    </row>
    <row r="127" spans="1:14" ht="15.75" x14ac:dyDescent="0.25">
      <c r="A127" s="526" t="s">
        <v>422</v>
      </c>
      <c r="B127" s="14">
        <v>6</v>
      </c>
      <c r="C127" s="40">
        <v>1</v>
      </c>
      <c r="D127" s="14">
        <v>5</v>
      </c>
      <c r="E127" s="55"/>
      <c r="F127" s="536"/>
      <c r="G127" s="55"/>
      <c r="H127" s="813">
        <v>1</v>
      </c>
      <c r="I127" s="55"/>
      <c r="J127" s="55">
        <v>1</v>
      </c>
      <c r="K127" s="813"/>
      <c r="L127" s="55"/>
      <c r="M127" s="55"/>
      <c r="N127" s="96"/>
    </row>
    <row r="128" spans="1:14" ht="15.75" x14ac:dyDescent="0.25">
      <c r="A128" s="526" t="s">
        <v>942</v>
      </c>
      <c r="B128" s="14">
        <v>1</v>
      </c>
      <c r="C128" s="40">
        <v>0</v>
      </c>
      <c r="D128" s="14">
        <v>1</v>
      </c>
      <c r="E128" s="55"/>
      <c r="F128" s="536"/>
      <c r="G128" s="55"/>
      <c r="H128" s="813"/>
      <c r="I128" s="55"/>
      <c r="J128" s="55"/>
      <c r="K128" s="813"/>
      <c r="L128" s="55"/>
      <c r="M128" s="55"/>
      <c r="N128" s="96"/>
    </row>
    <row r="129" spans="1:14" ht="15.75" x14ac:dyDescent="0.25">
      <c r="A129" s="526" t="s">
        <v>423</v>
      </c>
      <c r="B129" s="14">
        <v>107</v>
      </c>
      <c r="C129" s="40">
        <v>30</v>
      </c>
      <c r="D129" s="14">
        <v>77</v>
      </c>
      <c r="E129" s="55">
        <v>2</v>
      </c>
      <c r="F129" s="536"/>
      <c r="G129" s="55"/>
      <c r="H129" s="813">
        <v>19</v>
      </c>
      <c r="I129" s="55">
        <v>1</v>
      </c>
      <c r="J129" s="55">
        <v>18</v>
      </c>
      <c r="K129" s="813">
        <v>9</v>
      </c>
      <c r="L129" s="55">
        <v>1</v>
      </c>
      <c r="M129" s="55">
        <v>8</v>
      </c>
      <c r="N129" s="96"/>
    </row>
    <row r="130" spans="1:14" ht="15.75" x14ac:dyDescent="0.25">
      <c r="A130" s="526" t="s">
        <v>424</v>
      </c>
      <c r="B130" s="14">
        <v>1</v>
      </c>
      <c r="C130" s="40">
        <v>1</v>
      </c>
      <c r="D130" s="14"/>
      <c r="E130" s="55"/>
      <c r="F130" s="536"/>
      <c r="G130" s="55"/>
      <c r="H130" s="813">
        <v>1</v>
      </c>
      <c r="I130" s="55"/>
      <c r="J130" s="55">
        <v>1</v>
      </c>
      <c r="K130" s="813"/>
      <c r="L130" s="55"/>
      <c r="M130" s="55"/>
      <c r="N130" s="96"/>
    </row>
    <row r="131" spans="1:14" ht="15.75" x14ac:dyDescent="0.25">
      <c r="A131" s="526" t="s">
        <v>425</v>
      </c>
      <c r="B131" s="14">
        <v>2</v>
      </c>
      <c r="C131" s="40">
        <v>1</v>
      </c>
      <c r="D131" s="14">
        <v>1</v>
      </c>
      <c r="E131" s="55"/>
      <c r="F131" s="536"/>
      <c r="G131" s="55"/>
      <c r="H131" s="813">
        <v>1</v>
      </c>
      <c r="I131" s="55"/>
      <c r="J131" s="55">
        <v>1</v>
      </c>
      <c r="K131" s="813"/>
      <c r="L131" s="55"/>
      <c r="M131" s="55"/>
      <c r="N131" s="96"/>
    </row>
    <row r="132" spans="1:14" ht="15.75" x14ac:dyDescent="0.25">
      <c r="A132" s="526" t="s">
        <v>426</v>
      </c>
      <c r="B132" s="14">
        <v>25</v>
      </c>
      <c r="C132" s="40">
        <v>7</v>
      </c>
      <c r="D132" s="14">
        <v>18</v>
      </c>
      <c r="E132" s="55"/>
      <c r="F132" s="536"/>
      <c r="G132" s="55"/>
      <c r="H132" s="813">
        <v>6</v>
      </c>
      <c r="I132" s="55">
        <v>1</v>
      </c>
      <c r="J132" s="55">
        <v>5</v>
      </c>
      <c r="K132" s="813">
        <v>1</v>
      </c>
      <c r="L132" s="55"/>
      <c r="M132" s="55">
        <v>1</v>
      </c>
      <c r="N132" s="96"/>
    </row>
    <row r="133" spans="1:14" ht="15.75" x14ac:dyDescent="0.25">
      <c r="A133" s="526" t="s">
        <v>427</v>
      </c>
      <c r="B133" s="14">
        <v>26</v>
      </c>
      <c r="C133" s="40">
        <v>6</v>
      </c>
      <c r="D133" s="14">
        <v>20</v>
      </c>
      <c r="E133" s="55"/>
      <c r="F133" s="536"/>
      <c r="G133" s="55"/>
      <c r="H133" s="813">
        <v>5</v>
      </c>
      <c r="I133" s="55"/>
      <c r="J133" s="55">
        <v>5</v>
      </c>
      <c r="K133" s="813">
        <v>1</v>
      </c>
      <c r="L133" s="55">
        <v>1</v>
      </c>
      <c r="M133" s="55"/>
      <c r="N133" s="96"/>
    </row>
    <row r="134" spans="1:14" ht="15.75" x14ac:dyDescent="0.25">
      <c r="A134" s="526" t="s">
        <v>428</v>
      </c>
      <c r="B134" s="14">
        <v>55</v>
      </c>
      <c r="C134" s="40">
        <v>15</v>
      </c>
      <c r="D134" s="14">
        <v>40</v>
      </c>
      <c r="E134" s="55"/>
      <c r="F134" s="536"/>
      <c r="G134" s="55"/>
      <c r="H134" s="813">
        <v>10</v>
      </c>
      <c r="I134" s="55">
        <v>1</v>
      </c>
      <c r="J134" s="55">
        <v>9</v>
      </c>
      <c r="K134" s="813">
        <v>5</v>
      </c>
      <c r="L134" s="55">
        <v>4</v>
      </c>
      <c r="M134" s="55">
        <v>1</v>
      </c>
      <c r="N134" s="96"/>
    </row>
    <row r="135" spans="1:14" ht="15.75" x14ac:dyDescent="0.25">
      <c r="A135" s="526" t="s">
        <v>429</v>
      </c>
      <c r="B135" s="14">
        <v>39</v>
      </c>
      <c r="C135" s="40">
        <v>9</v>
      </c>
      <c r="D135" s="14">
        <v>30</v>
      </c>
      <c r="E135" s="55"/>
      <c r="F135" s="536"/>
      <c r="G135" s="55"/>
      <c r="H135" s="813">
        <v>7</v>
      </c>
      <c r="I135" s="55"/>
      <c r="J135" s="55">
        <v>7</v>
      </c>
      <c r="K135" s="813">
        <v>2</v>
      </c>
      <c r="L135" s="55">
        <v>2</v>
      </c>
      <c r="M135" s="55"/>
      <c r="N135" s="96"/>
    </row>
    <row r="136" spans="1:14" ht="15.75" x14ac:dyDescent="0.25">
      <c r="A136" s="526" t="s">
        <v>430</v>
      </c>
      <c r="B136" s="14">
        <v>70</v>
      </c>
      <c r="C136" s="40">
        <v>18</v>
      </c>
      <c r="D136" s="14">
        <v>52</v>
      </c>
      <c r="E136" s="55"/>
      <c r="F136" s="536"/>
      <c r="G136" s="55"/>
      <c r="H136" s="813">
        <v>13</v>
      </c>
      <c r="I136" s="55">
        <v>3</v>
      </c>
      <c r="J136" s="55">
        <v>10</v>
      </c>
      <c r="K136" s="813">
        <v>3</v>
      </c>
      <c r="L136" s="55">
        <v>2</v>
      </c>
      <c r="M136" s="55">
        <v>1</v>
      </c>
      <c r="N136" s="96">
        <v>2</v>
      </c>
    </row>
    <row r="137" spans="1:14" ht="15.75" x14ac:dyDescent="0.25">
      <c r="A137" s="526" t="s">
        <v>431</v>
      </c>
      <c r="B137" s="14">
        <v>29</v>
      </c>
      <c r="C137" s="40">
        <v>16</v>
      </c>
      <c r="D137" s="14">
        <v>13</v>
      </c>
      <c r="E137" s="55">
        <v>1</v>
      </c>
      <c r="F137" s="536">
        <v>1</v>
      </c>
      <c r="G137" s="55"/>
      <c r="H137" s="813">
        <v>8</v>
      </c>
      <c r="I137" s="55">
        <v>3</v>
      </c>
      <c r="J137" s="55">
        <v>5</v>
      </c>
      <c r="K137" s="813">
        <v>3</v>
      </c>
      <c r="L137" s="55">
        <v>1</v>
      </c>
      <c r="M137" s="55">
        <v>2</v>
      </c>
      <c r="N137" s="96">
        <v>3</v>
      </c>
    </row>
    <row r="138" spans="1:14" ht="15.75" x14ac:dyDescent="0.25">
      <c r="A138" s="526" t="s">
        <v>432</v>
      </c>
      <c r="B138" s="14">
        <v>28</v>
      </c>
      <c r="C138" s="40">
        <v>8</v>
      </c>
      <c r="D138" s="14">
        <v>20</v>
      </c>
      <c r="E138" s="55"/>
      <c r="F138" s="536"/>
      <c r="G138" s="55"/>
      <c r="H138" s="813">
        <v>6</v>
      </c>
      <c r="I138" s="55">
        <v>2</v>
      </c>
      <c r="J138" s="55">
        <v>4</v>
      </c>
      <c r="K138" s="813">
        <v>1</v>
      </c>
      <c r="L138" s="55">
        <v>1</v>
      </c>
      <c r="M138" s="55"/>
      <c r="N138" s="96">
        <v>1</v>
      </c>
    </row>
    <row r="139" spans="1:14" ht="15.75" x14ac:dyDescent="0.25">
      <c r="A139" s="526" t="s">
        <v>433</v>
      </c>
      <c r="B139" s="14">
        <v>4</v>
      </c>
      <c r="C139" s="40">
        <v>4</v>
      </c>
      <c r="D139" s="14"/>
      <c r="E139" s="55">
        <v>4</v>
      </c>
      <c r="F139" s="536"/>
      <c r="G139" s="55"/>
      <c r="H139" s="813"/>
      <c r="I139" s="55"/>
      <c r="J139" s="55"/>
      <c r="K139" s="813"/>
      <c r="L139" s="55"/>
      <c r="M139" s="55"/>
      <c r="N139" s="96"/>
    </row>
    <row r="140" spans="1:14" ht="15.75" x14ac:dyDescent="0.25">
      <c r="A140" s="526" t="s">
        <v>434</v>
      </c>
      <c r="B140" s="14">
        <v>19</v>
      </c>
      <c r="C140" s="40">
        <v>13</v>
      </c>
      <c r="D140" s="14">
        <v>6</v>
      </c>
      <c r="E140" s="55"/>
      <c r="F140" s="536"/>
      <c r="G140" s="55"/>
      <c r="H140" s="813">
        <v>9</v>
      </c>
      <c r="I140" s="55">
        <v>1</v>
      </c>
      <c r="J140" s="55">
        <v>8</v>
      </c>
      <c r="K140" s="813">
        <v>4</v>
      </c>
      <c r="L140" s="55">
        <v>2</v>
      </c>
      <c r="M140" s="55">
        <v>2</v>
      </c>
      <c r="N140" s="96"/>
    </row>
    <row r="141" spans="1:14" ht="15.75" x14ac:dyDescent="0.25">
      <c r="A141" s="526" t="s">
        <v>435</v>
      </c>
      <c r="B141" s="14">
        <v>26</v>
      </c>
      <c r="C141" s="40">
        <v>13</v>
      </c>
      <c r="D141" s="14">
        <v>13</v>
      </c>
      <c r="E141" s="55"/>
      <c r="F141" s="536"/>
      <c r="G141" s="55"/>
      <c r="H141" s="813">
        <v>9</v>
      </c>
      <c r="I141" s="55">
        <v>2</v>
      </c>
      <c r="J141" s="55">
        <v>7</v>
      </c>
      <c r="K141" s="813">
        <v>3</v>
      </c>
      <c r="L141" s="55">
        <v>1</v>
      </c>
      <c r="M141" s="55">
        <v>2</v>
      </c>
      <c r="N141" s="96">
        <v>1</v>
      </c>
    </row>
    <row r="142" spans="1:14" ht="15.75" x14ac:dyDescent="0.25">
      <c r="A142" s="526" t="s">
        <v>436</v>
      </c>
      <c r="B142" s="14">
        <v>33</v>
      </c>
      <c r="C142" s="40">
        <v>17</v>
      </c>
      <c r="D142" s="14">
        <v>16</v>
      </c>
      <c r="E142" s="55">
        <v>2</v>
      </c>
      <c r="F142" s="536"/>
      <c r="G142" s="55"/>
      <c r="H142" s="813">
        <v>9</v>
      </c>
      <c r="I142" s="55">
        <v>1</v>
      </c>
      <c r="J142" s="55">
        <v>8</v>
      </c>
      <c r="K142" s="813">
        <v>6</v>
      </c>
      <c r="L142" s="55">
        <v>2</v>
      </c>
      <c r="M142" s="55">
        <v>4</v>
      </c>
      <c r="N142" s="96"/>
    </row>
    <row r="143" spans="1:14" ht="15.75" x14ac:dyDescent="0.25">
      <c r="A143" s="526" t="s">
        <v>437</v>
      </c>
      <c r="B143" s="14">
        <v>23</v>
      </c>
      <c r="C143" s="40">
        <v>7</v>
      </c>
      <c r="D143" s="14">
        <v>16</v>
      </c>
      <c r="E143" s="55">
        <v>1</v>
      </c>
      <c r="F143" s="536"/>
      <c r="G143" s="55"/>
      <c r="H143" s="813">
        <v>3</v>
      </c>
      <c r="I143" s="55"/>
      <c r="J143" s="55">
        <v>3</v>
      </c>
      <c r="K143" s="813">
        <v>3</v>
      </c>
      <c r="L143" s="55"/>
      <c r="M143" s="55">
        <v>3</v>
      </c>
      <c r="N143" s="96"/>
    </row>
    <row r="144" spans="1:14" ht="15.75" x14ac:dyDescent="0.25">
      <c r="A144" s="526" t="s">
        <v>438</v>
      </c>
      <c r="B144" s="14">
        <v>25</v>
      </c>
      <c r="C144" s="40">
        <v>14</v>
      </c>
      <c r="D144" s="14">
        <v>11</v>
      </c>
      <c r="E144" s="55">
        <v>2</v>
      </c>
      <c r="F144" s="536">
        <v>1</v>
      </c>
      <c r="G144" s="55">
        <v>1</v>
      </c>
      <c r="H144" s="813">
        <v>7</v>
      </c>
      <c r="I144" s="55">
        <v>1</v>
      </c>
      <c r="J144" s="55">
        <v>6</v>
      </c>
      <c r="K144" s="813">
        <v>3</v>
      </c>
      <c r="L144" s="55">
        <v>1</v>
      </c>
      <c r="M144" s="55">
        <v>2</v>
      </c>
      <c r="N144" s="96"/>
    </row>
    <row r="145" spans="1:14" ht="15.75" x14ac:dyDescent="0.25">
      <c r="A145" s="526" t="s">
        <v>439</v>
      </c>
      <c r="B145" s="14">
        <v>2</v>
      </c>
      <c r="C145" s="40">
        <v>2</v>
      </c>
      <c r="D145" s="14"/>
      <c r="E145" s="55"/>
      <c r="F145" s="536"/>
      <c r="G145" s="55"/>
      <c r="H145" s="813">
        <v>2</v>
      </c>
      <c r="I145" s="55"/>
      <c r="J145" s="55">
        <v>2</v>
      </c>
      <c r="K145" s="813"/>
      <c r="L145" s="55"/>
      <c r="M145" s="55"/>
      <c r="N145" s="96"/>
    </row>
    <row r="146" spans="1:14" ht="15.75" x14ac:dyDescent="0.25">
      <c r="A146" s="526" t="s">
        <v>440</v>
      </c>
      <c r="B146" s="14">
        <v>26</v>
      </c>
      <c r="C146" s="40">
        <v>20</v>
      </c>
      <c r="D146" s="14">
        <v>6</v>
      </c>
      <c r="E146" s="55"/>
      <c r="F146" s="536">
        <v>2</v>
      </c>
      <c r="G146" s="55"/>
      <c r="H146" s="813">
        <v>16</v>
      </c>
      <c r="I146" s="55">
        <v>2</v>
      </c>
      <c r="J146" s="55">
        <v>14</v>
      </c>
      <c r="K146" s="813">
        <v>2</v>
      </c>
      <c r="L146" s="55">
        <v>1</v>
      </c>
      <c r="M146" s="55">
        <v>1</v>
      </c>
      <c r="N146" s="96"/>
    </row>
    <row r="147" spans="1:14" ht="15.75" x14ac:dyDescent="0.25">
      <c r="A147" s="526" t="s">
        <v>441</v>
      </c>
      <c r="B147" s="14">
        <v>19</v>
      </c>
      <c r="C147" s="40">
        <v>15</v>
      </c>
      <c r="D147" s="14">
        <v>4</v>
      </c>
      <c r="E147" s="55">
        <v>1</v>
      </c>
      <c r="F147" s="536"/>
      <c r="G147" s="55"/>
      <c r="H147" s="813">
        <v>12</v>
      </c>
      <c r="I147" s="55">
        <v>2</v>
      </c>
      <c r="J147" s="55">
        <v>10</v>
      </c>
      <c r="K147" s="813">
        <v>2</v>
      </c>
      <c r="L147" s="55">
        <v>1</v>
      </c>
      <c r="M147" s="55">
        <v>1</v>
      </c>
      <c r="N147" s="96"/>
    </row>
    <row r="148" spans="1:14" ht="15.75" x14ac:dyDescent="0.25">
      <c r="A148" s="526" t="s">
        <v>442</v>
      </c>
      <c r="B148" s="14">
        <v>15</v>
      </c>
      <c r="C148" s="40">
        <v>13</v>
      </c>
      <c r="D148" s="14">
        <v>2</v>
      </c>
      <c r="E148" s="55">
        <v>4</v>
      </c>
      <c r="F148" s="536"/>
      <c r="G148" s="55"/>
      <c r="H148" s="813">
        <v>6</v>
      </c>
      <c r="I148" s="55">
        <v>1</v>
      </c>
      <c r="J148" s="55">
        <v>5</v>
      </c>
      <c r="K148" s="813">
        <v>3</v>
      </c>
      <c r="L148" s="55">
        <v>2</v>
      </c>
      <c r="M148" s="55">
        <v>1</v>
      </c>
      <c r="N148" s="96"/>
    </row>
    <row r="149" spans="1:14" ht="15.75" x14ac:dyDescent="0.25">
      <c r="A149" s="526" t="s">
        <v>443</v>
      </c>
      <c r="B149" s="14">
        <v>8</v>
      </c>
      <c r="C149" s="40">
        <v>6</v>
      </c>
      <c r="D149" s="14">
        <v>2</v>
      </c>
      <c r="E149" s="55">
        <v>1</v>
      </c>
      <c r="F149" s="536">
        <v>1</v>
      </c>
      <c r="G149" s="55"/>
      <c r="H149" s="813">
        <v>1</v>
      </c>
      <c r="I149" s="55"/>
      <c r="J149" s="55">
        <v>1</v>
      </c>
      <c r="K149" s="813">
        <v>3</v>
      </c>
      <c r="L149" s="55">
        <v>1</v>
      </c>
      <c r="M149" s="55">
        <v>2</v>
      </c>
      <c r="N149" s="96"/>
    </row>
    <row r="150" spans="1:14" ht="15.75" x14ac:dyDescent="0.25">
      <c r="A150" s="526" t="s">
        <v>444</v>
      </c>
      <c r="B150" s="14">
        <v>23</v>
      </c>
      <c r="C150" s="40">
        <v>22</v>
      </c>
      <c r="D150" s="14">
        <v>1</v>
      </c>
      <c r="E150" s="55">
        <v>1</v>
      </c>
      <c r="F150" s="536"/>
      <c r="G150" s="55"/>
      <c r="H150" s="813">
        <v>18</v>
      </c>
      <c r="I150" s="55">
        <v>3</v>
      </c>
      <c r="J150" s="55">
        <v>15</v>
      </c>
      <c r="K150" s="813">
        <v>3</v>
      </c>
      <c r="L150" s="55">
        <v>1</v>
      </c>
      <c r="M150" s="55">
        <v>2</v>
      </c>
      <c r="N150" s="96"/>
    </row>
    <row r="151" spans="1:14" ht="15.75" x14ac:dyDescent="0.25">
      <c r="A151" s="526" t="s">
        <v>445</v>
      </c>
      <c r="B151" s="14">
        <v>17</v>
      </c>
      <c r="C151" s="40">
        <v>14</v>
      </c>
      <c r="D151" s="14">
        <v>3</v>
      </c>
      <c r="E151" s="55"/>
      <c r="F151" s="536"/>
      <c r="G151" s="55"/>
      <c r="H151" s="813">
        <v>11</v>
      </c>
      <c r="I151" s="55">
        <v>1</v>
      </c>
      <c r="J151" s="55">
        <v>10</v>
      </c>
      <c r="K151" s="813">
        <v>3</v>
      </c>
      <c r="L151" s="55">
        <v>2</v>
      </c>
      <c r="M151" s="55">
        <v>1</v>
      </c>
      <c r="N151" s="96"/>
    </row>
    <row r="152" spans="1:14" ht="15.75" x14ac:dyDescent="0.25">
      <c r="A152" s="526" t="s">
        <v>446</v>
      </c>
      <c r="B152" s="14">
        <v>22</v>
      </c>
      <c r="C152" s="40">
        <v>12</v>
      </c>
      <c r="D152" s="14">
        <v>10</v>
      </c>
      <c r="E152" s="55">
        <v>1</v>
      </c>
      <c r="F152" s="536"/>
      <c r="G152" s="55"/>
      <c r="H152" s="813">
        <v>6</v>
      </c>
      <c r="I152" s="55"/>
      <c r="J152" s="55">
        <v>6</v>
      </c>
      <c r="K152" s="813">
        <v>4</v>
      </c>
      <c r="L152" s="55">
        <v>1</v>
      </c>
      <c r="M152" s="55">
        <v>3</v>
      </c>
      <c r="N152" s="96">
        <v>1</v>
      </c>
    </row>
    <row r="153" spans="1:14" ht="15.75" x14ac:dyDescent="0.25">
      <c r="A153" s="526" t="s">
        <v>447</v>
      </c>
      <c r="B153" s="14">
        <v>48</v>
      </c>
      <c r="C153" s="40">
        <v>24</v>
      </c>
      <c r="D153" s="14">
        <v>24</v>
      </c>
      <c r="E153" s="55">
        <v>2</v>
      </c>
      <c r="F153" s="536"/>
      <c r="G153" s="55"/>
      <c r="H153" s="813">
        <v>16</v>
      </c>
      <c r="I153" s="55">
        <v>3</v>
      </c>
      <c r="J153" s="55">
        <v>13</v>
      </c>
      <c r="K153" s="813">
        <v>6</v>
      </c>
      <c r="L153" s="55">
        <v>2</v>
      </c>
      <c r="M153" s="55">
        <v>4</v>
      </c>
      <c r="N153" s="96"/>
    </row>
    <row r="154" spans="1:14" ht="15.75" x14ac:dyDescent="0.25">
      <c r="A154" s="526" t="s">
        <v>448</v>
      </c>
      <c r="B154" s="14">
        <v>11</v>
      </c>
      <c r="C154" s="40">
        <v>8</v>
      </c>
      <c r="D154" s="14">
        <v>3</v>
      </c>
      <c r="E154" s="55">
        <v>3</v>
      </c>
      <c r="F154" s="536"/>
      <c r="G154" s="55"/>
      <c r="H154" s="813">
        <v>4</v>
      </c>
      <c r="I154" s="55">
        <v>1</v>
      </c>
      <c r="J154" s="55">
        <v>3</v>
      </c>
      <c r="K154" s="813">
        <v>1</v>
      </c>
      <c r="L154" s="55"/>
      <c r="M154" s="55">
        <v>1</v>
      </c>
      <c r="N154" s="96"/>
    </row>
    <row r="155" spans="1:14" ht="15.75" x14ac:dyDescent="0.25">
      <c r="A155" s="526" t="s">
        <v>449</v>
      </c>
      <c r="B155" s="14">
        <v>10</v>
      </c>
      <c r="C155" s="40">
        <v>8</v>
      </c>
      <c r="D155" s="14">
        <v>2</v>
      </c>
      <c r="E155" s="55"/>
      <c r="F155" s="536">
        <v>1</v>
      </c>
      <c r="G155" s="55"/>
      <c r="H155" s="813">
        <v>7</v>
      </c>
      <c r="I155" s="55">
        <v>1</v>
      </c>
      <c r="J155" s="55">
        <v>6</v>
      </c>
      <c r="K155" s="813"/>
      <c r="L155" s="55"/>
      <c r="M155" s="55"/>
      <c r="N155" s="96"/>
    </row>
    <row r="156" spans="1:14" ht="15.75" x14ac:dyDescent="0.25">
      <c r="A156" s="526" t="s">
        <v>450</v>
      </c>
      <c r="B156" s="14">
        <v>8</v>
      </c>
      <c r="C156" s="40">
        <v>8</v>
      </c>
      <c r="D156" s="14"/>
      <c r="E156" s="55">
        <v>1</v>
      </c>
      <c r="F156" s="536"/>
      <c r="G156" s="55"/>
      <c r="H156" s="813">
        <v>5</v>
      </c>
      <c r="I156" s="55">
        <v>2</v>
      </c>
      <c r="J156" s="55">
        <v>3</v>
      </c>
      <c r="K156" s="813">
        <v>2</v>
      </c>
      <c r="L156" s="55"/>
      <c r="M156" s="55">
        <v>2</v>
      </c>
      <c r="N156" s="96"/>
    </row>
    <row r="157" spans="1:14" ht="15.75" x14ac:dyDescent="0.25">
      <c r="A157" s="526" t="s">
        <v>451</v>
      </c>
      <c r="B157" s="14">
        <v>25</v>
      </c>
      <c r="C157" s="40">
        <v>17</v>
      </c>
      <c r="D157" s="14">
        <v>8</v>
      </c>
      <c r="E157" s="55">
        <v>1</v>
      </c>
      <c r="F157" s="536">
        <v>1</v>
      </c>
      <c r="G157" s="55">
        <v>1</v>
      </c>
      <c r="H157" s="813">
        <v>10</v>
      </c>
      <c r="I157" s="55">
        <v>1</v>
      </c>
      <c r="J157" s="55">
        <v>9</v>
      </c>
      <c r="K157" s="813">
        <v>4</v>
      </c>
      <c r="L157" s="55">
        <v>3</v>
      </c>
      <c r="M157" s="55">
        <v>1</v>
      </c>
      <c r="N157" s="96"/>
    </row>
    <row r="158" spans="1:14" ht="15.75" x14ac:dyDescent="0.25">
      <c r="A158" s="526" t="s">
        <v>452</v>
      </c>
      <c r="B158" s="14">
        <v>27</v>
      </c>
      <c r="C158" s="40">
        <v>21</v>
      </c>
      <c r="D158" s="14">
        <v>6</v>
      </c>
      <c r="E158" s="55"/>
      <c r="F158" s="536">
        <v>1</v>
      </c>
      <c r="G158" s="55"/>
      <c r="H158" s="813">
        <v>14</v>
      </c>
      <c r="I158" s="55">
        <v>2</v>
      </c>
      <c r="J158" s="55">
        <v>12</v>
      </c>
      <c r="K158" s="813">
        <v>6</v>
      </c>
      <c r="L158" s="55">
        <v>5</v>
      </c>
      <c r="M158" s="55">
        <v>1</v>
      </c>
      <c r="N158" s="96"/>
    </row>
    <row r="159" spans="1:14" ht="15.75" x14ac:dyDescent="0.25">
      <c r="A159" s="526" t="s">
        <v>453</v>
      </c>
      <c r="B159" s="14">
        <v>20</v>
      </c>
      <c r="C159" s="40">
        <v>15</v>
      </c>
      <c r="D159" s="14">
        <v>5</v>
      </c>
      <c r="E159" s="55"/>
      <c r="F159" s="536"/>
      <c r="G159" s="55"/>
      <c r="H159" s="813">
        <v>8</v>
      </c>
      <c r="I159" s="55"/>
      <c r="J159" s="55">
        <v>8</v>
      </c>
      <c r="K159" s="813">
        <v>7</v>
      </c>
      <c r="L159" s="55">
        <v>6</v>
      </c>
      <c r="M159" s="55">
        <v>1</v>
      </c>
      <c r="N159" s="96"/>
    </row>
    <row r="160" spans="1:14" ht="15.75" x14ac:dyDescent="0.25">
      <c r="A160" s="526" t="s">
        <v>454</v>
      </c>
      <c r="B160" s="14">
        <v>32</v>
      </c>
      <c r="C160" s="40">
        <v>13</v>
      </c>
      <c r="D160" s="14">
        <v>19</v>
      </c>
      <c r="E160" s="55"/>
      <c r="F160" s="536"/>
      <c r="G160" s="55"/>
      <c r="H160" s="813">
        <v>7</v>
      </c>
      <c r="I160" s="55"/>
      <c r="J160" s="55">
        <v>7</v>
      </c>
      <c r="K160" s="813">
        <v>6</v>
      </c>
      <c r="L160" s="55">
        <v>4</v>
      </c>
      <c r="M160" s="55">
        <v>2</v>
      </c>
      <c r="N160" s="96"/>
    </row>
    <row r="161" spans="1:14" ht="15.75" x14ac:dyDescent="0.25">
      <c r="A161" s="526" t="s">
        <v>455</v>
      </c>
      <c r="B161" s="14">
        <v>18</v>
      </c>
      <c r="C161" s="40">
        <v>14</v>
      </c>
      <c r="D161" s="14">
        <v>4</v>
      </c>
      <c r="E161" s="55">
        <v>2</v>
      </c>
      <c r="F161" s="536"/>
      <c r="G161" s="55"/>
      <c r="H161" s="813">
        <v>8</v>
      </c>
      <c r="I161" s="55"/>
      <c r="J161" s="55">
        <v>8</v>
      </c>
      <c r="K161" s="813">
        <v>4</v>
      </c>
      <c r="L161" s="55">
        <v>3</v>
      </c>
      <c r="M161" s="55">
        <v>1</v>
      </c>
      <c r="N161" s="96"/>
    </row>
    <row r="162" spans="1:14" ht="15.75" x14ac:dyDescent="0.25">
      <c r="A162" s="526" t="s">
        <v>456</v>
      </c>
      <c r="B162" s="14">
        <v>36</v>
      </c>
      <c r="C162" s="40">
        <v>16</v>
      </c>
      <c r="D162" s="14">
        <v>20</v>
      </c>
      <c r="E162" s="55">
        <v>2</v>
      </c>
      <c r="F162" s="536"/>
      <c r="G162" s="55"/>
      <c r="H162" s="813">
        <v>8</v>
      </c>
      <c r="I162" s="55"/>
      <c r="J162" s="55">
        <v>8</v>
      </c>
      <c r="K162" s="813">
        <v>6</v>
      </c>
      <c r="L162" s="55">
        <v>5</v>
      </c>
      <c r="M162" s="55">
        <v>1</v>
      </c>
      <c r="N162" s="96"/>
    </row>
    <row r="163" spans="1:14" ht="15.75" x14ac:dyDescent="0.25">
      <c r="A163" s="526" t="s">
        <v>457</v>
      </c>
      <c r="B163" s="14">
        <v>8</v>
      </c>
      <c r="C163" s="40">
        <v>7</v>
      </c>
      <c r="D163" s="14">
        <v>1</v>
      </c>
      <c r="E163" s="55">
        <v>2</v>
      </c>
      <c r="F163" s="536">
        <v>1</v>
      </c>
      <c r="G163" s="55"/>
      <c r="H163" s="813">
        <v>4</v>
      </c>
      <c r="I163" s="55">
        <v>1</v>
      </c>
      <c r="J163" s="55">
        <v>3</v>
      </c>
      <c r="K163" s="813"/>
      <c r="L163" s="55"/>
      <c r="M163" s="55"/>
      <c r="N163" s="96"/>
    </row>
    <row r="164" spans="1:14" ht="15.75" x14ac:dyDescent="0.25">
      <c r="A164" s="526" t="s">
        <v>458</v>
      </c>
      <c r="B164" s="14">
        <v>18</v>
      </c>
      <c r="C164" s="40">
        <v>12</v>
      </c>
      <c r="D164" s="14">
        <v>6</v>
      </c>
      <c r="E164" s="55">
        <v>3</v>
      </c>
      <c r="F164" s="536">
        <v>1</v>
      </c>
      <c r="G164" s="55"/>
      <c r="H164" s="813">
        <v>7</v>
      </c>
      <c r="I164" s="55">
        <v>1</v>
      </c>
      <c r="J164" s="55">
        <v>6</v>
      </c>
      <c r="K164" s="813">
        <v>1</v>
      </c>
      <c r="L164" s="55"/>
      <c r="M164" s="55">
        <v>1</v>
      </c>
      <c r="N164" s="96"/>
    </row>
    <row r="165" spans="1:14" ht="15.75" x14ac:dyDescent="0.25">
      <c r="A165" s="526" t="s">
        <v>459</v>
      </c>
      <c r="B165" s="14">
        <v>32</v>
      </c>
      <c r="C165" s="40">
        <v>17</v>
      </c>
      <c r="D165" s="14">
        <v>15</v>
      </c>
      <c r="E165" s="55">
        <v>1</v>
      </c>
      <c r="F165" s="536"/>
      <c r="G165" s="55"/>
      <c r="H165" s="813">
        <v>12</v>
      </c>
      <c r="I165" s="55"/>
      <c r="J165" s="55">
        <v>12</v>
      </c>
      <c r="K165" s="813">
        <v>4</v>
      </c>
      <c r="L165" s="55">
        <v>1</v>
      </c>
      <c r="M165" s="55">
        <v>3</v>
      </c>
      <c r="N165" s="96"/>
    </row>
    <row r="166" spans="1:14" ht="15.75" x14ac:dyDescent="0.25">
      <c r="A166" s="526" t="s">
        <v>460</v>
      </c>
      <c r="B166" s="14">
        <v>39</v>
      </c>
      <c r="C166" s="40">
        <v>20</v>
      </c>
      <c r="D166" s="14">
        <v>19</v>
      </c>
      <c r="E166" s="55">
        <v>3</v>
      </c>
      <c r="F166" s="536"/>
      <c r="G166" s="55"/>
      <c r="H166" s="813">
        <v>9</v>
      </c>
      <c r="I166" s="55">
        <v>1</v>
      </c>
      <c r="J166" s="55">
        <v>8</v>
      </c>
      <c r="K166" s="813">
        <v>8</v>
      </c>
      <c r="L166" s="55">
        <v>2</v>
      </c>
      <c r="M166" s="55">
        <v>6</v>
      </c>
      <c r="N166" s="96"/>
    </row>
    <row r="167" spans="1:14" ht="15.75" x14ac:dyDescent="0.25">
      <c r="A167" s="526" t="s">
        <v>860</v>
      </c>
      <c r="B167" s="14">
        <v>1</v>
      </c>
      <c r="C167" s="40">
        <v>1</v>
      </c>
      <c r="D167" s="14"/>
      <c r="E167" s="55"/>
      <c r="F167" s="536"/>
      <c r="G167" s="55"/>
      <c r="H167" s="813"/>
      <c r="I167" s="55"/>
      <c r="J167" s="55"/>
      <c r="K167" s="813">
        <v>1</v>
      </c>
      <c r="L167" s="55">
        <v>1</v>
      </c>
      <c r="M167" s="55"/>
      <c r="N167" s="96"/>
    </row>
    <row r="168" spans="1:14" ht="15.75" x14ac:dyDescent="0.25">
      <c r="A168" s="526" t="s">
        <v>461</v>
      </c>
      <c r="B168" s="14">
        <v>5</v>
      </c>
      <c r="C168" s="40">
        <v>2</v>
      </c>
      <c r="D168" s="14">
        <v>3</v>
      </c>
      <c r="E168" s="55"/>
      <c r="F168" s="536"/>
      <c r="G168" s="55"/>
      <c r="H168" s="813">
        <v>1</v>
      </c>
      <c r="I168" s="55"/>
      <c r="J168" s="55">
        <v>1</v>
      </c>
      <c r="K168" s="813">
        <v>1</v>
      </c>
      <c r="L168" s="55">
        <v>1</v>
      </c>
      <c r="M168" s="55"/>
      <c r="N168" s="96"/>
    </row>
    <row r="169" spans="1:14" ht="15.75" x14ac:dyDescent="0.25">
      <c r="A169" s="526" t="s">
        <v>462</v>
      </c>
      <c r="B169" s="14">
        <v>62</v>
      </c>
      <c r="C169" s="40">
        <v>23</v>
      </c>
      <c r="D169" s="14">
        <v>39</v>
      </c>
      <c r="E169" s="55"/>
      <c r="F169" s="536"/>
      <c r="G169" s="55"/>
      <c r="H169" s="813">
        <v>14</v>
      </c>
      <c r="I169" s="55">
        <v>2</v>
      </c>
      <c r="J169" s="55">
        <v>12</v>
      </c>
      <c r="K169" s="813">
        <v>8</v>
      </c>
      <c r="L169" s="55">
        <v>7</v>
      </c>
      <c r="M169" s="55">
        <v>1</v>
      </c>
      <c r="N169" s="96">
        <v>1</v>
      </c>
    </row>
    <row r="170" spans="1:14" ht="15.75" x14ac:dyDescent="0.25">
      <c r="A170" s="526" t="s">
        <v>463</v>
      </c>
      <c r="B170" s="14">
        <v>27</v>
      </c>
      <c r="C170" s="40">
        <v>8</v>
      </c>
      <c r="D170" s="14">
        <v>19</v>
      </c>
      <c r="E170" s="55"/>
      <c r="F170" s="536"/>
      <c r="G170" s="55"/>
      <c r="H170" s="813">
        <v>4</v>
      </c>
      <c r="I170" s="55"/>
      <c r="J170" s="55">
        <v>4</v>
      </c>
      <c r="K170" s="813">
        <v>4</v>
      </c>
      <c r="L170" s="55">
        <v>4</v>
      </c>
      <c r="M170" s="55"/>
      <c r="N170" s="96"/>
    </row>
    <row r="171" spans="1:14" ht="15.75" x14ac:dyDescent="0.25">
      <c r="A171" s="526" t="s">
        <v>464</v>
      </c>
      <c r="B171" s="14">
        <v>19</v>
      </c>
      <c r="C171" s="40">
        <v>9</v>
      </c>
      <c r="D171" s="14">
        <v>10</v>
      </c>
      <c r="E171" s="55"/>
      <c r="F171" s="536"/>
      <c r="G171" s="55"/>
      <c r="H171" s="813">
        <v>7</v>
      </c>
      <c r="I171" s="55">
        <v>2</v>
      </c>
      <c r="J171" s="55">
        <v>5</v>
      </c>
      <c r="K171" s="813">
        <v>2</v>
      </c>
      <c r="L171" s="55">
        <v>2</v>
      </c>
      <c r="M171" s="55"/>
      <c r="N171" s="96"/>
    </row>
    <row r="172" spans="1:14" ht="15.75" x14ac:dyDescent="0.25">
      <c r="A172" s="526" t="s">
        <v>465</v>
      </c>
      <c r="B172" s="14">
        <v>51</v>
      </c>
      <c r="C172" s="40">
        <v>16</v>
      </c>
      <c r="D172" s="14">
        <v>35</v>
      </c>
      <c r="E172" s="55"/>
      <c r="F172" s="536"/>
      <c r="G172" s="55"/>
      <c r="H172" s="813">
        <v>11</v>
      </c>
      <c r="I172" s="55">
        <v>4</v>
      </c>
      <c r="J172" s="55">
        <v>7</v>
      </c>
      <c r="K172" s="813">
        <v>5</v>
      </c>
      <c r="L172" s="55">
        <v>5</v>
      </c>
      <c r="M172" s="55"/>
      <c r="N172" s="96"/>
    </row>
    <row r="173" spans="1:14" ht="15.75" x14ac:dyDescent="0.25">
      <c r="A173" s="526" t="s">
        <v>466</v>
      </c>
      <c r="B173" s="14">
        <v>21</v>
      </c>
      <c r="C173" s="40">
        <v>8</v>
      </c>
      <c r="D173" s="14">
        <v>13</v>
      </c>
      <c r="E173" s="55">
        <v>1</v>
      </c>
      <c r="F173" s="536"/>
      <c r="G173" s="55"/>
      <c r="H173" s="813">
        <v>5</v>
      </c>
      <c r="I173" s="55"/>
      <c r="J173" s="55">
        <v>5</v>
      </c>
      <c r="K173" s="813">
        <v>2</v>
      </c>
      <c r="L173" s="55">
        <v>1</v>
      </c>
      <c r="M173" s="55">
        <v>1</v>
      </c>
      <c r="N173" s="96"/>
    </row>
    <row r="174" spans="1:14" ht="15.75" x14ac:dyDescent="0.25">
      <c r="A174" s="526" t="s">
        <v>467</v>
      </c>
      <c r="B174" s="14">
        <v>80</v>
      </c>
      <c r="C174" s="40">
        <v>31</v>
      </c>
      <c r="D174" s="14">
        <v>49</v>
      </c>
      <c r="E174" s="55">
        <v>4</v>
      </c>
      <c r="F174" s="536"/>
      <c r="G174" s="55">
        <v>2</v>
      </c>
      <c r="H174" s="813">
        <v>17</v>
      </c>
      <c r="I174" s="55">
        <v>5</v>
      </c>
      <c r="J174" s="55">
        <v>12</v>
      </c>
      <c r="K174" s="813">
        <v>7</v>
      </c>
      <c r="L174" s="55">
        <v>4</v>
      </c>
      <c r="M174" s="55">
        <v>3</v>
      </c>
      <c r="N174" s="96">
        <v>1</v>
      </c>
    </row>
    <row r="175" spans="1:14" ht="15.75" x14ac:dyDescent="0.25">
      <c r="A175" s="526" t="s">
        <v>468</v>
      </c>
      <c r="B175" s="14">
        <v>83</v>
      </c>
      <c r="C175" s="40">
        <v>23</v>
      </c>
      <c r="D175" s="14">
        <v>60</v>
      </c>
      <c r="E175" s="55"/>
      <c r="F175" s="536"/>
      <c r="G175" s="55"/>
      <c r="H175" s="813">
        <v>16</v>
      </c>
      <c r="I175" s="55">
        <v>5</v>
      </c>
      <c r="J175" s="55">
        <v>11</v>
      </c>
      <c r="K175" s="813">
        <v>6</v>
      </c>
      <c r="L175" s="55">
        <v>3</v>
      </c>
      <c r="M175" s="55">
        <v>3</v>
      </c>
      <c r="N175" s="96">
        <v>1</v>
      </c>
    </row>
    <row r="176" spans="1:14" ht="15.75" x14ac:dyDescent="0.25">
      <c r="A176" s="526" t="s">
        <v>469</v>
      </c>
      <c r="B176" s="14">
        <v>34</v>
      </c>
      <c r="C176" s="40">
        <v>8</v>
      </c>
      <c r="D176" s="14">
        <v>26</v>
      </c>
      <c r="E176" s="55"/>
      <c r="F176" s="536"/>
      <c r="G176" s="55"/>
      <c r="H176" s="813">
        <v>7</v>
      </c>
      <c r="I176" s="55">
        <v>1</v>
      </c>
      <c r="J176" s="55">
        <v>6</v>
      </c>
      <c r="K176" s="813">
        <v>1</v>
      </c>
      <c r="L176" s="55">
        <v>1</v>
      </c>
      <c r="M176" s="55"/>
      <c r="N176" s="96"/>
    </row>
    <row r="177" spans="1:14" ht="15.75" x14ac:dyDescent="0.25">
      <c r="A177" s="526" t="s">
        <v>470</v>
      </c>
      <c r="B177" s="14">
        <v>58</v>
      </c>
      <c r="C177" s="40">
        <v>22</v>
      </c>
      <c r="D177" s="14">
        <v>36</v>
      </c>
      <c r="E177" s="55">
        <v>1</v>
      </c>
      <c r="F177" s="536"/>
      <c r="G177" s="55"/>
      <c r="H177" s="813">
        <v>12</v>
      </c>
      <c r="I177" s="55">
        <v>1</v>
      </c>
      <c r="J177" s="55">
        <v>11</v>
      </c>
      <c r="K177" s="813">
        <v>9</v>
      </c>
      <c r="L177" s="55">
        <v>1</v>
      </c>
      <c r="M177" s="55">
        <v>8</v>
      </c>
      <c r="N177" s="96"/>
    </row>
    <row r="178" spans="1:14" ht="15.75" x14ac:dyDescent="0.25">
      <c r="A178" s="526" t="s">
        <v>471</v>
      </c>
      <c r="B178" s="14">
        <v>35</v>
      </c>
      <c r="C178" s="40">
        <v>15</v>
      </c>
      <c r="D178" s="14">
        <v>20</v>
      </c>
      <c r="E178" s="55">
        <v>2</v>
      </c>
      <c r="F178" s="536"/>
      <c r="G178" s="55"/>
      <c r="H178" s="813">
        <v>11</v>
      </c>
      <c r="I178" s="55">
        <v>1</v>
      </c>
      <c r="J178" s="55">
        <v>10</v>
      </c>
      <c r="K178" s="813">
        <v>2</v>
      </c>
      <c r="L178" s="55">
        <v>2</v>
      </c>
      <c r="M178" s="55"/>
      <c r="N178" s="96"/>
    </row>
    <row r="179" spans="1:14" ht="15.75" x14ac:dyDescent="0.25">
      <c r="A179" s="526" t="s">
        <v>472</v>
      </c>
      <c r="B179" s="14">
        <v>78</v>
      </c>
      <c r="C179" s="40">
        <v>28</v>
      </c>
      <c r="D179" s="14">
        <v>50</v>
      </c>
      <c r="E179" s="55">
        <v>1</v>
      </c>
      <c r="F179" s="536"/>
      <c r="G179" s="55"/>
      <c r="H179" s="813">
        <v>22</v>
      </c>
      <c r="I179" s="55">
        <v>6</v>
      </c>
      <c r="J179" s="55">
        <v>16</v>
      </c>
      <c r="K179" s="813">
        <v>4</v>
      </c>
      <c r="L179" s="55">
        <v>3</v>
      </c>
      <c r="M179" s="55">
        <v>1</v>
      </c>
      <c r="N179" s="96">
        <v>1</v>
      </c>
    </row>
    <row r="180" spans="1:14" ht="15.75" x14ac:dyDescent="0.25">
      <c r="A180" s="526" t="s">
        <v>473</v>
      </c>
      <c r="B180" s="14">
        <v>50</v>
      </c>
      <c r="C180" s="40">
        <v>16</v>
      </c>
      <c r="D180" s="14">
        <v>34</v>
      </c>
      <c r="E180" s="55"/>
      <c r="F180" s="536"/>
      <c r="G180" s="55"/>
      <c r="H180" s="813">
        <v>11</v>
      </c>
      <c r="I180" s="55">
        <v>2</v>
      </c>
      <c r="J180" s="55">
        <v>9</v>
      </c>
      <c r="K180" s="813">
        <v>5</v>
      </c>
      <c r="L180" s="55">
        <v>5</v>
      </c>
      <c r="M180" s="55"/>
      <c r="N180" s="96"/>
    </row>
    <row r="181" spans="1:14" ht="15.75" x14ac:dyDescent="0.25">
      <c r="A181" s="526" t="s">
        <v>474</v>
      </c>
      <c r="B181" s="14">
        <v>60</v>
      </c>
      <c r="C181" s="40">
        <v>22</v>
      </c>
      <c r="D181" s="14">
        <v>38</v>
      </c>
      <c r="E181" s="55">
        <v>2</v>
      </c>
      <c r="F181" s="536"/>
      <c r="G181" s="55">
        <v>1</v>
      </c>
      <c r="H181" s="813">
        <v>13</v>
      </c>
      <c r="I181" s="55">
        <v>1</v>
      </c>
      <c r="J181" s="55">
        <v>12</v>
      </c>
      <c r="K181" s="813">
        <v>5</v>
      </c>
      <c r="L181" s="55">
        <v>4</v>
      </c>
      <c r="M181" s="55">
        <v>1</v>
      </c>
      <c r="N181" s="96">
        <v>1</v>
      </c>
    </row>
    <row r="182" spans="1:14" ht="15.75" x14ac:dyDescent="0.25">
      <c r="A182" s="526" t="s">
        <v>475</v>
      </c>
      <c r="B182" s="14">
        <v>70</v>
      </c>
      <c r="C182" s="40">
        <v>19</v>
      </c>
      <c r="D182" s="14">
        <v>51</v>
      </c>
      <c r="E182" s="55">
        <v>1</v>
      </c>
      <c r="F182" s="536"/>
      <c r="G182" s="55"/>
      <c r="H182" s="813">
        <v>14</v>
      </c>
      <c r="I182" s="55"/>
      <c r="J182" s="55">
        <v>14</v>
      </c>
      <c r="K182" s="813">
        <v>4</v>
      </c>
      <c r="L182" s="55">
        <v>4</v>
      </c>
      <c r="M182" s="55"/>
      <c r="N182" s="96"/>
    </row>
    <row r="183" spans="1:14" ht="15.75" x14ac:dyDescent="0.25">
      <c r="A183" s="526" t="s">
        <v>476</v>
      </c>
      <c r="B183" s="14">
        <v>69</v>
      </c>
      <c r="C183" s="40">
        <v>17</v>
      </c>
      <c r="D183" s="14">
        <v>52</v>
      </c>
      <c r="E183" s="55">
        <v>1</v>
      </c>
      <c r="F183" s="536">
        <v>1</v>
      </c>
      <c r="G183" s="55"/>
      <c r="H183" s="813">
        <v>7</v>
      </c>
      <c r="I183" s="55">
        <v>1</v>
      </c>
      <c r="J183" s="55">
        <v>6</v>
      </c>
      <c r="K183" s="813">
        <v>8</v>
      </c>
      <c r="L183" s="55">
        <v>7</v>
      </c>
      <c r="M183" s="55">
        <v>1</v>
      </c>
      <c r="N183" s="96"/>
    </row>
    <row r="184" spans="1:14" ht="15.75" x14ac:dyDescent="0.25">
      <c r="A184" s="526" t="s">
        <v>477</v>
      </c>
      <c r="B184" s="14">
        <v>56</v>
      </c>
      <c r="C184" s="40">
        <v>18</v>
      </c>
      <c r="D184" s="14">
        <v>38</v>
      </c>
      <c r="E184" s="55">
        <v>2</v>
      </c>
      <c r="F184" s="536"/>
      <c r="G184" s="55">
        <v>1</v>
      </c>
      <c r="H184" s="813">
        <v>10</v>
      </c>
      <c r="I184" s="55"/>
      <c r="J184" s="55">
        <v>10</v>
      </c>
      <c r="K184" s="813">
        <v>5</v>
      </c>
      <c r="L184" s="55">
        <v>5</v>
      </c>
      <c r="M184" s="55"/>
      <c r="N184" s="96"/>
    </row>
    <row r="185" spans="1:14" ht="15.75" x14ac:dyDescent="0.25">
      <c r="A185" s="526" t="s">
        <v>478</v>
      </c>
      <c r="B185" s="14">
        <v>46</v>
      </c>
      <c r="C185" s="40">
        <v>8</v>
      </c>
      <c r="D185" s="14">
        <v>38</v>
      </c>
      <c r="E185" s="55">
        <v>3</v>
      </c>
      <c r="F185" s="536"/>
      <c r="G185" s="55">
        <v>1</v>
      </c>
      <c r="H185" s="813">
        <v>2</v>
      </c>
      <c r="I185" s="55">
        <v>1</v>
      </c>
      <c r="J185" s="55">
        <v>1</v>
      </c>
      <c r="K185" s="813">
        <v>2</v>
      </c>
      <c r="L185" s="55">
        <v>2</v>
      </c>
      <c r="M185" s="55"/>
      <c r="N185" s="96"/>
    </row>
    <row r="186" spans="1:14" ht="15.75" x14ac:dyDescent="0.25">
      <c r="A186" s="526" t="s">
        <v>479</v>
      </c>
      <c r="B186" s="14">
        <v>34</v>
      </c>
      <c r="C186" s="40">
        <v>24</v>
      </c>
      <c r="D186" s="14">
        <v>10</v>
      </c>
      <c r="E186" s="55">
        <v>2</v>
      </c>
      <c r="F186" s="536"/>
      <c r="G186" s="55"/>
      <c r="H186" s="813">
        <v>16</v>
      </c>
      <c r="I186" s="55">
        <v>3</v>
      </c>
      <c r="J186" s="55">
        <v>13</v>
      </c>
      <c r="K186" s="813">
        <v>6</v>
      </c>
      <c r="L186" s="55">
        <v>4</v>
      </c>
      <c r="M186" s="55">
        <v>2</v>
      </c>
      <c r="N186" s="96"/>
    </row>
    <row r="187" spans="1:14" ht="15.75" x14ac:dyDescent="0.25">
      <c r="A187" s="526" t="s">
        <v>480</v>
      </c>
      <c r="B187" s="14">
        <v>41</v>
      </c>
      <c r="C187" s="40">
        <v>16</v>
      </c>
      <c r="D187" s="14">
        <v>25</v>
      </c>
      <c r="E187" s="55">
        <v>1</v>
      </c>
      <c r="F187" s="536"/>
      <c r="G187" s="55"/>
      <c r="H187" s="813">
        <v>7</v>
      </c>
      <c r="I187" s="55">
        <v>1</v>
      </c>
      <c r="J187" s="55">
        <v>6</v>
      </c>
      <c r="K187" s="813">
        <v>7</v>
      </c>
      <c r="L187" s="55">
        <v>6</v>
      </c>
      <c r="M187" s="55">
        <v>1</v>
      </c>
      <c r="N187" s="96">
        <v>1</v>
      </c>
    </row>
    <row r="188" spans="1:14" ht="15.75" x14ac:dyDescent="0.25">
      <c r="A188" s="526" t="s">
        <v>481</v>
      </c>
      <c r="B188" s="14">
        <v>31</v>
      </c>
      <c r="C188" s="40">
        <v>12</v>
      </c>
      <c r="D188" s="14">
        <v>19</v>
      </c>
      <c r="E188" s="55">
        <v>2</v>
      </c>
      <c r="F188" s="536">
        <v>1</v>
      </c>
      <c r="G188" s="55"/>
      <c r="H188" s="813">
        <v>7</v>
      </c>
      <c r="I188" s="55">
        <v>1</v>
      </c>
      <c r="J188" s="55">
        <v>6</v>
      </c>
      <c r="K188" s="813">
        <v>2</v>
      </c>
      <c r="L188" s="55">
        <v>2</v>
      </c>
      <c r="M188" s="55"/>
      <c r="N188" s="96"/>
    </row>
    <row r="189" spans="1:14" ht="15.75" x14ac:dyDescent="0.25">
      <c r="A189" s="526" t="s">
        <v>482</v>
      </c>
      <c r="B189" s="14">
        <v>44</v>
      </c>
      <c r="C189" s="40">
        <v>13</v>
      </c>
      <c r="D189" s="14">
        <v>31</v>
      </c>
      <c r="E189" s="55"/>
      <c r="F189" s="536"/>
      <c r="G189" s="55"/>
      <c r="H189" s="813">
        <v>10</v>
      </c>
      <c r="I189" s="55">
        <v>2</v>
      </c>
      <c r="J189" s="55">
        <v>8</v>
      </c>
      <c r="K189" s="813">
        <v>1</v>
      </c>
      <c r="L189" s="55">
        <v>1</v>
      </c>
      <c r="M189" s="55"/>
      <c r="N189" s="96">
        <v>2</v>
      </c>
    </row>
    <row r="190" spans="1:14" ht="15.75" x14ac:dyDescent="0.25">
      <c r="A190" s="526" t="s">
        <v>483</v>
      </c>
      <c r="B190" s="14">
        <v>14</v>
      </c>
      <c r="C190" s="40">
        <v>6</v>
      </c>
      <c r="D190" s="14">
        <v>8</v>
      </c>
      <c r="E190" s="55">
        <v>1</v>
      </c>
      <c r="F190" s="536">
        <v>1</v>
      </c>
      <c r="G190" s="55"/>
      <c r="H190" s="813">
        <v>3</v>
      </c>
      <c r="I190" s="55">
        <v>1</v>
      </c>
      <c r="J190" s="55">
        <v>2</v>
      </c>
      <c r="K190" s="813"/>
      <c r="L190" s="55"/>
      <c r="M190" s="55"/>
      <c r="N190" s="96">
        <v>1</v>
      </c>
    </row>
    <row r="191" spans="1:14" ht="15.75" x14ac:dyDescent="0.25">
      <c r="A191" s="526" t="s">
        <v>484</v>
      </c>
      <c r="B191" s="14">
        <v>24</v>
      </c>
      <c r="C191" s="40">
        <v>13</v>
      </c>
      <c r="D191" s="14">
        <v>11</v>
      </c>
      <c r="E191" s="55"/>
      <c r="F191" s="536"/>
      <c r="G191" s="55"/>
      <c r="H191" s="813">
        <v>12</v>
      </c>
      <c r="I191" s="55">
        <v>1</v>
      </c>
      <c r="J191" s="55">
        <v>11</v>
      </c>
      <c r="K191" s="813"/>
      <c r="L191" s="55"/>
      <c r="M191" s="55"/>
      <c r="N191" s="96">
        <v>1</v>
      </c>
    </row>
    <row r="192" spans="1:14" ht="15.75" x14ac:dyDescent="0.25">
      <c r="A192" s="526" t="s">
        <v>485</v>
      </c>
      <c r="B192" s="14">
        <v>1</v>
      </c>
      <c r="C192" s="40">
        <v>1</v>
      </c>
      <c r="D192" s="14"/>
      <c r="E192" s="55"/>
      <c r="F192" s="536"/>
      <c r="G192" s="55"/>
      <c r="H192" s="813">
        <v>1</v>
      </c>
      <c r="I192" s="55"/>
      <c r="J192" s="55">
        <v>1</v>
      </c>
      <c r="K192" s="813"/>
      <c r="L192" s="55"/>
      <c r="M192" s="55"/>
      <c r="N192" s="96"/>
    </row>
    <row r="193" spans="1:14" ht="15.75" x14ac:dyDescent="0.25">
      <c r="A193" s="526" t="s">
        <v>486</v>
      </c>
      <c r="B193" s="14">
        <v>1</v>
      </c>
      <c r="C193" s="40">
        <v>1</v>
      </c>
      <c r="D193" s="14"/>
      <c r="E193" s="55"/>
      <c r="F193" s="536"/>
      <c r="G193" s="55"/>
      <c r="H193" s="813">
        <v>1</v>
      </c>
      <c r="I193" s="55"/>
      <c r="J193" s="55">
        <v>1</v>
      </c>
      <c r="K193" s="813"/>
      <c r="L193" s="55"/>
      <c r="M193" s="55"/>
      <c r="N193" s="96"/>
    </row>
    <row r="194" spans="1:14" ht="15.75" x14ac:dyDescent="0.25">
      <c r="A194" s="526" t="s">
        <v>487</v>
      </c>
      <c r="B194" s="14">
        <v>1</v>
      </c>
      <c r="C194" s="40">
        <v>1</v>
      </c>
      <c r="D194" s="14"/>
      <c r="E194" s="55"/>
      <c r="F194" s="536"/>
      <c r="G194" s="55"/>
      <c r="H194" s="813">
        <v>1</v>
      </c>
      <c r="I194" s="55">
        <v>1</v>
      </c>
      <c r="J194" s="55"/>
      <c r="K194" s="813"/>
      <c r="L194" s="55"/>
      <c r="M194" s="55"/>
      <c r="N194" s="96"/>
    </row>
    <row r="195" spans="1:14" ht="15.75" x14ac:dyDescent="0.25">
      <c r="A195" s="526" t="s">
        <v>488</v>
      </c>
      <c r="B195" s="14">
        <v>3</v>
      </c>
      <c r="C195" s="40">
        <v>1</v>
      </c>
      <c r="D195" s="14">
        <v>2</v>
      </c>
      <c r="E195" s="55"/>
      <c r="F195" s="536"/>
      <c r="G195" s="55"/>
      <c r="H195" s="813">
        <v>1</v>
      </c>
      <c r="I195" s="55"/>
      <c r="J195" s="55">
        <v>1</v>
      </c>
      <c r="K195" s="813"/>
      <c r="L195" s="55"/>
      <c r="M195" s="55"/>
      <c r="N195" s="96"/>
    </row>
    <row r="196" spans="1:14" ht="15.75" x14ac:dyDescent="0.25">
      <c r="A196" s="526" t="s">
        <v>489</v>
      </c>
      <c r="B196" s="14">
        <v>5</v>
      </c>
      <c r="C196" s="40">
        <v>3</v>
      </c>
      <c r="D196" s="14">
        <v>2</v>
      </c>
      <c r="E196" s="55"/>
      <c r="F196" s="536"/>
      <c r="G196" s="55"/>
      <c r="H196" s="813">
        <v>3</v>
      </c>
      <c r="I196" s="55">
        <v>1</v>
      </c>
      <c r="J196" s="55">
        <v>2</v>
      </c>
      <c r="K196" s="813"/>
      <c r="L196" s="55"/>
      <c r="M196" s="55"/>
      <c r="N196" s="96"/>
    </row>
    <row r="197" spans="1:14" ht="15.75" x14ac:dyDescent="0.25">
      <c r="A197" s="526" t="s">
        <v>490</v>
      </c>
      <c r="B197" s="14">
        <v>3</v>
      </c>
      <c r="C197" s="40">
        <v>1</v>
      </c>
      <c r="D197" s="14">
        <v>2</v>
      </c>
      <c r="E197" s="55"/>
      <c r="F197" s="536"/>
      <c r="G197" s="55"/>
      <c r="H197" s="813">
        <v>1</v>
      </c>
      <c r="I197" s="55"/>
      <c r="J197" s="55">
        <v>1</v>
      </c>
      <c r="K197" s="813"/>
      <c r="L197" s="55"/>
      <c r="M197" s="55"/>
      <c r="N197" s="96"/>
    </row>
    <row r="198" spans="1:14" ht="15.75" x14ac:dyDescent="0.25">
      <c r="A198" s="526" t="s">
        <v>491</v>
      </c>
      <c r="B198" s="14">
        <v>4</v>
      </c>
      <c r="C198" s="40">
        <v>2</v>
      </c>
      <c r="D198" s="14">
        <v>2</v>
      </c>
      <c r="E198" s="55"/>
      <c r="F198" s="536"/>
      <c r="G198" s="55"/>
      <c r="H198" s="813">
        <v>1</v>
      </c>
      <c r="I198" s="55"/>
      <c r="J198" s="55">
        <v>1</v>
      </c>
      <c r="K198" s="813">
        <v>1</v>
      </c>
      <c r="L198" s="55">
        <v>1</v>
      </c>
      <c r="M198" s="55"/>
      <c r="N198" s="96"/>
    </row>
    <row r="199" spans="1:14" ht="15.75" x14ac:dyDescent="0.25">
      <c r="A199" s="526" t="s">
        <v>492</v>
      </c>
      <c r="B199" s="14">
        <v>7</v>
      </c>
      <c r="C199" s="40">
        <v>1</v>
      </c>
      <c r="D199" s="14">
        <v>6</v>
      </c>
      <c r="E199" s="55"/>
      <c r="F199" s="536"/>
      <c r="G199" s="55"/>
      <c r="H199" s="813"/>
      <c r="I199" s="55"/>
      <c r="J199" s="55"/>
      <c r="K199" s="813"/>
      <c r="L199" s="55"/>
      <c r="M199" s="55"/>
      <c r="N199" s="96">
        <v>1</v>
      </c>
    </row>
    <row r="200" spans="1:14" ht="15.75" x14ac:dyDescent="0.25">
      <c r="A200" s="526" t="s">
        <v>493</v>
      </c>
      <c r="B200" s="14">
        <v>1</v>
      </c>
      <c r="C200" s="40">
        <v>1</v>
      </c>
      <c r="D200" s="14"/>
      <c r="E200" s="55"/>
      <c r="F200" s="536"/>
      <c r="G200" s="55"/>
      <c r="H200" s="813">
        <v>1</v>
      </c>
      <c r="I200" s="55">
        <v>1</v>
      </c>
      <c r="J200" s="55"/>
      <c r="K200" s="813"/>
      <c r="L200" s="55"/>
      <c r="M200" s="55"/>
      <c r="N200" s="96"/>
    </row>
    <row r="201" spans="1:14" ht="15.75" x14ac:dyDescent="0.25">
      <c r="A201" s="526" t="s">
        <v>494</v>
      </c>
      <c r="B201" s="14">
        <v>16</v>
      </c>
      <c r="C201" s="40">
        <v>8</v>
      </c>
      <c r="D201" s="14">
        <v>8</v>
      </c>
      <c r="E201" s="55"/>
      <c r="F201" s="536"/>
      <c r="G201" s="55"/>
      <c r="H201" s="813">
        <v>7</v>
      </c>
      <c r="I201" s="55">
        <v>3</v>
      </c>
      <c r="J201" s="55">
        <v>4</v>
      </c>
      <c r="K201" s="813">
        <v>1</v>
      </c>
      <c r="L201" s="55"/>
      <c r="M201" s="55">
        <v>1</v>
      </c>
      <c r="N201" s="96"/>
    </row>
    <row r="202" spans="1:14" ht="15.75" x14ac:dyDescent="0.25">
      <c r="A202" s="526" t="s">
        <v>495</v>
      </c>
      <c r="B202" s="14">
        <v>2</v>
      </c>
      <c r="C202" s="40">
        <v>2</v>
      </c>
      <c r="D202" s="14"/>
      <c r="E202" s="55"/>
      <c r="F202" s="536"/>
      <c r="G202" s="55"/>
      <c r="H202" s="813">
        <v>1</v>
      </c>
      <c r="I202" s="55"/>
      <c r="J202" s="55">
        <v>1</v>
      </c>
      <c r="K202" s="813">
        <v>1</v>
      </c>
      <c r="L202" s="55">
        <v>1</v>
      </c>
      <c r="M202" s="55"/>
      <c r="N202" s="96"/>
    </row>
    <row r="203" spans="1:14" ht="15.75" x14ac:dyDescent="0.25">
      <c r="A203" s="526" t="s">
        <v>496</v>
      </c>
      <c r="B203" s="14">
        <v>7</v>
      </c>
      <c r="C203" s="40">
        <v>2</v>
      </c>
      <c r="D203" s="14">
        <v>5</v>
      </c>
      <c r="E203" s="55"/>
      <c r="F203" s="536"/>
      <c r="G203" s="55"/>
      <c r="H203" s="813">
        <v>1</v>
      </c>
      <c r="I203" s="55"/>
      <c r="J203" s="55">
        <v>1</v>
      </c>
      <c r="K203" s="813">
        <v>1</v>
      </c>
      <c r="L203" s="55"/>
      <c r="M203" s="55">
        <v>1</v>
      </c>
      <c r="N203" s="96"/>
    </row>
    <row r="204" spans="1:14" ht="15.75" x14ac:dyDescent="0.25">
      <c r="A204" s="526" t="s">
        <v>497</v>
      </c>
      <c r="B204" s="14">
        <v>14</v>
      </c>
      <c r="C204" s="40">
        <v>8</v>
      </c>
      <c r="D204" s="14">
        <v>6</v>
      </c>
      <c r="E204" s="55"/>
      <c r="F204" s="536"/>
      <c r="G204" s="55"/>
      <c r="H204" s="813">
        <v>6</v>
      </c>
      <c r="I204" s="55">
        <v>1</v>
      </c>
      <c r="J204" s="55">
        <v>5</v>
      </c>
      <c r="K204" s="813">
        <v>1</v>
      </c>
      <c r="L204" s="55">
        <v>1</v>
      </c>
      <c r="M204" s="55"/>
      <c r="N204" s="96">
        <v>1</v>
      </c>
    </row>
    <row r="205" spans="1:14" ht="15.75" x14ac:dyDescent="0.25">
      <c r="A205" s="526" t="s">
        <v>498</v>
      </c>
      <c r="B205" s="14">
        <v>6</v>
      </c>
      <c r="C205" s="40">
        <v>2</v>
      </c>
      <c r="D205" s="14">
        <v>4</v>
      </c>
      <c r="E205" s="55"/>
      <c r="F205" s="536"/>
      <c r="G205" s="55"/>
      <c r="H205" s="813">
        <v>1</v>
      </c>
      <c r="I205" s="55"/>
      <c r="J205" s="55">
        <v>1</v>
      </c>
      <c r="K205" s="813"/>
      <c r="L205" s="55"/>
      <c r="M205" s="55"/>
      <c r="N205" s="96">
        <v>1</v>
      </c>
    </row>
    <row r="206" spans="1:14" ht="15.75" x14ac:dyDescent="0.25">
      <c r="A206" s="526" t="s">
        <v>499</v>
      </c>
      <c r="B206" s="14">
        <v>11</v>
      </c>
      <c r="C206" s="40">
        <v>6</v>
      </c>
      <c r="D206" s="14">
        <v>5</v>
      </c>
      <c r="E206" s="55"/>
      <c r="F206" s="536"/>
      <c r="G206" s="55"/>
      <c r="H206" s="813">
        <v>5</v>
      </c>
      <c r="I206" s="55">
        <v>1</v>
      </c>
      <c r="J206" s="55">
        <v>4</v>
      </c>
      <c r="K206" s="813">
        <v>1</v>
      </c>
      <c r="L206" s="55">
        <v>1</v>
      </c>
      <c r="M206" s="55"/>
      <c r="N206" s="96"/>
    </row>
    <row r="207" spans="1:14" ht="15.75" x14ac:dyDescent="0.25">
      <c r="A207" s="526" t="s">
        <v>500</v>
      </c>
      <c r="B207" s="14">
        <v>10</v>
      </c>
      <c r="C207" s="40">
        <v>4</v>
      </c>
      <c r="D207" s="14">
        <v>6</v>
      </c>
      <c r="E207" s="55"/>
      <c r="F207" s="536"/>
      <c r="G207" s="55"/>
      <c r="H207" s="813">
        <v>3</v>
      </c>
      <c r="I207" s="55">
        <v>1</v>
      </c>
      <c r="J207" s="55">
        <v>2</v>
      </c>
      <c r="K207" s="813">
        <v>1</v>
      </c>
      <c r="L207" s="55"/>
      <c r="M207" s="55">
        <v>1</v>
      </c>
      <c r="N207" s="96"/>
    </row>
    <row r="208" spans="1:14" ht="15.75" x14ac:dyDescent="0.25">
      <c r="A208" s="526" t="s">
        <v>501</v>
      </c>
      <c r="B208" s="14">
        <v>13</v>
      </c>
      <c r="C208" s="40">
        <v>8</v>
      </c>
      <c r="D208" s="14">
        <v>5</v>
      </c>
      <c r="E208" s="55"/>
      <c r="F208" s="536"/>
      <c r="G208" s="55">
        <v>1</v>
      </c>
      <c r="H208" s="813">
        <v>6</v>
      </c>
      <c r="I208" s="55">
        <v>1</v>
      </c>
      <c r="J208" s="55">
        <v>5</v>
      </c>
      <c r="K208" s="813">
        <v>1</v>
      </c>
      <c r="L208" s="55"/>
      <c r="M208" s="55">
        <v>1</v>
      </c>
      <c r="N208" s="96"/>
    </row>
    <row r="209" spans="1:14" ht="15.75" x14ac:dyDescent="0.25">
      <c r="A209" s="526" t="s">
        <v>502</v>
      </c>
      <c r="B209" s="14">
        <v>115</v>
      </c>
      <c r="C209" s="40">
        <v>40</v>
      </c>
      <c r="D209" s="14">
        <v>75</v>
      </c>
      <c r="E209" s="55"/>
      <c r="F209" s="536"/>
      <c r="G209" s="55"/>
      <c r="H209" s="813">
        <v>31</v>
      </c>
      <c r="I209" s="55">
        <v>13</v>
      </c>
      <c r="J209" s="55">
        <v>18</v>
      </c>
      <c r="K209" s="813">
        <v>6</v>
      </c>
      <c r="L209" s="55">
        <v>4</v>
      </c>
      <c r="M209" s="55">
        <v>2</v>
      </c>
      <c r="N209" s="96">
        <v>3</v>
      </c>
    </row>
    <row r="210" spans="1:14" ht="15.75" x14ac:dyDescent="0.25">
      <c r="A210" s="526" t="s">
        <v>503</v>
      </c>
      <c r="B210" s="14">
        <v>5</v>
      </c>
      <c r="C210" s="40">
        <v>2</v>
      </c>
      <c r="D210" s="14">
        <v>3</v>
      </c>
      <c r="E210" s="55"/>
      <c r="F210" s="536"/>
      <c r="G210" s="55"/>
      <c r="H210" s="813">
        <v>2</v>
      </c>
      <c r="I210" s="55"/>
      <c r="J210" s="55">
        <v>2</v>
      </c>
      <c r="K210" s="813"/>
      <c r="L210" s="55"/>
      <c r="M210" s="55"/>
      <c r="N210" s="96"/>
    </row>
    <row r="211" spans="1:14" ht="15.75" x14ac:dyDescent="0.25">
      <c r="A211" s="526" t="s">
        <v>504</v>
      </c>
      <c r="B211" s="14">
        <v>3</v>
      </c>
      <c r="C211" s="40">
        <v>3</v>
      </c>
      <c r="D211" s="14"/>
      <c r="E211" s="55">
        <v>1</v>
      </c>
      <c r="F211" s="536"/>
      <c r="G211" s="55"/>
      <c r="H211" s="813">
        <v>2</v>
      </c>
      <c r="I211" s="55"/>
      <c r="J211" s="55">
        <v>2</v>
      </c>
      <c r="K211" s="813"/>
      <c r="L211" s="55"/>
      <c r="M211" s="55"/>
      <c r="N211" s="96"/>
    </row>
    <row r="212" spans="1:14" ht="15.75" x14ac:dyDescent="0.25">
      <c r="A212" s="526" t="s">
        <v>505</v>
      </c>
      <c r="B212" s="14">
        <v>3</v>
      </c>
      <c r="C212" s="40">
        <v>3</v>
      </c>
      <c r="D212" s="14"/>
      <c r="E212" s="55"/>
      <c r="F212" s="536"/>
      <c r="G212" s="55"/>
      <c r="H212" s="813">
        <v>3</v>
      </c>
      <c r="I212" s="55"/>
      <c r="J212" s="55">
        <v>3</v>
      </c>
      <c r="K212" s="813"/>
      <c r="L212" s="55"/>
      <c r="M212" s="55"/>
      <c r="N212" s="96"/>
    </row>
    <row r="213" spans="1:14" ht="15.75" x14ac:dyDescent="0.25">
      <c r="A213" s="526" t="s">
        <v>506</v>
      </c>
      <c r="B213" s="14">
        <v>3</v>
      </c>
      <c r="C213" s="40">
        <v>3</v>
      </c>
      <c r="D213" s="14"/>
      <c r="E213" s="55"/>
      <c r="F213" s="536"/>
      <c r="G213" s="55"/>
      <c r="H213" s="813">
        <v>3</v>
      </c>
      <c r="I213" s="55"/>
      <c r="J213" s="55">
        <v>3</v>
      </c>
      <c r="K213" s="813"/>
      <c r="L213" s="55"/>
      <c r="M213" s="55"/>
      <c r="N213" s="96"/>
    </row>
    <row r="214" spans="1:14" ht="15.75" x14ac:dyDescent="0.25">
      <c r="A214" s="526" t="s">
        <v>507</v>
      </c>
      <c r="B214" s="14">
        <v>4</v>
      </c>
      <c r="C214" s="40">
        <v>2</v>
      </c>
      <c r="D214" s="14">
        <v>2</v>
      </c>
      <c r="E214" s="55"/>
      <c r="F214" s="536"/>
      <c r="G214" s="55"/>
      <c r="H214" s="813">
        <v>2</v>
      </c>
      <c r="I214" s="55"/>
      <c r="J214" s="55">
        <v>2</v>
      </c>
      <c r="K214" s="813"/>
      <c r="L214" s="55"/>
      <c r="M214" s="55"/>
      <c r="N214" s="96"/>
    </row>
    <row r="215" spans="1:14" ht="15.75" x14ac:dyDescent="0.25">
      <c r="A215" s="526" t="s">
        <v>508</v>
      </c>
      <c r="B215" s="14">
        <v>3</v>
      </c>
      <c r="C215" s="40">
        <v>2</v>
      </c>
      <c r="D215" s="14">
        <v>1</v>
      </c>
      <c r="E215" s="55"/>
      <c r="F215" s="536"/>
      <c r="G215" s="55"/>
      <c r="H215" s="813">
        <v>1</v>
      </c>
      <c r="I215" s="55"/>
      <c r="J215" s="55">
        <v>1</v>
      </c>
      <c r="K215" s="813">
        <v>1</v>
      </c>
      <c r="L215" s="55">
        <v>1</v>
      </c>
      <c r="M215" s="55"/>
      <c r="N215" s="96"/>
    </row>
    <row r="216" spans="1:14" ht="15.75" x14ac:dyDescent="0.25">
      <c r="A216" s="526" t="s">
        <v>509</v>
      </c>
      <c r="B216" s="14">
        <v>9</v>
      </c>
      <c r="C216" s="40">
        <v>4</v>
      </c>
      <c r="D216" s="14">
        <v>5</v>
      </c>
      <c r="E216" s="55"/>
      <c r="F216" s="536"/>
      <c r="G216" s="55"/>
      <c r="H216" s="813">
        <v>3</v>
      </c>
      <c r="I216" s="55"/>
      <c r="J216" s="55">
        <v>3</v>
      </c>
      <c r="K216" s="813">
        <v>1</v>
      </c>
      <c r="L216" s="55"/>
      <c r="M216" s="55">
        <v>1</v>
      </c>
      <c r="N216" s="96"/>
    </row>
    <row r="217" spans="1:14" ht="15.75" x14ac:dyDescent="0.25">
      <c r="A217" s="526" t="s">
        <v>510</v>
      </c>
      <c r="B217" s="14">
        <v>13</v>
      </c>
      <c r="C217" s="40">
        <v>8</v>
      </c>
      <c r="D217" s="14">
        <v>5</v>
      </c>
      <c r="E217" s="55"/>
      <c r="F217" s="536"/>
      <c r="G217" s="55"/>
      <c r="H217" s="813">
        <v>5</v>
      </c>
      <c r="I217" s="55"/>
      <c r="J217" s="55">
        <v>5</v>
      </c>
      <c r="K217" s="813"/>
      <c r="L217" s="55"/>
      <c r="M217" s="55"/>
      <c r="N217" s="96">
        <v>3</v>
      </c>
    </row>
    <row r="218" spans="1:14" ht="15.75" x14ac:dyDescent="0.25">
      <c r="A218" s="526" t="s">
        <v>511</v>
      </c>
      <c r="B218" s="14">
        <v>1</v>
      </c>
      <c r="C218" s="40">
        <v>1</v>
      </c>
      <c r="D218" s="14"/>
      <c r="E218" s="55"/>
      <c r="F218" s="536"/>
      <c r="G218" s="55"/>
      <c r="H218" s="813">
        <v>1</v>
      </c>
      <c r="I218" s="55"/>
      <c r="J218" s="55">
        <v>1</v>
      </c>
      <c r="K218" s="813"/>
      <c r="L218" s="55"/>
      <c r="M218" s="55"/>
      <c r="N218" s="96"/>
    </row>
    <row r="219" spans="1:14" ht="15.75" x14ac:dyDescent="0.25">
      <c r="A219" s="526" t="s">
        <v>512</v>
      </c>
      <c r="B219" s="14">
        <v>44</v>
      </c>
      <c r="C219" s="40">
        <v>16</v>
      </c>
      <c r="D219" s="14">
        <v>28</v>
      </c>
      <c r="E219" s="55">
        <v>1</v>
      </c>
      <c r="F219" s="536">
        <v>1</v>
      </c>
      <c r="G219" s="55"/>
      <c r="H219" s="813">
        <v>10</v>
      </c>
      <c r="I219" s="55">
        <v>7</v>
      </c>
      <c r="J219" s="55">
        <v>3</v>
      </c>
      <c r="K219" s="813">
        <v>4</v>
      </c>
      <c r="L219" s="55">
        <v>1</v>
      </c>
      <c r="M219" s="55">
        <v>3</v>
      </c>
      <c r="N219" s="96"/>
    </row>
    <row r="220" spans="1:14" ht="15.75" x14ac:dyDescent="0.25">
      <c r="A220" s="526" t="s">
        <v>513</v>
      </c>
      <c r="B220" s="14">
        <v>68</v>
      </c>
      <c r="C220" s="40">
        <v>23</v>
      </c>
      <c r="D220" s="14">
        <v>45</v>
      </c>
      <c r="E220" s="55">
        <v>1</v>
      </c>
      <c r="F220" s="536"/>
      <c r="G220" s="55">
        <v>1</v>
      </c>
      <c r="H220" s="813">
        <v>18</v>
      </c>
      <c r="I220" s="55">
        <v>6</v>
      </c>
      <c r="J220" s="55">
        <v>12</v>
      </c>
      <c r="K220" s="813"/>
      <c r="L220" s="55"/>
      <c r="M220" s="55"/>
      <c r="N220" s="96">
        <v>3</v>
      </c>
    </row>
    <row r="221" spans="1:14" ht="15.75" x14ac:dyDescent="0.25">
      <c r="A221" s="526" t="s">
        <v>514</v>
      </c>
      <c r="B221" s="14">
        <v>24</v>
      </c>
      <c r="C221" s="40">
        <v>6</v>
      </c>
      <c r="D221" s="14">
        <v>18</v>
      </c>
      <c r="E221" s="55"/>
      <c r="F221" s="536"/>
      <c r="G221" s="55"/>
      <c r="H221" s="813">
        <v>6</v>
      </c>
      <c r="I221" s="55">
        <v>2</v>
      </c>
      <c r="J221" s="55">
        <v>4</v>
      </c>
      <c r="K221" s="813"/>
      <c r="L221" s="55"/>
      <c r="M221" s="55"/>
      <c r="N221" s="96"/>
    </row>
    <row r="222" spans="1:14" ht="15.75" x14ac:dyDescent="0.25">
      <c r="A222" s="526" t="s">
        <v>515</v>
      </c>
      <c r="B222" s="14">
        <v>15</v>
      </c>
      <c r="C222" s="40">
        <v>4</v>
      </c>
      <c r="D222" s="14">
        <v>11</v>
      </c>
      <c r="E222" s="55"/>
      <c r="F222" s="536"/>
      <c r="G222" s="55"/>
      <c r="H222" s="813">
        <v>4</v>
      </c>
      <c r="I222" s="55">
        <v>3</v>
      </c>
      <c r="J222" s="55">
        <v>1</v>
      </c>
      <c r="K222" s="813"/>
      <c r="L222" s="55"/>
      <c r="M222" s="55"/>
      <c r="N222" s="96"/>
    </row>
    <row r="223" spans="1:14" ht="15.75" x14ac:dyDescent="0.25">
      <c r="A223" s="526" t="s">
        <v>516</v>
      </c>
      <c r="B223" s="14">
        <v>26</v>
      </c>
      <c r="C223" s="40">
        <v>10</v>
      </c>
      <c r="D223" s="14">
        <v>16</v>
      </c>
      <c r="E223" s="55"/>
      <c r="F223" s="536"/>
      <c r="G223" s="55"/>
      <c r="H223" s="813">
        <v>6</v>
      </c>
      <c r="I223" s="55">
        <v>1</v>
      </c>
      <c r="J223" s="55">
        <v>5</v>
      </c>
      <c r="K223" s="813">
        <v>1</v>
      </c>
      <c r="L223" s="55">
        <v>1</v>
      </c>
      <c r="M223" s="55"/>
      <c r="N223" s="96">
        <v>3</v>
      </c>
    </row>
    <row r="224" spans="1:14" ht="15.75" x14ac:dyDescent="0.25">
      <c r="A224" s="526" t="s">
        <v>517</v>
      </c>
      <c r="B224" s="14">
        <v>13</v>
      </c>
      <c r="C224" s="40">
        <v>4</v>
      </c>
      <c r="D224" s="14">
        <v>9</v>
      </c>
      <c r="E224" s="55"/>
      <c r="F224" s="536"/>
      <c r="G224" s="55"/>
      <c r="H224" s="813">
        <v>4</v>
      </c>
      <c r="I224" s="55"/>
      <c r="J224" s="55">
        <v>4</v>
      </c>
      <c r="K224" s="813"/>
      <c r="L224" s="55"/>
      <c r="M224" s="55"/>
      <c r="N224" s="96"/>
    </row>
    <row r="225" spans="1:14" ht="15.75" x14ac:dyDescent="0.25">
      <c r="A225" s="526" t="s">
        <v>518</v>
      </c>
      <c r="B225" s="14">
        <v>9</v>
      </c>
      <c r="C225" s="40">
        <v>5</v>
      </c>
      <c r="D225" s="14">
        <v>4</v>
      </c>
      <c r="E225" s="55"/>
      <c r="F225" s="536"/>
      <c r="G225" s="55"/>
      <c r="H225" s="813">
        <v>5</v>
      </c>
      <c r="I225" s="55">
        <v>1</v>
      </c>
      <c r="J225" s="55">
        <v>4</v>
      </c>
      <c r="K225" s="813"/>
      <c r="L225" s="55"/>
      <c r="M225" s="55"/>
      <c r="N225" s="96"/>
    </row>
    <row r="226" spans="1:14" ht="15.75" x14ac:dyDescent="0.25">
      <c r="A226" s="526" t="s">
        <v>519</v>
      </c>
      <c r="B226" s="14">
        <v>1</v>
      </c>
      <c r="C226" s="40">
        <v>1</v>
      </c>
      <c r="D226" s="14"/>
      <c r="E226" s="55"/>
      <c r="F226" s="536"/>
      <c r="G226" s="55"/>
      <c r="H226" s="813">
        <v>1</v>
      </c>
      <c r="I226" s="55"/>
      <c r="J226" s="55">
        <v>1</v>
      </c>
      <c r="K226" s="813"/>
      <c r="L226" s="55"/>
      <c r="M226" s="55"/>
      <c r="N226" s="96"/>
    </row>
    <row r="227" spans="1:14" ht="15.75" x14ac:dyDescent="0.25">
      <c r="A227" s="526" t="s">
        <v>943</v>
      </c>
      <c r="B227" s="14">
        <v>1</v>
      </c>
      <c r="C227" s="40">
        <v>0</v>
      </c>
      <c r="D227" s="14">
        <v>1</v>
      </c>
      <c r="E227" s="55"/>
      <c r="F227" s="536"/>
      <c r="G227" s="55"/>
      <c r="H227" s="813"/>
      <c r="I227" s="55"/>
      <c r="J227" s="55"/>
      <c r="K227" s="813"/>
      <c r="L227" s="55"/>
      <c r="M227" s="55"/>
      <c r="N227" s="96"/>
    </row>
    <row r="228" spans="1:14" ht="15.75" x14ac:dyDescent="0.25">
      <c r="A228" s="526" t="s">
        <v>520</v>
      </c>
      <c r="B228" s="14">
        <v>3</v>
      </c>
      <c r="C228" s="40">
        <v>2</v>
      </c>
      <c r="D228" s="14">
        <v>1</v>
      </c>
      <c r="E228" s="55"/>
      <c r="F228" s="536"/>
      <c r="G228" s="55"/>
      <c r="H228" s="813">
        <v>2</v>
      </c>
      <c r="I228" s="55">
        <v>1</v>
      </c>
      <c r="J228" s="55">
        <v>1</v>
      </c>
      <c r="K228" s="813"/>
      <c r="L228" s="55"/>
      <c r="M228" s="55"/>
      <c r="N228" s="96"/>
    </row>
    <row r="229" spans="1:14" ht="15.75" x14ac:dyDescent="0.25">
      <c r="A229" s="526" t="s">
        <v>521</v>
      </c>
      <c r="B229" s="14">
        <v>1</v>
      </c>
      <c r="C229" s="40">
        <v>1</v>
      </c>
      <c r="D229" s="14"/>
      <c r="E229" s="55"/>
      <c r="F229" s="536"/>
      <c r="G229" s="55"/>
      <c r="H229" s="813">
        <v>1</v>
      </c>
      <c r="I229" s="55"/>
      <c r="J229" s="55">
        <v>1</v>
      </c>
      <c r="K229" s="813"/>
      <c r="L229" s="55"/>
      <c r="M229" s="55"/>
      <c r="N229" s="96"/>
    </row>
    <row r="230" spans="1:14" ht="15.75" x14ac:dyDescent="0.25">
      <c r="A230" s="526" t="s">
        <v>522</v>
      </c>
      <c r="B230" s="14">
        <v>3</v>
      </c>
      <c r="C230" s="40">
        <v>3</v>
      </c>
      <c r="D230" s="14"/>
      <c r="E230" s="55"/>
      <c r="F230" s="536"/>
      <c r="G230" s="55"/>
      <c r="H230" s="813">
        <v>3</v>
      </c>
      <c r="I230" s="55"/>
      <c r="J230" s="55">
        <v>3</v>
      </c>
      <c r="K230" s="813"/>
      <c r="L230" s="55"/>
      <c r="M230" s="55"/>
      <c r="N230" s="96"/>
    </row>
    <row r="231" spans="1:14" ht="15.75" x14ac:dyDescent="0.25">
      <c r="A231" s="526" t="s">
        <v>523</v>
      </c>
      <c r="B231" s="14">
        <v>7</v>
      </c>
      <c r="C231" s="40">
        <v>1</v>
      </c>
      <c r="D231" s="14">
        <v>6</v>
      </c>
      <c r="E231" s="55"/>
      <c r="F231" s="536"/>
      <c r="G231" s="55"/>
      <c r="H231" s="813">
        <v>1</v>
      </c>
      <c r="I231" s="55"/>
      <c r="J231" s="55">
        <v>1</v>
      </c>
      <c r="K231" s="813"/>
      <c r="L231" s="55"/>
      <c r="M231" s="55"/>
      <c r="N231" s="96"/>
    </row>
    <row r="232" spans="1:14" ht="15.75" x14ac:dyDescent="0.25">
      <c r="A232" s="526" t="s">
        <v>524</v>
      </c>
      <c r="B232" s="14">
        <v>15</v>
      </c>
      <c r="C232" s="40">
        <v>6</v>
      </c>
      <c r="D232" s="14">
        <v>9</v>
      </c>
      <c r="E232" s="55"/>
      <c r="F232" s="536"/>
      <c r="G232" s="55"/>
      <c r="H232" s="813">
        <v>6</v>
      </c>
      <c r="I232" s="55">
        <v>1</v>
      </c>
      <c r="J232" s="55">
        <v>5</v>
      </c>
      <c r="K232" s="813"/>
      <c r="L232" s="55"/>
      <c r="M232" s="55"/>
      <c r="N232" s="96"/>
    </row>
    <row r="233" spans="1:14" ht="15.75" x14ac:dyDescent="0.25">
      <c r="A233" s="526" t="s">
        <v>525</v>
      </c>
      <c r="B233" s="14">
        <v>2</v>
      </c>
      <c r="C233" s="40">
        <v>1</v>
      </c>
      <c r="D233" s="14">
        <v>1</v>
      </c>
      <c r="E233" s="55"/>
      <c r="F233" s="536"/>
      <c r="G233" s="55"/>
      <c r="H233" s="813">
        <v>1</v>
      </c>
      <c r="I233" s="55"/>
      <c r="J233" s="55">
        <v>1</v>
      </c>
      <c r="K233" s="813"/>
      <c r="L233" s="55"/>
      <c r="M233" s="55"/>
      <c r="N233" s="96"/>
    </row>
    <row r="234" spans="1:14" ht="15.75" x14ac:dyDescent="0.25">
      <c r="A234" s="526" t="s">
        <v>526</v>
      </c>
      <c r="B234" s="14">
        <v>3</v>
      </c>
      <c r="C234" s="40">
        <v>3</v>
      </c>
      <c r="D234" s="14"/>
      <c r="E234" s="55"/>
      <c r="F234" s="536"/>
      <c r="G234" s="55"/>
      <c r="H234" s="813">
        <v>2</v>
      </c>
      <c r="I234" s="55"/>
      <c r="J234" s="55">
        <v>2</v>
      </c>
      <c r="K234" s="813"/>
      <c r="L234" s="55"/>
      <c r="M234" s="55"/>
      <c r="N234" s="96">
        <v>1</v>
      </c>
    </row>
    <row r="235" spans="1:14" ht="15.75" x14ac:dyDescent="0.25">
      <c r="A235" s="526" t="s">
        <v>527</v>
      </c>
      <c r="B235" s="14">
        <v>2</v>
      </c>
      <c r="C235" s="40">
        <v>2</v>
      </c>
      <c r="D235" s="14"/>
      <c r="E235" s="55"/>
      <c r="F235" s="536"/>
      <c r="G235" s="55"/>
      <c r="H235" s="813">
        <v>2</v>
      </c>
      <c r="I235" s="55"/>
      <c r="J235" s="55">
        <v>2</v>
      </c>
      <c r="K235" s="813"/>
      <c r="L235" s="55"/>
      <c r="M235" s="55"/>
      <c r="N235" s="96"/>
    </row>
    <row r="236" spans="1:14" ht="15.75" x14ac:dyDescent="0.25">
      <c r="A236" s="526" t="s">
        <v>861</v>
      </c>
      <c r="B236" s="14">
        <v>1</v>
      </c>
      <c r="C236" s="40">
        <v>1</v>
      </c>
      <c r="D236" s="14"/>
      <c r="E236" s="55"/>
      <c r="F236" s="536"/>
      <c r="G236" s="55"/>
      <c r="H236" s="813">
        <v>1</v>
      </c>
      <c r="I236" s="55"/>
      <c r="J236" s="55">
        <v>1</v>
      </c>
      <c r="K236" s="813"/>
      <c r="L236" s="55"/>
      <c r="M236" s="55"/>
      <c r="N236" s="96"/>
    </row>
    <row r="237" spans="1:14" ht="15.75" x14ac:dyDescent="0.25">
      <c r="A237" s="526" t="s">
        <v>528</v>
      </c>
      <c r="B237" s="14">
        <v>13</v>
      </c>
      <c r="C237" s="40">
        <v>7</v>
      </c>
      <c r="D237" s="14">
        <v>6</v>
      </c>
      <c r="E237" s="55"/>
      <c r="F237" s="536"/>
      <c r="G237" s="55"/>
      <c r="H237" s="813">
        <v>6</v>
      </c>
      <c r="I237" s="55"/>
      <c r="J237" s="55">
        <v>6</v>
      </c>
      <c r="K237" s="813"/>
      <c r="L237" s="55"/>
      <c r="M237" s="55"/>
      <c r="N237" s="96">
        <v>1</v>
      </c>
    </row>
    <row r="238" spans="1:14" ht="15.75" x14ac:dyDescent="0.25">
      <c r="A238" s="526" t="s">
        <v>529</v>
      </c>
      <c r="B238" s="14">
        <v>5</v>
      </c>
      <c r="C238" s="40">
        <v>1</v>
      </c>
      <c r="D238" s="14">
        <v>4</v>
      </c>
      <c r="E238" s="55"/>
      <c r="F238" s="536"/>
      <c r="G238" s="55"/>
      <c r="H238" s="813">
        <v>1</v>
      </c>
      <c r="I238" s="55">
        <v>1</v>
      </c>
      <c r="J238" s="55"/>
      <c r="K238" s="813"/>
      <c r="L238" s="55"/>
      <c r="M238" s="55"/>
      <c r="N238" s="96"/>
    </row>
    <row r="239" spans="1:14" ht="15.75" x14ac:dyDescent="0.25">
      <c r="A239" s="526" t="s">
        <v>530</v>
      </c>
      <c r="B239" s="14">
        <v>10</v>
      </c>
      <c r="C239" s="40">
        <v>4</v>
      </c>
      <c r="D239" s="14">
        <v>6</v>
      </c>
      <c r="E239" s="55"/>
      <c r="F239" s="536"/>
      <c r="G239" s="55"/>
      <c r="H239" s="813">
        <v>3</v>
      </c>
      <c r="I239" s="55">
        <v>2</v>
      </c>
      <c r="J239" s="55">
        <v>1</v>
      </c>
      <c r="K239" s="813">
        <v>1</v>
      </c>
      <c r="L239" s="55"/>
      <c r="M239" s="55">
        <v>1</v>
      </c>
      <c r="N239" s="96"/>
    </row>
    <row r="240" spans="1:14" ht="15.75" x14ac:dyDescent="0.25">
      <c r="A240" s="526" t="s">
        <v>531</v>
      </c>
      <c r="B240" s="14">
        <v>2</v>
      </c>
      <c r="C240" s="40">
        <v>1</v>
      </c>
      <c r="D240" s="14">
        <v>1</v>
      </c>
      <c r="E240" s="55"/>
      <c r="F240" s="536"/>
      <c r="G240" s="55"/>
      <c r="H240" s="813"/>
      <c r="I240" s="55"/>
      <c r="J240" s="55"/>
      <c r="K240" s="813"/>
      <c r="L240" s="55"/>
      <c r="M240" s="55"/>
      <c r="N240" s="96">
        <v>1</v>
      </c>
    </row>
    <row r="241" spans="1:14" ht="15.75" x14ac:dyDescent="0.25">
      <c r="A241" s="526" t="s">
        <v>532</v>
      </c>
      <c r="B241" s="14">
        <v>5</v>
      </c>
      <c r="C241" s="40">
        <v>1</v>
      </c>
      <c r="D241" s="14">
        <v>4</v>
      </c>
      <c r="E241" s="55"/>
      <c r="F241" s="536"/>
      <c r="G241" s="55"/>
      <c r="H241" s="813">
        <v>1</v>
      </c>
      <c r="I241" s="55"/>
      <c r="J241" s="55">
        <v>1</v>
      </c>
      <c r="K241" s="813"/>
      <c r="L241" s="55"/>
      <c r="M241" s="55"/>
      <c r="N241" s="96"/>
    </row>
    <row r="242" spans="1:14" ht="15.75" x14ac:dyDescent="0.25">
      <c r="A242" s="526" t="s">
        <v>533</v>
      </c>
      <c r="B242" s="14">
        <v>54</v>
      </c>
      <c r="C242" s="40">
        <v>20</v>
      </c>
      <c r="D242" s="14">
        <v>34</v>
      </c>
      <c r="E242" s="55">
        <v>2</v>
      </c>
      <c r="F242" s="536">
        <v>2</v>
      </c>
      <c r="G242" s="55">
        <v>2</v>
      </c>
      <c r="H242" s="813">
        <v>8</v>
      </c>
      <c r="I242" s="55">
        <v>1</v>
      </c>
      <c r="J242" s="55">
        <v>7</v>
      </c>
      <c r="K242" s="813">
        <v>5</v>
      </c>
      <c r="L242" s="55">
        <v>3</v>
      </c>
      <c r="M242" s="55">
        <v>2</v>
      </c>
      <c r="N242" s="96">
        <v>1</v>
      </c>
    </row>
    <row r="243" spans="1:14" ht="15.75" x14ac:dyDescent="0.25">
      <c r="A243" s="526" t="s">
        <v>534</v>
      </c>
      <c r="B243" s="14">
        <v>29</v>
      </c>
      <c r="C243" s="40">
        <v>9</v>
      </c>
      <c r="D243" s="14">
        <v>20</v>
      </c>
      <c r="E243" s="55"/>
      <c r="F243" s="536"/>
      <c r="G243" s="55"/>
      <c r="H243" s="813">
        <v>7</v>
      </c>
      <c r="I243" s="55">
        <v>2</v>
      </c>
      <c r="J243" s="55">
        <v>5</v>
      </c>
      <c r="K243" s="813">
        <v>2</v>
      </c>
      <c r="L243" s="55">
        <v>1</v>
      </c>
      <c r="M243" s="55">
        <v>1</v>
      </c>
      <c r="N243" s="96"/>
    </row>
    <row r="244" spans="1:14" ht="15.75" x14ac:dyDescent="0.25">
      <c r="A244" s="526" t="s">
        <v>535</v>
      </c>
      <c r="B244" s="14">
        <v>39</v>
      </c>
      <c r="C244" s="40">
        <v>8</v>
      </c>
      <c r="D244" s="14">
        <v>31</v>
      </c>
      <c r="E244" s="55"/>
      <c r="F244" s="536"/>
      <c r="G244" s="55"/>
      <c r="H244" s="813">
        <v>6</v>
      </c>
      <c r="I244" s="55">
        <v>2</v>
      </c>
      <c r="J244" s="55">
        <v>4</v>
      </c>
      <c r="K244" s="813">
        <v>2</v>
      </c>
      <c r="L244" s="55">
        <v>2</v>
      </c>
      <c r="M244" s="55"/>
      <c r="N244" s="96"/>
    </row>
    <row r="245" spans="1:14" ht="15.75" x14ac:dyDescent="0.25">
      <c r="A245" s="526" t="s">
        <v>536</v>
      </c>
      <c r="B245" s="14">
        <v>32</v>
      </c>
      <c r="C245" s="40">
        <v>11</v>
      </c>
      <c r="D245" s="14">
        <v>21</v>
      </c>
      <c r="E245" s="55">
        <v>1</v>
      </c>
      <c r="F245" s="536"/>
      <c r="G245" s="55"/>
      <c r="H245" s="813">
        <v>8</v>
      </c>
      <c r="I245" s="55"/>
      <c r="J245" s="55">
        <v>8</v>
      </c>
      <c r="K245" s="813">
        <v>1</v>
      </c>
      <c r="L245" s="55">
        <v>1</v>
      </c>
      <c r="M245" s="55"/>
      <c r="N245" s="96">
        <v>1</v>
      </c>
    </row>
    <row r="246" spans="1:14" ht="15.75" x14ac:dyDescent="0.25">
      <c r="A246" s="526" t="s">
        <v>537</v>
      </c>
      <c r="B246" s="14">
        <v>28</v>
      </c>
      <c r="C246" s="40">
        <v>8</v>
      </c>
      <c r="D246" s="14">
        <v>20</v>
      </c>
      <c r="E246" s="55">
        <v>1</v>
      </c>
      <c r="F246" s="536"/>
      <c r="G246" s="55"/>
      <c r="H246" s="813">
        <v>7</v>
      </c>
      <c r="I246" s="55">
        <v>3</v>
      </c>
      <c r="J246" s="55">
        <v>4</v>
      </c>
      <c r="K246" s="813"/>
      <c r="L246" s="55"/>
      <c r="M246" s="55"/>
      <c r="N246" s="96"/>
    </row>
    <row r="247" spans="1:14" ht="15.75" x14ac:dyDescent="0.25">
      <c r="A247" s="526" t="s">
        <v>538</v>
      </c>
      <c r="B247" s="14">
        <v>4</v>
      </c>
      <c r="C247" s="40">
        <v>1</v>
      </c>
      <c r="D247" s="14">
        <v>3</v>
      </c>
      <c r="E247" s="55"/>
      <c r="F247" s="536"/>
      <c r="G247" s="55"/>
      <c r="H247" s="813">
        <v>1</v>
      </c>
      <c r="I247" s="55"/>
      <c r="J247" s="55">
        <v>1</v>
      </c>
      <c r="K247" s="813"/>
      <c r="L247" s="55"/>
      <c r="M247" s="55"/>
      <c r="N247" s="96"/>
    </row>
    <row r="248" spans="1:14" ht="15.75" x14ac:dyDescent="0.25">
      <c r="A248" s="526" t="s">
        <v>539</v>
      </c>
      <c r="B248" s="14">
        <v>16</v>
      </c>
      <c r="C248" s="40">
        <v>4</v>
      </c>
      <c r="D248" s="14">
        <v>12</v>
      </c>
      <c r="E248" s="55"/>
      <c r="F248" s="536"/>
      <c r="G248" s="55"/>
      <c r="H248" s="813">
        <v>3</v>
      </c>
      <c r="I248" s="55"/>
      <c r="J248" s="55">
        <v>3</v>
      </c>
      <c r="K248" s="813">
        <v>1</v>
      </c>
      <c r="L248" s="55">
        <v>1</v>
      </c>
      <c r="M248" s="55"/>
      <c r="N248" s="96"/>
    </row>
    <row r="249" spans="1:14" ht="15.75" x14ac:dyDescent="0.25">
      <c r="A249" s="526" t="s">
        <v>540</v>
      </c>
      <c r="B249" s="14">
        <v>6</v>
      </c>
      <c r="C249" s="40">
        <v>2</v>
      </c>
      <c r="D249" s="14">
        <v>4</v>
      </c>
      <c r="E249" s="55"/>
      <c r="F249" s="536"/>
      <c r="G249" s="55"/>
      <c r="H249" s="813">
        <v>2</v>
      </c>
      <c r="I249" s="55"/>
      <c r="J249" s="55">
        <v>2</v>
      </c>
      <c r="K249" s="813"/>
      <c r="L249" s="55"/>
      <c r="M249" s="55"/>
      <c r="N249" s="96"/>
    </row>
    <row r="250" spans="1:14" ht="15.75" x14ac:dyDescent="0.25">
      <c r="A250" s="526" t="s">
        <v>541</v>
      </c>
      <c r="B250" s="14">
        <v>16</v>
      </c>
      <c r="C250" s="40">
        <v>1</v>
      </c>
      <c r="D250" s="14">
        <v>15</v>
      </c>
      <c r="E250" s="55"/>
      <c r="F250" s="536"/>
      <c r="G250" s="55"/>
      <c r="H250" s="813">
        <v>1</v>
      </c>
      <c r="I250" s="55"/>
      <c r="J250" s="55">
        <v>1</v>
      </c>
      <c r="K250" s="813"/>
      <c r="L250" s="55"/>
      <c r="M250" s="55"/>
      <c r="N250" s="96"/>
    </row>
    <row r="251" spans="1:14" ht="15.75" x14ac:dyDescent="0.25">
      <c r="A251" s="526" t="s">
        <v>542</v>
      </c>
      <c r="B251" s="14">
        <v>42</v>
      </c>
      <c r="C251" s="40">
        <v>7</v>
      </c>
      <c r="D251" s="14">
        <v>35</v>
      </c>
      <c r="E251" s="55">
        <v>1</v>
      </c>
      <c r="F251" s="536"/>
      <c r="G251" s="55"/>
      <c r="H251" s="813">
        <v>6</v>
      </c>
      <c r="I251" s="55"/>
      <c r="J251" s="55">
        <v>6</v>
      </c>
      <c r="K251" s="813"/>
      <c r="L251" s="55"/>
      <c r="M251" s="55"/>
      <c r="N251" s="96"/>
    </row>
    <row r="252" spans="1:14" ht="15.75" x14ac:dyDescent="0.25">
      <c r="A252" s="526" t="s">
        <v>543</v>
      </c>
      <c r="B252" s="14">
        <v>16</v>
      </c>
      <c r="C252" s="40">
        <v>5</v>
      </c>
      <c r="D252" s="14">
        <v>11</v>
      </c>
      <c r="E252" s="55"/>
      <c r="F252" s="536"/>
      <c r="G252" s="55"/>
      <c r="H252" s="813">
        <v>5</v>
      </c>
      <c r="I252" s="55"/>
      <c r="J252" s="55">
        <v>5</v>
      </c>
      <c r="K252" s="813"/>
      <c r="L252" s="55"/>
      <c r="M252" s="55"/>
      <c r="N252" s="96"/>
    </row>
    <row r="253" spans="1:14" ht="15.75" x14ac:dyDescent="0.25">
      <c r="A253" s="526" t="s">
        <v>544</v>
      </c>
      <c r="B253" s="14">
        <v>8</v>
      </c>
      <c r="C253" s="40">
        <v>3</v>
      </c>
      <c r="D253" s="14">
        <v>5</v>
      </c>
      <c r="E253" s="55"/>
      <c r="F253" s="536"/>
      <c r="G253" s="55"/>
      <c r="H253" s="813">
        <v>2</v>
      </c>
      <c r="I253" s="55"/>
      <c r="J253" s="55">
        <v>2</v>
      </c>
      <c r="K253" s="813">
        <v>1</v>
      </c>
      <c r="L253" s="55">
        <v>1</v>
      </c>
      <c r="M253" s="55"/>
      <c r="N253" s="96"/>
    </row>
    <row r="254" spans="1:14" ht="15.75" x14ac:dyDescent="0.25">
      <c r="A254" s="526" t="s">
        <v>545</v>
      </c>
      <c r="B254" s="14">
        <v>13</v>
      </c>
      <c r="C254" s="40">
        <v>5</v>
      </c>
      <c r="D254" s="14">
        <v>8</v>
      </c>
      <c r="E254" s="55"/>
      <c r="F254" s="536"/>
      <c r="G254" s="55"/>
      <c r="H254" s="813">
        <v>4</v>
      </c>
      <c r="I254" s="55"/>
      <c r="J254" s="55">
        <v>4</v>
      </c>
      <c r="K254" s="813">
        <v>1</v>
      </c>
      <c r="L254" s="55"/>
      <c r="M254" s="55">
        <v>1</v>
      </c>
      <c r="N254" s="96"/>
    </row>
    <row r="255" spans="1:14" ht="15.75" x14ac:dyDescent="0.25">
      <c r="A255" s="526" t="s">
        <v>546</v>
      </c>
      <c r="B255" s="14">
        <v>28</v>
      </c>
      <c r="C255" s="40">
        <v>7</v>
      </c>
      <c r="D255" s="14">
        <v>21</v>
      </c>
      <c r="E255" s="55"/>
      <c r="F255" s="536">
        <v>1</v>
      </c>
      <c r="G255" s="55"/>
      <c r="H255" s="813">
        <v>5</v>
      </c>
      <c r="I255" s="55">
        <v>1</v>
      </c>
      <c r="J255" s="55">
        <v>4</v>
      </c>
      <c r="K255" s="813">
        <v>1</v>
      </c>
      <c r="L255" s="55">
        <v>1</v>
      </c>
      <c r="M255" s="55"/>
      <c r="N255" s="96"/>
    </row>
    <row r="256" spans="1:14" ht="15.75" x14ac:dyDescent="0.25">
      <c r="A256" s="526" t="s">
        <v>547</v>
      </c>
      <c r="B256" s="14">
        <v>22</v>
      </c>
      <c r="C256" s="40">
        <v>6</v>
      </c>
      <c r="D256" s="14">
        <v>16</v>
      </c>
      <c r="E256" s="55"/>
      <c r="F256" s="536"/>
      <c r="G256" s="55"/>
      <c r="H256" s="813">
        <v>5</v>
      </c>
      <c r="I256" s="55"/>
      <c r="J256" s="55">
        <v>5</v>
      </c>
      <c r="K256" s="813">
        <v>1</v>
      </c>
      <c r="L256" s="55">
        <v>1</v>
      </c>
      <c r="M256" s="55"/>
      <c r="N256" s="96"/>
    </row>
    <row r="257" spans="1:14" ht="15.75" x14ac:dyDescent="0.25">
      <c r="A257" s="526" t="s">
        <v>548</v>
      </c>
      <c r="B257" s="14">
        <v>11</v>
      </c>
      <c r="C257" s="40">
        <v>3</v>
      </c>
      <c r="D257" s="14">
        <v>8</v>
      </c>
      <c r="E257" s="55"/>
      <c r="F257" s="536"/>
      <c r="G257" s="55"/>
      <c r="H257" s="813">
        <v>2</v>
      </c>
      <c r="I257" s="55">
        <v>1</v>
      </c>
      <c r="J257" s="55">
        <v>1</v>
      </c>
      <c r="K257" s="813">
        <v>1</v>
      </c>
      <c r="L257" s="55">
        <v>1</v>
      </c>
      <c r="M257" s="55"/>
      <c r="N257" s="96"/>
    </row>
    <row r="258" spans="1:14" ht="15.75" x14ac:dyDescent="0.25">
      <c r="A258" s="526" t="s">
        <v>549</v>
      </c>
      <c r="B258" s="14">
        <v>6</v>
      </c>
      <c r="C258" s="40">
        <v>4</v>
      </c>
      <c r="D258" s="14">
        <v>2</v>
      </c>
      <c r="E258" s="55"/>
      <c r="F258" s="536"/>
      <c r="G258" s="55"/>
      <c r="H258" s="813">
        <v>3</v>
      </c>
      <c r="I258" s="55">
        <v>2</v>
      </c>
      <c r="J258" s="55">
        <v>1</v>
      </c>
      <c r="K258" s="813">
        <v>1</v>
      </c>
      <c r="L258" s="55">
        <v>1</v>
      </c>
      <c r="M258" s="55"/>
      <c r="N258" s="96"/>
    </row>
    <row r="259" spans="1:14" ht="15.75" x14ac:dyDescent="0.25">
      <c r="A259" s="526" t="s">
        <v>550</v>
      </c>
      <c r="B259" s="14">
        <v>18</v>
      </c>
      <c r="C259" s="40">
        <v>5</v>
      </c>
      <c r="D259" s="14">
        <v>13</v>
      </c>
      <c r="E259" s="55">
        <v>1</v>
      </c>
      <c r="F259" s="536"/>
      <c r="G259" s="55"/>
      <c r="H259" s="813">
        <v>3</v>
      </c>
      <c r="I259" s="55">
        <v>1</v>
      </c>
      <c r="J259" s="55">
        <v>2</v>
      </c>
      <c r="K259" s="813">
        <v>1</v>
      </c>
      <c r="L259" s="55"/>
      <c r="M259" s="55">
        <v>1</v>
      </c>
      <c r="N259" s="96"/>
    </row>
    <row r="260" spans="1:14" ht="15.75" x14ac:dyDescent="0.25">
      <c r="A260" s="526" t="s">
        <v>551</v>
      </c>
      <c r="B260" s="14">
        <v>23</v>
      </c>
      <c r="C260" s="40">
        <v>9</v>
      </c>
      <c r="D260" s="14">
        <v>14</v>
      </c>
      <c r="E260" s="55">
        <v>1</v>
      </c>
      <c r="F260" s="536"/>
      <c r="G260" s="55"/>
      <c r="H260" s="813">
        <v>7</v>
      </c>
      <c r="I260" s="55"/>
      <c r="J260" s="55">
        <v>7</v>
      </c>
      <c r="K260" s="813"/>
      <c r="L260" s="55"/>
      <c r="M260" s="55"/>
      <c r="N260" s="96">
        <v>1</v>
      </c>
    </row>
    <row r="261" spans="1:14" ht="15.75" x14ac:dyDescent="0.25">
      <c r="A261" s="526" t="s">
        <v>552</v>
      </c>
      <c r="B261" s="14">
        <v>14</v>
      </c>
      <c r="C261" s="40">
        <v>6</v>
      </c>
      <c r="D261" s="14">
        <v>8</v>
      </c>
      <c r="E261" s="55"/>
      <c r="F261" s="536"/>
      <c r="G261" s="55"/>
      <c r="H261" s="813">
        <v>6</v>
      </c>
      <c r="I261" s="55"/>
      <c r="J261" s="55">
        <v>6</v>
      </c>
      <c r="K261" s="813"/>
      <c r="L261" s="55"/>
      <c r="M261" s="55"/>
      <c r="N261" s="96"/>
    </row>
    <row r="262" spans="1:14" ht="15.75" x14ac:dyDescent="0.25">
      <c r="A262" s="526" t="s">
        <v>553</v>
      </c>
      <c r="B262" s="14">
        <v>2</v>
      </c>
      <c r="C262" s="40">
        <v>1</v>
      </c>
      <c r="D262" s="14">
        <v>1</v>
      </c>
      <c r="E262" s="55"/>
      <c r="F262" s="536"/>
      <c r="G262" s="55"/>
      <c r="H262" s="813">
        <v>1</v>
      </c>
      <c r="I262" s="55">
        <v>1</v>
      </c>
      <c r="J262" s="55"/>
      <c r="K262" s="813"/>
      <c r="L262" s="55"/>
      <c r="M262" s="55"/>
      <c r="N262" s="96"/>
    </row>
    <row r="263" spans="1:14" ht="15.75" x14ac:dyDescent="0.25">
      <c r="A263" s="526" t="s">
        <v>554</v>
      </c>
      <c r="B263" s="14">
        <v>4</v>
      </c>
      <c r="C263" s="40">
        <v>1</v>
      </c>
      <c r="D263" s="14">
        <v>3</v>
      </c>
      <c r="E263" s="55"/>
      <c r="F263" s="536"/>
      <c r="G263" s="55"/>
      <c r="H263" s="813">
        <v>1</v>
      </c>
      <c r="I263" s="55"/>
      <c r="J263" s="55">
        <v>1</v>
      </c>
      <c r="K263" s="813"/>
      <c r="L263" s="55"/>
      <c r="M263" s="55"/>
      <c r="N263" s="96"/>
    </row>
    <row r="264" spans="1:14" ht="15.75" x14ac:dyDescent="0.25">
      <c r="A264" s="526" t="s">
        <v>555</v>
      </c>
      <c r="B264" s="14">
        <v>112</v>
      </c>
      <c r="C264" s="40">
        <v>21</v>
      </c>
      <c r="D264" s="14">
        <v>91</v>
      </c>
      <c r="E264" s="55">
        <v>1</v>
      </c>
      <c r="F264" s="536"/>
      <c r="G264" s="55"/>
      <c r="H264" s="813">
        <v>14</v>
      </c>
      <c r="I264" s="55"/>
      <c r="J264" s="55">
        <v>14</v>
      </c>
      <c r="K264" s="813">
        <v>6</v>
      </c>
      <c r="L264" s="55">
        <v>5</v>
      </c>
      <c r="M264" s="55">
        <v>1</v>
      </c>
      <c r="N264" s="96"/>
    </row>
    <row r="265" spans="1:14" ht="15.75" x14ac:dyDescent="0.25">
      <c r="A265" s="526" t="s">
        <v>556</v>
      </c>
      <c r="B265" s="14">
        <v>20</v>
      </c>
      <c r="C265" s="40">
        <v>6</v>
      </c>
      <c r="D265" s="14">
        <v>14</v>
      </c>
      <c r="E265" s="55"/>
      <c r="F265" s="536"/>
      <c r="G265" s="55"/>
      <c r="H265" s="813">
        <v>5</v>
      </c>
      <c r="I265" s="55">
        <v>1</v>
      </c>
      <c r="J265" s="55">
        <v>4</v>
      </c>
      <c r="K265" s="813">
        <v>1</v>
      </c>
      <c r="L265" s="55">
        <v>1</v>
      </c>
      <c r="M265" s="55"/>
      <c r="N265" s="96"/>
    </row>
    <row r="266" spans="1:14" ht="15.75" x14ac:dyDescent="0.25">
      <c r="A266" s="526" t="s">
        <v>557</v>
      </c>
      <c r="B266" s="14">
        <v>10</v>
      </c>
      <c r="C266" s="40">
        <v>1</v>
      </c>
      <c r="D266" s="14">
        <v>9</v>
      </c>
      <c r="E266" s="55"/>
      <c r="F266" s="536"/>
      <c r="G266" s="55"/>
      <c r="H266" s="813">
        <v>1</v>
      </c>
      <c r="I266" s="55"/>
      <c r="J266" s="55">
        <v>1</v>
      </c>
      <c r="K266" s="813"/>
      <c r="L266" s="55"/>
      <c r="M266" s="55"/>
      <c r="N266" s="96"/>
    </row>
    <row r="267" spans="1:14" ht="15.75" x14ac:dyDescent="0.25">
      <c r="A267" s="526" t="s">
        <v>558</v>
      </c>
      <c r="B267" s="14">
        <v>17</v>
      </c>
      <c r="C267" s="40">
        <v>5</v>
      </c>
      <c r="D267" s="14">
        <v>12</v>
      </c>
      <c r="E267" s="55"/>
      <c r="F267" s="536"/>
      <c r="G267" s="55"/>
      <c r="H267" s="813">
        <v>5</v>
      </c>
      <c r="I267" s="55">
        <v>1</v>
      </c>
      <c r="J267" s="55">
        <v>4</v>
      </c>
      <c r="K267" s="813"/>
      <c r="L267" s="55"/>
      <c r="M267" s="55"/>
      <c r="N267" s="96"/>
    </row>
    <row r="268" spans="1:14" ht="15.75" x14ac:dyDescent="0.25">
      <c r="A268" s="526" t="s">
        <v>559</v>
      </c>
      <c r="B268" s="14">
        <v>38</v>
      </c>
      <c r="C268" s="40">
        <v>18</v>
      </c>
      <c r="D268" s="14">
        <v>20</v>
      </c>
      <c r="E268" s="55">
        <v>1</v>
      </c>
      <c r="F268" s="536">
        <v>2</v>
      </c>
      <c r="G268" s="55"/>
      <c r="H268" s="813">
        <v>11</v>
      </c>
      <c r="I268" s="55">
        <v>2</v>
      </c>
      <c r="J268" s="55">
        <v>9</v>
      </c>
      <c r="K268" s="813">
        <v>4</v>
      </c>
      <c r="L268" s="55">
        <v>4</v>
      </c>
      <c r="M268" s="55"/>
      <c r="N268" s="96"/>
    </row>
    <row r="269" spans="1:14" ht="15.75" x14ac:dyDescent="0.25">
      <c r="A269" s="526" t="s">
        <v>560</v>
      </c>
      <c r="B269" s="14">
        <v>39</v>
      </c>
      <c r="C269" s="40">
        <v>14</v>
      </c>
      <c r="D269" s="14">
        <v>25</v>
      </c>
      <c r="E269" s="55"/>
      <c r="F269" s="536">
        <v>1</v>
      </c>
      <c r="G269" s="55"/>
      <c r="H269" s="813">
        <v>9</v>
      </c>
      <c r="I269" s="55">
        <v>1</v>
      </c>
      <c r="J269" s="55">
        <v>8</v>
      </c>
      <c r="K269" s="813">
        <v>4</v>
      </c>
      <c r="L269" s="55">
        <v>4</v>
      </c>
      <c r="M269" s="55"/>
      <c r="N269" s="96"/>
    </row>
    <row r="270" spans="1:14" ht="15.75" x14ac:dyDescent="0.25">
      <c r="A270" s="526" t="s">
        <v>561</v>
      </c>
      <c r="B270" s="14">
        <v>21</v>
      </c>
      <c r="C270" s="40">
        <v>9</v>
      </c>
      <c r="D270" s="14">
        <v>12</v>
      </c>
      <c r="E270" s="55"/>
      <c r="F270" s="536"/>
      <c r="G270" s="55"/>
      <c r="H270" s="813">
        <v>8</v>
      </c>
      <c r="I270" s="55">
        <v>1</v>
      </c>
      <c r="J270" s="55">
        <v>7</v>
      </c>
      <c r="K270" s="813">
        <v>1</v>
      </c>
      <c r="L270" s="55">
        <v>1</v>
      </c>
      <c r="M270" s="55"/>
      <c r="N270" s="96"/>
    </row>
    <row r="271" spans="1:14" ht="15.75" x14ac:dyDescent="0.25">
      <c r="A271" s="526" t="s">
        <v>562</v>
      </c>
      <c r="B271" s="14">
        <v>27</v>
      </c>
      <c r="C271" s="40">
        <v>8</v>
      </c>
      <c r="D271" s="14">
        <v>19</v>
      </c>
      <c r="E271" s="55"/>
      <c r="F271" s="536"/>
      <c r="G271" s="55"/>
      <c r="H271" s="813">
        <v>7</v>
      </c>
      <c r="I271" s="55"/>
      <c r="J271" s="55">
        <v>7</v>
      </c>
      <c r="K271" s="813">
        <v>1</v>
      </c>
      <c r="L271" s="55">
        <v>1</v>
      </c>
      <c r="M271" s="55"/>
      <c r="N271" s="96"/>
    </row>
    <row r="272" spans="1:14" ht="15.75" x14ac:dyDescent="0.25">
      <c r="A272" s="526" t="s">
        <v>563</v>
      </c>
      <c r="B272" s="14">
        <v>24</v>
      </c>
      <c r="C272" s="40">
        <v>12</v>
      </c>
      <c r="D272" s="14">
        <v>12</v>
      </c>
      <c r="E272" s="55"/>
      <c r="F272" s="536">
        <v>1</v>
      </c>
      <c r="G272" s="55">
        <v>1</v>
      </c>
      <c r="H272" s="813">
        <v>6</v>
      </c>
      <c r="I272" s="55">
        <v>1</v>
      </c>
      <c r="J272" s="55">
        <v>5</v>
      </c>
      <c r="K272" s="813"/>
      <c r="L272" s="55"/>
      <c r="M272" s="55"/>
      <c r="N272" s="96">
        <v>4</v>
      </c>
    </row>
    <row r="273" spans="1:14" ht="15.75" x14ac:dyDescent="0.25">
      <c r="A273" s="526" t="s">
        <v>564</v>
      </c>
      <c r="B273" s="14">
        <v>6</v>
      </c>
      <c r="C273" s="40">
        <v>2</v>
      </c>
      <c r="D273" s="14">
        <v>4</v>
      </c>
      <c r="E273" s="55"/>
      <c r="F273" s="536"/>
      <c r="G273" s="55"/>
      <c r="H273" s="813">
        <v>1</v>
      </c>
      <c r="I273" s="55"/>
      <c r="J273" s="55">
        <v>1</v>
      </c>
      <c r="K273" s="813"/>
      <c r="L273" s="55"/>
      <c r="M273" s="55"/>
      <c r="N273" s="96">
        <v>1</v>
      </c>
    </row>
    <row r="274" spans="1:14" ht="15.75" x14ac:dyDescent="0.25">
      <c r="A274" s="526" t="s">
        <v>565</v>
      </c>
      <c r="B274" s="14">
        <v>4</v>
      </c>
      <c r="C274" s="40">
        <v>1</v>
      </c>
      <c r="D274" s="14">
        <v>3</v>
      </c>
      <c r="E274" s="55"/>
      <c r="F274" s="536"/>
      <c r="G274" s="55"/>
      <c r="H274" s="813"/>
      <c r="I274" s="55"/>
      <c r="J274" s="55"/>
      <c r="K274" s="813"/>
      <c r="L274" s="55"/>
      <c r="M274" s="55"/>
      <c r="N274" s="96">
        <v>1</v>
      </c>
    </row>
    <row r="275" spans="1:14" ht="15.75" x14ac:dyDescent="0.25">
      <c r="A275" s="526" t="s">
        <v>566</v>
      </c>
      <c r="B275" s="14">
        <v>30</v>
      </c>
      <c r="C275" s="40">
        <v>10</v>
      </c>
      <c r="D275" s="14">
        <v>20</v>
      </c>
      <c r="E275" s="55"/>
      <c r="F275" s="536"/>
      <c r="G275" s="55"/>
      <c r="H275" s="813">
        <v>8</v>
      </c>
      <c r="I275" s="55">
        <v>2</v>
      </c>
      <c r="J275" s="55">
        <v>6</v>
      </c>
      <c r="K275" s="813">
        <v>1</v>
      </c>
      <c r="L275" s="55">
        <v>1</v>
      </c>
      <c r="M275" s="55"/>
      <c r="N275" s="96">
        <v>1</v>
      </c>
    </row>
    <row r="276" spans="1:14" ht="15.75" x14ac:dyDescent="0.25">
      <c r="A276" s="526" t="s">
        <v>567</v>
      </c>
      <c r="B276" s="14">
        <v>20</v>
      </c>
      <c r="C276" s="40">
        <v>6</v>
      </c>
      <c r="D276" s="14">
        <v>14</v>
      </c>
      <c r="E276" s="55"/>
      <c r="F276" s="536"/>
      <c r="G276" s="55">
        <v>1</v>
      </c>
      <c r="H276" s="813">
        <v>4</v>
      </c>
      <c r="I276" s="55">
        <v>2</v>
      </c>
      <c r="J276" s="55">
        <v>2</v>
      </c>
      <c r="K276" s="813">
        <v>1</v>
      </c>
      <c r="L276" s="55">
        <v>1</v>
      </c>
      <c r="M276" s="55"/>
      <c r="N276" s="96"/>
    </row>
    <row r="277" spans="1:14" ht="15.75" x14ac:dyDescent="0.25">
      <c r="A277" s="526" t="s">
        <v>568</v>
      </c>
      <c r="B277" s="14">
        <v>6</v>
      </c>
      <c r="C277" s="40">
        <v>3</v>
      </c>
      <c r="D277" s="14">
        <v>3</v>
      </c>
      <c r="E277" s="55"/>
      <c r="F277" s="536"/>
      <c r="G277" s="55"/>
      <c r="H277" s="813">
        <v>3</v>
      </c>
      <c r="I277" s="55"/>
      <c r="J277" s="55">
        <v>3</v>
      </c>
      <c r="K277" s="813"/>
      <c r="L277" s="55"/>
      <c r="M277" s="55"/>
      <c r="N277" s="96"/>
    </row>
    <row r="278" spans="1:14" ht="15.75" x14ac:dyDescent="0.25">
      <c r="A278" s="526" t="s">
        <v>569</v>
      </c>
      <c r="B278" s="14">
        <v>27</v>
      </c>
      <c r="C278" s="40">
        <v>14</v>
      </c>
      <c r="D278" s="14">
        <v>13</v>
      </c>
      <c r="E278" s="55"/>
      <c r="F278" s="536"/>
      <c r="G278" s="55"/>
      <c r="H278" s="813">
        <v>14</v>
      </c>
      <c r="I278" s="55">
        <v>1</v>
      </c>
      <c r="J278" s="55">
        <v>13</v>
      </c>
      <c r="K278" s="813"/>
      <c r="L278" s="55"/>
      <c r="M278" s="55"/>
      <c r="N278" s="96"/>
    </row>
    <row r="279" spans="1:14" ht="15.75" x14ac:dyDescent="0.25">
      <c r="A279" s="526" t="s">
        <v>570</v>
      </c>
      <c r="B279" s="14">
        <v>1</v>
      </c>
      <c r="C279" s="40">
        <v>1</v>
      </c>
      <c r="D279" s="14"/>
      <c r="E279" s="55"/>
      <c r="F279" s="536"/>
      <c r="G279" s="55"/>
      <c r="H279" s="813">
        <v>1</v>
      </c>
      <c r="I279" s="55"/>
      <c r="J279" s="55">
        <v>1</v>
      </c>
      <c r="K279" s="813"/>
      <c r="L279" s="55"/>
      <c r="M279" s="55"/>
      <c r="N279" s="96"/>
    </row>
    <row r="280" spans="1:14" ht="15.75" x14ac:dyDescent="0.25">
      <c r="A280" s="526" t="s">
        <v>571</v>
      </c>
      <c r="B280" s="14">
        <v>1</v>
      </c>
      <c r="C280" s="40">
        <v>1</v>
      </c>
      <c r="D280" s="14"/>
      <c r="E280" s="55"/>
      <c r="F280" s="536"/>
      <c r="G280" s="55"/>
      <c r="H280" s="813">
        <v>1</v>
      </c>
      <c r="I280" s="55"/>
      <c r="J280" s="55">
        <v>1</v>
      </c>
      <c r="K280" s="813"/>
      <c r="L280" s="55"/>
      <c r="M280" s="55"/>
      <c r="N280" s="96"/>
    </row>
    <row r="281" spans="1:14" ht="15.75" x14ac:dyDescent="0.25">
      <c r="A281" s="526" t="s">
        <v>572</v>
      </c>
      <c r="B281" s="14">
        <v>1</v>
      </c>
      <c r="C281" s="40">
        <v>1</v>
      </c>
      <c r="D281" s="14"/>
      <c r="E281" s="55"/>
      <c r="F281" s="536"/>
      <c r="G281" s="55"/>
      <c r="H281" s="813">
        <v>1</v>
      </c>
      <c r="I281" s="55"/>
      <c r="J281" s="55">
        <v>1</v>
      </c>
      <c r="K281" s="813"/>
      <c r="L281" s="55"/>
      <c r="M281" s="55"/>
      <c r="N281" s="96"/>
    </row>
    <row r="282" spans="1:14" ht="15.75" x14ac:dyDescent="0.25">
      <c r="A282" s="526" t="s">
        <v>573</v>
      </c>
      <c r="B282" s="14">
        <v>4</v>
      </c>
      <c r="C282" s="40">
        <v>2</v>
      </c>
      <c r="D282" s="14">
        <v>2</v>
      </c>
      <c r="E282" s="55">
        <v>1</v>
      </c>
      <c r="F282" s="536"/>
      <c r="G282" s="55"/>
      <c r="H282" s="813">
        <v>1</v>
      </c>
      <c r="I282" s="55"/>
      <c r="J282" s="55">
        <v>1</v>
      </c>
      <c r="K282" s="813"/>
      <c r="L282" s="55"/>
      <c r="M282" s="55"/>
      <c r="N282" s="96"/>
    </row>
    <row r="283" spans="1:14" ht="15.75" x14ac:dyDescent="0.25">
      <c r="A283" s="526" t="s">
        <v>574</v>
      </c>
      <c r="B283" s="14">
        <v>42</v>
      </c>
      <c r="C283" s="40">
        <v>18</v>
      </c>
      <c r="D283" s="14">
        <v>24</v>
      </c>
      <c r="E283" s="55"/>
      <c r="F283" s="536"/>
      <c r="G283" s="55"/>
      <c r="H283" s="813">
        <v>11</v>
      </c>
      <c r="I283" s="55">
        <v>3</v>
      </c>
      <c r="J283" s="55">
        <v>8</v>
      </c>
      <c r="K283" s="813">
        <v>6</v>
      </c>
      <c r="L283" s="55">
        <v>3</v>
      </c>
      <c r="M283" s="55">
        <v>3</v>
      </c>
      <c r="N283" s="96">
        <v>1</v>
      </c>
    </row>
    <row r="284" spans="1:14" ht="15.75" x14ac:dyDescent="0.25">
      <c r="A284" s="526" t="s">
        <v>575</v>
      </c>
      <c r="B284" s="14">
        <v>15</v>
      </c>
      <c r="C284" s="40">
        <v>9</v>
      </c>
      <c r="D284" s="14">
        <v>6</v>
      </c>
      <c r="E284" s="55"/>
      <c r="F284" s="536"/>
      <c r="G284" s="55"/>
      <c r="H284" s="813">
        <v>7</v>
      </c>
      <c r="I284" s="55">
        <v>2</v>
      </c>
      <c r="J284" s="55">
        <v>5</v>
      </c>
      <c r="K284" s="813">
        <v>1</v>
      </c>
      <c r="L284" s="55">
        <v>1</v>
      </c>
      <c r="M284" s="55"/>
      <c r="N284" s="96">
        <v>1</v>
      </c>
    </row>
    <row r="285" spans="1:14" ht="15.75" x14ac:dyDescent="0.25">
      <c r="A285" s="526" t="s">
        <v>576</v>
      </c>
      <c r="B285" s="14">
        <v>168</v>
      </c>
      <c r="C285" s="40">
        <v>44</v>
      </c>
      <c r="D285" s="14">
        <v>124</v>
      </c>
      <c r="E285" s="55">
        <v>1</v>
      </c>
      <c r="F285" s="536">
        <v>1</v>
      </c>
      <c r="G285" s="55"/>
      <c r="H285" s="813">
        <v>22</v>
      </c>
      <c r="I285" s="55">
        <v>1</v>
      </c>
      <c r="J285" s="55">
        <v>21</v>
      </c>
      <c r="K285" s="813">
        <v>17</v>
      </c>
      <c r="L285" s="55">
        <v>16</v>
      </c>
      <c r="M285" s="55">
        <v>1</v>
      </c>
      <c r="N285" s="96">
        <v>3</v>
      </c>
    </row>
    <row r="286" spans="1:14" ht="15.75" x14ac:dyDescent="0.25">
      <c r="A286" s="526" t="s">
        <v>577</v>
      </c>
      <c r="B286" s="14">
        <v>86</v>
      </c>
      <c r="C286" s="40">
        <v>27</v>
      </c>
      <c r="D286" s="14">
        <v>59</v>
      </c>
      <c r="E286" s="55"/>
      <c r="F286" s="536">
        <v>3</v>
      </c>
      <c r="G286" s="55"/>
      <c r="H286" s="813">
        <v>14</v>
      </c>
      <c r="I286" s="55">
        <v>1</v>
      </c>
      <c r="J286" s="55">
        <v>13</v>
      </c>
      <c r="K286" s="813">
        <v>8</v>
      </c>
      <c r="L286" s="55">
        <v>7</v>
      </c>
      <c r="M286" s="55">
        <v>1</v>
      </c>
      <c r="N286" s="96">
        <v>2</v>
      </c>
    </row>
    <row r="287" spans="1:14" ht="15.75" x14ac:dyDescent="0.25">
      <c r="A287" s="526" t="s">
        <v>578</v>
      </c>
      <c r="B287" s="14">
        <v>39</v>
      </c>
      <c r="C287" s="40">
        <v>8</v>
      </c>
      <c r="D287" s="14">
        <v>31</v>
      </c>
      <c r="E287" s="55"/>
      <c r="F287" s="536"/>
      <c r="G287" s="55"/>
      <c r="H287" s="813">
        <v>5</v>
      </c>
      <c r="I287" s="55">
        <v>1</v>
      </c>
      <c r="J287" s="55">
        <v>4</v>
      </c>
      <c r="K287" s="813">
        <v>2</v>
      </c>
      <c r="L287" s="55"/>
      <c r="M287" s="55">
        <v>2</v>
      </c>
      <c r="N287" s="96">
        <v>1</v>
      </c>
    </row>
    <row r="288" spans="1:14" ht="15.75" x14ac:dyDescent="0.25">
      <c r="A288" s="526" t="s">
        <v>579</v>
      </c>
      <c r="B288" s="14">
        <v>15</v>
      </c>
      <c r="C288" s="40">
        <v>6</v>
      </c>
      <c r="D288" s="14">
        <v>9</v>
      </c>
      <c r="E288" s="55"/>
      <c r="F288" s="536"/>
      <c r="G288" s="55"/>
      <c r="H288" s="813">
        <v>3</v>
      </c>
      <c r="I288" s="55"/>
      <c r="J288" s="55">
        <v>3</v>
      </c>
      <c r="K288" s="813">
        <v>3</v>
      </c>
      <c r="L288" s="55">
        <v>1</v>
      </c>
      <c r="M288" s="55">
        <v>2</v>
      </c>
      <c r="N288" s="96"/>
    </row>
    <row r="289" spans="1:14" ht="15.75" x14ac:dyDescent="0.25">
      <c r="A289" s="526" t="s">
        <v>580</v>
      </c>
      <c r="B289" s="14">
        <v>48</v>
      </c>
      <c r="C289" s="40">
        <v>19</v>
      </c>
      <c r="D289" s="14">
        <v>29</v>
      </c>
      <c r="E289" s="55"/>
      <c r="F289" s="536"/>
      <c r="G289" s="55">
        <v>1</v>
      </c>
      <c r="H289" s="813">
        <v>12</v>
      </c>
      <c r="I289" s="55">
        <v>1</v>
      </c>
      <c r="J289" s="55">
        <v>11</v>
      </c>
      <c r="K289" s="813">
        <v>3</v>
      </c>
      <c r="L289" s="55">
        <v>2</v>
      </c>
      <c r="M289" s="55">
        <v>1</v>
      </c>
      <c r="N289" s="96">
        <v>3</v>
      </c>
    </row>
    <row r="290" spans="1:14" ht="15.75" x14ac:dyDescent="0.25">
      <c r="A290" s="526" t="s">
        <v>581</v>
      </c>
      <c r="B290" s="14">
        <v>25</v>
      </c>
      <c r="C290" s="40">
        <v>14</v>
      </c>
      <c r="D290" s="14">
        <v>11</v>
      </c>
      <c r="E290" s="55"/>
      <c r="F290" s="536"/>
      <c r="G290" s="55"/>
      <c r="H290" s="813">
        <v>10</v>
      </c>
      <c r="I290" s="55">
        <v>2</v>
      </c>
      <c r="J290" s="55">
        <v>8</v>
      </c>
      <c r="K290" s="813">
        <v>4</v>
      </c>
      <c r="L290" s="55">
        <v>4</v>
      </c>
      <c r="M290" s="55"/>
      <c r="N290" s="96"/>
    </row>
    <row r="291" spans="1:14" ht="15.75" x14ac:dyDescent="0.25">
      <c r="A291" s="526" t="s">
        <v>582</v>
      </c>
      <c r="B291" s="14">
        <v>58</v>
      </c>
      <c r="C291" s="40">
        <v>14</v>
      </c>
      <c r="D291" s="14">
        <v>44</v>
      </c>
      <c r="E291" s="55">
        <v>2</v>
      </c>
      <c r="F291" s="536"/>
      <c r="G291" s="55"/>
      <c r="H291" s="813">
        <v>8</v>
      </c>
      <c r="I291" s="55">
        <v>1</v>
      </c>
      <c r="J291" s="55">
        <v>7</v>
      </c>
      <c r="K291" s="813">
        <v>3</v>
      </c>
      <c r="L291" s="55"/>
      <c r="M291" s="55">
        <v>3</v>
      </c>
      <c r="N291" s="96">
        <v>1</v>
      </c>
    </row>
    <row r="292" spans="1:14" ht="15.75" x14ac:dyDescent="0.25">
      <c r="A292" s="526" t="s">
        <v>583</v>
      </c>
      <c r="B292" s="14">
        <v>29</v>
      </c>
      <c r="C292" s="40">
        <v>9</v>
      </c>
      <c r="D292" s="14">
        <v>20</v>
      </c>
      <c r="E292" s="55"/>
      <c r="F292" s="536"/>
      <c r="G292" s="55"/>
      <c r="H292" s="813">
        <v>4</v>
      </c>
      <c r="I292" s="55">
        <v>2</v>
      </c>
      <c r="J292" s="55">
        <v>2</v>
      </c>
      <c r="K292" s="813">
        <v>3</v>
      </c>
      <c r="L292" s="55">
        <v>1</v>
      </c>
      <c r="M292" s="55">
        <v>2</v>
      </c>
      <c r="N292" s="96">
        <v>2</v>
      </c>
    </row>
    <row r="293" spans="1:14" ht="15.75" x14ac:dyDescent="0.25">
      <c r="A293" s="526" t="s">
        <v>584</v>
      </c>
      <c r="B293" s="14">
        <v>32</v>
      </c>
      <c r="C293" s="40">
        <v>14</v>
      </c>
      <c r="D293" s="14">
        <v>18</v>
      </c>
      <c r="E293" s="55"/>
      <c r="F293" s="536">
        <v>1</v>
      </c>
      <c r="G293" s="55"/>
      <c r="H293" s="813">
        <v>9</v>
      </c>
      <c r="I293" s="55">
        <v>1</v>
      </c>
      <c r="J293" s="55">
        <v>8</v>
      </c>
      <c r="K293" s="813">
        <v>4</v>
      </c>
      <c r="L293" s="55">
        <v>4</v>
      </c>
      <c r="M293" s="55"/>
      <c r="N293" s="96"/>
    </row>
    <row r="294" spans="1:14" ht="15.75" x14ac:dyDescent="0.25">
      <c r="A294" s="526" t="s">
        <v>585</v>
      </c>
      <c r="B294" s="14">
        <v>30</v>
      </c>
      <c r="C294" s="40">
        <v>14</v>
      </c>
      <c r="D294" s="14">
        <v>16</v>
      </c>
      <c r="E294" s="55">
        <v>1</v>
      </c>
      <c r="F294" s="536">
        <v>1</v>
      </c>
      <c r="G294" s="55"/>
      <c r="H294" s="813">
        <v>10</v>
      </c>
      <c r="I294" s="55">
        <v>2</v>
      </c>
      <c r="J294" s="55">
        <v>8</v>
      </c>
      <c r="K294" s="813">
        <v>2</v>
      </c>
      <c r="L294" s="55">
        <v>1</v>
      </c>
      <c r="M294" s="55">
        <v>1</v>
      </c>
      <c r="N294" s="96"/>
    </row>
    <row r="295" spans="1:14" ht="15.75" x14ac:dyDescent="0.25">
      <c r="A295" s="526" t="s">
        <v>586</v>
      </c>
      <c r="B295" s="14">
        <v>43</v>
      </c>
      <c r="C295" s="40">
        <v>9</v>
      </c>
      <c r="D295" s="14">
        <v>34</v>
      </c>
      <c r="E295" s="55"/>
      <c r="F295" s="536"/>
      <c r="G295" s="55"/>
      <c r="H295" s="813">
        <v>6</v>
      </c>
      <c r="I295" s="55">
        <v>1</v>
      </c>
      <c r="J295" s="55">
        <v>5</v>
      </c>
      <c r="K295" s="813">
        <v>2</v>
      </c>
      <c r="L295" s="55">
        <v>2</v>
      </c>
      <c r="M295" s="55"/>
      <c r="N295" s="96">
        <v>1</v>
      </c>
    </row>
    <row r="296" spans="1:14" ht="15.75" x14ac:dyDescent="0.25">
      <c r="A296" s="526" t="s">
        <v>587</v>
      </c>
      <c r="B296" s="14">
        <v>56</v>
      </c>
      <c r="C296" s="40">
        <v>19</v>
      </c>
      <c r="D296" s="14">
        <v>37</v>
      </c>
      <c r="E296" s="55">
        <v>1</v>
      </c>
      <c r="F296" s="536">
        <v>1</v>
      </c>
      <c r="G296" s="55"/>
      <c r="H296" s="813">
        <v>11</v>
      </c>
      <c r="I296" s="55">
        <v>2</v>
      </c>
      <c r="J296" s="55">
        <v>9</v>
      </c>
      <c r="K296" s="813">
        <v>6</v>
      </c>
      <c r="L296" s="55">
        <v>4</v>
      </c>
      <c r="M296" s="55">
        <v>2</v>
      </c>
      <c r="N296" s="96"/>
    </row>
    <row r="297" spans="1:14" ht="15.75" x14ac:dyDescent="0.25">
      <c r="A297" s="526" t="s">
        <v>588</v>
      </c>
      <c r="B297" s="14">
        <v>56</v>
      </c>
      <c r="C297" s="40">
        <v>20</v>
      </c>
      <c r="D297" s="14">
        <v>36</v>
      </c>
      <c r="E297" s="55">
        <v>1</v>
      </c>
      <c r="F297" s="536">
        <v>1</v>
      </c>
      <c r="G297" s="55"/>
      <c r="H297" s="813">
        <v>13</v>
      </c>
      <c r="I297" s="55">
        <v>3</v>
      </c>
      <c r="J297" s="55">
        <v>10</v>
      </c>
      <c r="K297" s="813">
        <v>3</v>
      </c>
      <c r="L297" s="55">
        <v>2</v>
      </c>
      <c r="M297" s="55">
        <v>1</v>
      </c>
      <c r="N297" s="96">
        <v>2</v>
      </c>
    </row>
    <row r="298" spans="1:14" ht="15.75" x14ac:dyDescent="0.25">
      <c r="A298" s="526" t="s">
        <v>944</v>
      </c>
      <c r="B298" s="14">
        <v>2</v>
      </c>
      <c r="C298" s="40">
        <v>0</v>
      </c>
      <c r="D298" s="14">
        <v>2</v>
      </c>
      <c r="E298" s="55"/>
      <c r="F298" s="536"/>
      <c r="G298" s="55"/>
      <c r="H298" s="813"/>
      <c r="I298" s="55"/>
      <c r="J298" s="55"/>
      <c r="K298" s="813"/>
      <c r="L298" s="55"/>
      <c r="M298" s="55"/>
      <c r="N298" s="96"/>
    </row>
    <row r="299" spans="1:14" ht="15.75" x14ac:dyDescent="0.25">
      <c r="A299" s="526" t="s">
        <v>700</v>
      </c>
      <c r="B299" s="14">
        <v>1</v>
      </c>
      <c r="C299" s="40">
        <v>1</v>
      </c>
      <c r="D299" s="14"/>
      <c r="E299" s="55"/>
      <c r="F299" s="536">
        <v>1</v>
      </c>
      <c r="G299" s="55"/>
      <c r="H299" s="813"/>
      <c r="I299" s="55"/>
      <c r="J299" s="55"/>
      <c r="K299" s="813"/>
      <c r="L299" s="55"/>
      <c r="M299" s="55"/>
      <c r="N299" s="96"/>
    </row>
    <row r="300" spans="1:14" ht="15.75" x14ac:dyDescent="0.25">
      <c r="A300" s="526" t="s">
        <v>589</v>
      </c>
      <c r="B300" s="14">
        <v>83</v>
      </c>
      <c r="C300" s="40">
        <v>26</v>
      </c>
      <c r="D300" s="14">
        <v>57</v>
      </c>
      <c r="E300" s="55">
        <v>2</v>
      </c>
      <c r="F300" s="536"/>
      <c r="G300" s="55"/>
      <c r="H300" s="813">
        <v>20</v>
      </c>
      <c r="I300" s="55">
        <v>2</v>
      </c>
      <c r="J300" s="55">
        <v>18</v>
      </c>
      <c r="K300" s="813">
        <v>4</v>
      </c>
      <c r="L300" s="55">
        <v>3</v>
      </c>
      <c r="M300" s="55">
        <v>1</v>
      </c>
      <c r="N300" s="96"/>
    </row>
    <row r="301" spans="1:14" ht="15.75" x14ac:dyDescent="0.25">
      <c r="A301" s="526" t="s">
        <v>590</v>
      </c>
      <c r="B301" s="14">
        <v>22</v>
      </c>
      <c r="C301" s="40">
        <v>7</v>
      </c>
      <c r="D301" s="14">
        <v>15</v>
      </c>
      <c r="E301" s="55"/>
      <c r="F301" s="536"/>
      <c r="G301" s="55"/>
      <c r="H301" s="813">
        <v>5</v>
      </c>
      <c r="I301" s="55"/>
      <c r="J301" s="55">
        <v>5</v>
      </c>
      <c r="K301" s="813">
        <v>2</v>
      </c>
      <c r="L301" s="55">
        <v>1</v>
      </c>
      <c r="M301" s="55">
        <v>1</v>
      </c>
      <c r="N301" s="96"/>
    </row>
    <row r="302" spans="1:14" ht="15.75" x14ac:dyDescent="0.25">
      <c r="A302" s="526" t="s">
        <v>591</v>
      </c>
      <c r="B302" s="14">
        <v>52</v>
      </c>
      <c r="C302" s="40">
        <v>17</v>
      </c>
      <c r="D302" s="14">
        <v>35</v>
      </c>
      <c r="E302" s="55">
        <v>1</v>
      </c>
      <c r="F302" s="536"/>
      <c r="G302" s="55">
        <v>1</v>
      </c>
      <c r="H302" s="813">
        <v>14</v>
      </c>
      <c r="I302" s="55">
        <v>2</v>
      </c>
      <c r="J302" s="55">
        <v>12</v>
      </c>
      <c r="K302" s="813">
        <v>1</v>
      </c>
      <c r="L302" s="55">
        <v>1</v>
      </c>
      <c r="M302" s="55"/>
      <c r="N302" s="96"/>
    </row>
    <row r="303" spans="1:14" ht="15.75" x14ac:dyDescent="0.25">
      <c r="A303" s="526" t="s">
        <v>592</v>
      </c>
      <c r="B303" s="14">
        <v>15</v>
      </c>
      <c r="C303" s="40">
        <v>4</v>
      </c>
      <c r="D303" s="14">
        <v>11</v>
      </c>
      <c r="E303" s="55"/>
      <c r="F303" s="536"/>
      <c r="G303" s="55"/>
      <c r="H303" s="813">
        <v>3</v>
      </c>
      <c r="I303" s="55">
        <v>1</v>
      </c>
      <c r="J303" s="55">
        <v>2</v>
      </c>
      <c r="K303" s="813"/>
      <c r="L303" s="55"/>
      <c r="M303" s="55"/>
      <c r="N303" s="96">
        <v>1</v>
      </c>
    </row>
    <row r="304" spans="1:14" ht="15.75" x14ac:dyDescent="0.25">
      <c r="A304" s="526" t="s">
        <v>593</v>
      </c>
      <c r="B304" s="14">
        <v>52</v>
      </c>
      <c r="C304" s="40">
        <v>18</v>
      </c>
      <c r="D304" s="14">
        <v>34</v>
      </c>
      <c r="E304" s="55">
        <v>3</v>
      </c>
      <c r="F304" s="536">
        <v>1</v>
      </c>
      <c r="G304" s="55"/>
      <c r="H304" s="813">
        <v>12</v>
      </c>
      <c r="I304" s="55"/>
      <c r="J304" s="55">
        <v>12</v>
      </c>
      <c r="K304" s="813">
        <v>2</v>
      </c>
      <c r="L304" s="55">
        <v>2</v>
      </c>
      <c r="M304" s="55"/>
      <c r="N304" s="96"/>
    </row>
    <row r="305" spans="1:14" ht="15.75" x14ac:dyDescent="0.25">
      <c r="A305" s="526" t="s">
        <v>594</v>
      </c>
      <c r="B305" s="14">
        <v>64</v>
      </c>
      <c r="C305" s="40">
        <v>34</v>
      </c>
      <c r="D305" s="14">
        <v>30</v>
      </c>
      <c r="E305" s="55"/>
      <c r="F305" s="536">
        <v>6</v>
      </c>
      <c r="G305" s="55">
        <v>1</v>
      </c>
      <c r="H305" s="813">
        <v>21</v>
      </c>
      <c r="I305" s="55">
        <v>4</v>
      </c>
      <c r="J305" s="55">
        <v>17</v>
      </c>
      <c r="K305" s="813">
        <v>6</v>
      </c>
      <c r="L305" s="55">
        <v>4</v>
      </c>
      <c r="M305" s="55">
        <v>2</v>
      </c>
      <c r="N305" s="96"/>
    </row>
    <row r="306" spans="1:14" ht="15.75" x14ac:dyDescent="0.25">
      <c r="A306" s="526" t="s">
        <v>595</v>
      </c>
      <c r="B306" s="14">
        <v>27</v>
      </c>
      <c r="C306" s="40">
        <v>12</v>
      </c>
      <c r="D306" s="14">
        <v>15</v>
      </c>
      <c r="E306" s="55">
        <v>1</v>
      </c>
      <c r="F306" s="536"/>
      <c r="G306" s="55"/>
      <c r="H306" s="813">
        <v>9</v>
      </c>
      <c r="I306" s="55"/>
      <c r="J306" s="55">
        <v>9</v>
      </c>
      <c r="K306" s="813">
        <v>2</v>
      </c>
      <c r="L306" s="55">
        <v>2</v>
      </c>
      <c r="M306" s="55"/>
      <c r="N306" s="96"/>
    </row>
    <row r="307" spans="1:14" ht="15.75" x14ac:dyDescent="0.25">
      <c r="A307" s="526" t="s">
        <v>596</v>
      </c>
      <c r="B307" s="14">
        <v>68</v>
      </c>
      <c r="C307" s="40">
        <v>28</v>
      </c>
      <c r="D307" s="14">
        <v>40</v>
      </c>
      <c r="E307" s="55">
        <v>2</v>
      </c>
      <c r="F307" s="536">
        <v>3</v>
      </c>
      <c r="G307" s="55"/>
      <c r="H307" s="813">
        <v>17</v>
      </c>
      <c r="I307" s="55">
        <v>1</v>
      </c>
      <c r="J307" s="55">
        <v>16</v>
      </c>
      <c r="K307" s="813">
        <v>5</v>
      </c>
      <c r="L307" s="55">
        <v>3</v>
      </c>
      <c r="M307" s="55">
        <v>2</v>
      </c>
      <c r="N307" s="96">
        <v>1</v>
      </c>
    </row>
    <row r="308" spans="1:14" ht="15.75" x14ac:dyDescent="0.25">
      <c r="A308" s="526" t="s">
        <v>597</v>
      </c>
      <c r="B308" s="14">
        <v>100</v>
      </c>
      <c r="C308" s="40">
        <v>27</v>
      </c>
      <c r="D308" s="14">
        <v>73</v>
      </c>
      <c r="E308" s="55">
        <v>1</v>
      </c>
      <c r="F308" s="536"/>
      <c r="G308" s="55"/>
      <c r="H308" s="813">
        <v>21</v>
      </c>
      <c r="I308" s="55">
        <v>3</v>
      </c>
      <c r="J308" s="55">
        <v>18</v>
      </c>
      <c r="K308" s="813">
        <v>5</v>
      </c>
      <c r="L308" s="55">
        <v>2</v>
      </c>
      <c r="M308" s="55">
        <v>3</v>
      </c>
      <c r="N308" s="96"/>
    </row>
    <row r="309" spans="1:14" ht="15.75" x14ac:dyDescent="0.25">
      <c r="A309" s="526" t="s">
        <v>598</v>
      </c>
      <c r="B309" s="14">
        <v>19</v>
      </c>
      <c r="C309" s="40">
        <v>7</v>
      </c>
      <c r="D309" s="14">
        <v>12</v>
      </c>
      <c r="E309" s="55"/>
      <c r="F309" s="536"/>
      <c r="G309" s="55"/>
      <c r="H309" s="813">
        <v>7</v>
      </c>
      <c r="I309" s="55">
        <v>1</v>
      </c>
      <c r="J309" s="55">
        <v>6</v>
      </c>
      <c r="K309" s="813"/>
      <c r="L309" s="55"/>
      <c r="M309" s="55"/>
      <c r="N309" s="96"/>
    </row>
    <row r="310" spans="1:14" ht="15.75" x14ac:dyDescent="0.25">
      <c r="A310" s="526" t="s">
        <v>599</v>
      </c>
      <c r="B310" s="14">
        <v>29</v>
      </c>
      <c r="C310" s="40">
        <v>8</v>
      </c>
      <c r="D310" s="14">
        <v>21</v>
      </c>
      <c r="E310" s="55"/>
      <c r="F310" s="536"/>
      <c r="G310" s="55"/>
      <c r="H310" s="813">
        <v>6</v>
      </c>
      <c r="I310" s="55"/>
      <c r="J310" s="55">
        <v>6</v>
      </c>
      <c r="K310" s="813">
        <v>2</v>
      </c>
      <c r="L310" s="55">
        <v>2</v>
      </c>
      <c r="M310" s="55"/>
      <c r="N310" s="96"/>
    </row>
    <row r="311" spans="1:14" ht="15.75" x14ac:dyDescent="0.25">
      <c r="A311" s="526" t="s">
        <v>600</v>
      </c>
      <c r="B311" s="14">
        <v>30</v>
      </c>
      <c r="C311" s="40">
        <v>12</v>
      </c>
      <c r="D311" s="14">
        <v>18</v>
      </c>
      <c r="E311" s="55">
        <v>1</v>
      </c>
      <c r="F311" s="536"/>
      <c r="G311" s="55"/>
      <c r="H311" s="813">
        <v>8</v>
      </c>
      <c r="I311" s="55">
        <v>1</v>
      </c>
      <c r="J311" s="55">
        <v>7</v>
      </c>
      <c r="K311" s="813">
        <v>3</v>
      </c>
      <c r="L311" s="55">
        <v>3</v>
      </c>
      <c r="M311" s="55"/>
      <c r="N311" s="96"/>
    </row>
    <row r="312" spans="1:14" ht="15.75" x14ac:dyDescent="0.25">
      <c r="A312" s="526" t="s">
        <v>601</v>
      </c>
      <c r="B312" s="14">
        <v>24</v>
      </c>
      <c r="C312" s="40">
        <v>19</v>
      </c>
      <c r="D312" s="14">
        <v>5</v>
      </c>
      <c r="E312" s="55">
        <v>1</v>
      </c>
      <c r="F312" s="536"/>
      <c r="G312" s="55"/>
      <c r="H312" s="813">
        <v>14</v>
      </c>
      <c r="I312" s="55">
        <v>3</v>
      </c>
      <c r="J312" s="55">
        <v>11</v>
      </c>
      <c r="K312" s="813">
        <v>4</v>
      </c>
      <c r="L312" s="55">
        <v>4</v>
      </c>
      <c r="M312" s="55"/>
      <c r="N312" s="96"/>
    </row>
    <row r="313" spans="1:14" ht="15.75" x14ac:dyDescent="0.25">
      <c r="A313" s="526" t="s">
        <v>602</v>
      </c>
      <c r="B313" s="14">
        <v>6</v>
      </c>
      <c r="C313" s="40">
        <v>4</v>
      </c>
      <c r="D313" s="14">
        <v>2</v>
      </c>
      <c r="E313" s="55"/>
      <c r="F313" s="536"/>
      <c r="G313" s="55">
        <v>1</v>
      </c>
      <c r="H313" s="813">
        <v>1</v>
      </c>
      <c r="I313" s="55">
        <v>1</v>
      </c>
      <c r="J313" s="55"/>
      <c r="K313" s="813">
        <v>2</v>
      </c>
      <c r="L313" s="55"/>
      <c r="M313" s="55">
        <v>2</v>
      </c>
      <c r="N313" s="96"/>
    </row>
    <row r="314" spans="1:14" ht="15.75" x14ac:dyDescent="0.25">
      <c r="A314" s="526" t="s">
        <v>603</v>
      </c>
      <c r="B314" s="14">
        <v>7</v>
      </c>
      <c r="C314" s="40">
        <v>2</v>
      </c>
      <c r="D314" s="14">
        <v>5</v>
      </c>
      <c r="E314" s="55"/>
      <c r="F314" s="536"/>
      <c r="G314" s="55"/>
      <c r="H314" s="813">
        <v>2</v>
      </c>
      <c r="I314" s="55"/>
      <c r="J314" s="55">
        <v>2</v>
      </c>
      <c r="K314" s="813"/>
      <c r="L314" s="55"/>
      <c r="M314" s="55"/>
      <c r="N314" s="96"/>
    </row>
    <row r="315" spans="1:14" ht="15.75" x14ac:dyDescent="0.25">
      <c r="A315" s="526" t="s">
        <v>604</v>
      </c>
      <c r="B315" s="14">
        <v>9</v>
      </c>
      <c r="C315" s="40">
        <v>2</v>
      </c>
      <c r="D315" s="14">
        <v>7</v>
      </c>
      <c r="E315" s="55"/>
      <c r="F315" s="536"/>
      <c r="G315" s="55"/>
      <c r="H315" s="813">
        <v>1</v>
      </c>
      <c r="I315" s="55"/>
      <c r="J315" s="55">
        <v>1</v>
      </c>
      <c r="K315" s="813">
        <v>1</v>
      </c>
      <c r="L315" s="55">
        <v>1</v>
      </c>
      <c r="M315" s="55"/>
      <c r="N315" s="96"/>
    </row>
    <row r="316" spans="1:14" ht="15.75" x14ac:dyDescent="0.25">
      <c r="A316" s="526" t="s">
        <v>605</v>
      </c>
      <c r="B316" s="14">
        <v>9</v>
      </c>
      <c r="C316" s="40">
        <v>5</v>
      </c>
      <c r="D316" s="14">
        <v>4</v>
      </c>
      <c r="E316" s="55"/>
      <c r="F316" s="536"/>
      <c r="G316" s="55"/>
      <c r="H316" s="813">
        <v>3</v>
      </c>
      <c r="I316" s="55">
        <v>1</v>
      </c>
      <c r="J316" s="55">
        <v>2</v>
      </c>
      <c r="K316" s="813">
        <v>1</v>
      </c>
      <c r="L316" s="55">
        <v>1</v>
      </c>
      <c r="M316" s="55"/>
      <c r="N316" s="96">
        <v>1</v>
      </c>
    </row>
    <row r="317" spans="1:14" ht="15.75" x14ac:dyDescent="0.25">
      <c r="A317" s="526" t="s">
        <v>606</v>
      </c>
      <c r="B317" s="14">
        <v>12</v>
      </c>
      <c r="C317" s="40">
        <v>7</v>
      </c>
      <c r="D317" s="14">
        <v>5</v>
      </c>
      <c r="E317" s="55">
        <v>1</v>
      </c>
      <c r="F317" s="536">
        <v>1</v>
      </c>
      <c r="G317" s="55"/>
      <c r="H317" s="813">
        <v>2</v>
      </c>
      <c r="I317" s="55"/>
      <c r="J317" s="55">
        <v>2</v>
      </c>
      <c r="K317" s="813">
        <v>3</v>
      </c>
      <c r="L317" s="55">
        <v>3</v>
      </c>
      <c r="M317" s="55"/>
      <c r="N317" s="96"/>
    </row>
    <row r="318" spans="1:14" ht="15.75" x14ac:dyDescent="0.25">
      <c r="A318" s="526" t="s">
        <v>607</v>
      </c>
      <c r="B318" s="14">
        <v>24</v>
      </c>
      <c r="C318" s="40">
        <v>14</v>
      </c>
      <c r="D318" s="14">
        <v>10</v>
      </c>
      <c r="E318" s="55">
        <v>4</v>
      </c>
      <c r="F318" s="536">
        <v>1</v>
      </c>
      <c r="G318" s="55">
        <v>1</v>
      </c>
      <c r="H318" s="813">
        <v>8</v>
      </c>
      <c r="I318" s="55">
        <v>2</v>
      </c>
      <c r="J318" s="55">
        <v>6</v>
      </c>
      <c r="K318" s="813"/>
      <c r="L318" s="55"/>
      <c r="M318" s="55"/>
      <c r="N318" s="96"/>
    </row>
    <row r="319" spans="1:14" ht="15.75" x14ac:dyDescent="0.25">
      <c r="A319" s="526" t="s">
        <v>608</v>
      </c>
      <c r="B319" s="14">
        <v>42</v>
      </c>
      <c r="C319" s="40">
        <v>12</v>
      </c>
      <c r="D319" s="14">
        <v>30</v>
      </c>
      <c r="E319" s="55">
        <v>3</v>
      </c>
      <c r="F319" s="536"/>
      <c r="G319" s="55"/>
      <c r="H319" s="813">
        <v>7</v>
      </c>
      <c r="I319" s="55">
        <v>1</v>
      </c>
      <c r="J319" s="55">
        <v>6</v>
      </c>
      <c r="K319" s="813">
        <v>2</v>
      </c>
      <c r="L319" s="55">
        <v>1</v>
      </c>
      <c r="M319" s="55">
        <v>1</v>
      </c>
      <c r="N319" s="96"/>
    </row>
    <row r="320" spans="1:14" ht="15.75" x14ac:dyDescent="0.25">
      <c r="A320" s="526" t="s">
        <v>609</v>
      </c>
      <c r="B320" s="14">
        <v>3</v>
      </c>
      <c r="C320" s="40">
        <v>3</v>
      </c>
      <c r="D320" s="14"/>
      <c r="E320" s="55"/>
      <c r="F320" s="536"/>
      <c r="G320" s="55"/>
      <c r="H320" s="813">
        <v>1</v>
      </c>
      <c r="I320" s="55"/>
      <c r="J320" s="55">
        <v>1</v>
      </c>
      <c r="K320" s="813">
        <v>1</v>
      </c>
      <c r="L320" s="55">
        <v>1</v>
      </c>
      <c r="M320" s="55"/>
      <c r="N320" s="96">
        <v>1</v>
      </c>
    </row>
    <row r="321" spans="1:14" ht="15.75" x14ac:dyDescent="0.25">
      <c r="A321" s="526" t="s">
        <v>610</v>
      </c>
      <c r="B321" s="14">
        <v>4</v>
      </c>
      <c r="C321" s="40">
        <v>1</v>
      </c>
      <c r="D321" s="14">
        <v>3</v>
      </c>
      <c r="E321" s="55"/>
      <c r="F321" s="536"/>
      <c r="G321" s="55"/>
      <c r="H321" s="813">
        <v>1</v>
      </c>
      <c r="I321" s="55"/>
      <c r="J321" s="55">
        <v>1</v>
      </c>
      <c r="K321" s="813"/>
      <c r="L321" s="55"/>
      <c r="M321" s="55"/>
      <c r="N321" s="96"/>
    </row>
    <row r="322" spans="1:14" ht="15.75" x14ac:dyDescent="0.25">
      <c r="A322" s="526" t="s">
        <v>611</v>
      </c>
      <c r="B322" s="14">
        <v>12</v>
      </c>
      <c r="C322" s="40">
        <v>3</v>
      </c>
      <c r="D322" s="14">
        <v>9</v>
      </c>
      <c r="E322" s="55">
        <v>1</v>
      </c>
      <c r="F322" s="536"/>
      <c r="G322" s="55"/>
      <c r="H322" s="813">
        <v>1</v>
      </c>
      <c r="I322" s="55"/>
      <c r="J322" s="55">
        <v>1</v>
      </c>
      <c r="K322" s="813">
        <v>1</v>
      </c>
      <c r="L322" s="55">
        <v>1</v>
      </c>
      <c r="M322" s="55"/>
      <c r="N322" s="96"/>
    </row>
    <row r="323" spans="1:14" ht="15.75" x14ac:dyDescent="0.25">
      <c r="A323" s="526" t="s">
        <v>612</v>
      </c>
      <c r="B323" s="14">
        <v>43</v>
      </c>
      <c r="C323" s="40">
        <v>21</v>
      </c>
      <c r="D323" s="14">
        <v>22</v>
      </c>
      <c r="E323" s="55">
        <v>3</v>
      </c>
      <c r="F323" s="536"/>
      <c r="G323" s="55"/>
      <c r="H323" s="813">
        <v>10</v>
      </c>
      <c r="I323" s="55">
        <v>2</v>
      </c>
      <c r="J323" s="55">
        <v>8</v>
      </c>
      <c r="K323" s="813">
        <v>8</v>
      </c>
      <c r="L323" s="55">
        <v>7</v>
      </c>
      <c r="M323" s="55">
        <v>1</v>
      </c>
      <c r="N323" s="96"/>
    </row>
    <row r="324" spans="1:14" ht="15.75" x14ac:dyDescent="0.25">
      <c r="A324" s="526" t="s">
        <v>613</v>
      </c>
      <c r="B324" s="14">
        <v>5</v>
      </c>
      <c r="C324" s="40">
        <v>3</v>
      </c>
      <c r="D324" s="14">
        <v>2</v>
      </c>
      <c r="E324" s="55"/>
      <c r="F324" s="536"/>
      <c r="G324" s="55"/>
      <c r="H324" s="813">
        <v>2</v>
      </c>
      <c r="I324" s="55"/>
      <c r="J324" s="55">
        <v>2</v>
      </c>
      <c r="K324" s="813"/>
      <c r="L324" s="55"/>
      <c r="M324" s="55"/>
      <c r="N324" s="96">
        <v>1</v>
      </c>
    </row>
    <row r="325" spans="1:14" ht="15.75" x14ac:dyDescent="0.25">
      <c r="A325" s="526" t="s">
        <v>614</v>
      </c>
      <c r="B325" s="14">
        <v>2</v>
      </c>
      <c r="C325" s="40">
        <v>1</v>
      </c>
      <c r="D325" s="14">
        <v>1</v>
      </c>
      <c r="E325" s="55"/>
      <c r="F325" s="536"/>
      <c r="G325" s="55"/>
      <c r="H325" s="813">
        <v>1</v>
      </c>
      <c r="I325" s="55"/>
      <c r="J325" s="55">
        <v>1</v>
      </c>
      <c r="K325" s="813"/>
      <c r="L325" s="55"/>
      <c r="M325" s="55"/>
      <c r="N325" s="96"/>
    </row>
    <row r="326" spans="1:14" ht="15.75" x14ac:dyDescent="0.25">
      <c r="A326" s="526" t="s">
        <v>615</v>
      </c>
      <c r="B326" s="14">
        <v>1</v>
      </c>
      <c r="C326" s="40">
        <v>1</v>
      </c>
      <c r="D326" s="14"/>
      <c r="E326" s="55"/>
      <c r="F326" s="536"/>
      <c r="G326" s="55"/>
      <c r="H326" s="813">
        <v>1</v>
      </c>
      <c r="I326" s="55"/>
      <c r="J326" s="55">
        <v>1</v>
      </c>
      <c r="K326" s="813"/>
      <c r="L326" s="55"/>
      <c r="M326" s="55"/>
      <c r="N326" s="96"/>
    </row>
    <row r="327" spans="1:14" ht="15.75" x14ac:dyDescent="0.25">
      <c r="A327" s="526" t="s">
        <v>616</v>
      </c>
      <c r="B327" s="14">
        <v>17</v>
      </c>
      <c r="C327" s="40">
        <v>9</v>
      </c>
      <c r="D327" s="14">
        <v>8</v>
      </c>
      <c r="E327" s="55">
        <v>1</v>
      </c>
      <c r="F327" s="536"/>
      <c r="G327" s="55"/>
      <c r="H327" s="813">
        <v>7</v>
      </c>
      <c r="I327" s="55">
        <v>1</v>
      </c>
      <c r="J327" s="55">
        <v>6</v>
      </c>
      <c r="K327" s="813">
        <v>1</v>
      </c>
      <c r="L327" s="55">
        <v>1</v>
      </c>
      <c r="M327" s="55"/>
      <c r="N327" s="96"/>
    </row>
    <row r="328" spans="1:14" ht="15.75" x14ac:dyDescent="0.25">
      <c r="A328" s="526" t="s">
        <v>617</v>
      </c>
      <c r="B328" s="14">
        <v>1</v>
      </c>
      <c r="C328" s="40">
        <v>1</v>
      </c>
      <c r="D328" s="14"/>
      <c r="E328" s="55"/>
      <c r="F328" s="536"/>
      <c r="G328" s="55"/>
      <c r="H328" s="813">
        <v>1</v>
      </c>
      <c r="I328" s="55"/>
      <c r="J328" s="55">
        <v>1</v>
      </c>
      <c r="K328" s="813"/>
      <c r="L328" s="55"/>
      <c r="M328" s="55"/>
      <c r="N328" s="96"/>
    </row>
    <row r="329" spans="1:14" ht="15.75" x14ac:dyDescent="0.25">
      <c r="A329" s="526" t="s">
        <v>618</v>
      </c>
      <c r="B329" s="14">
        <v>1</v>
      </c>
      <c r="C329" s="40">
        <v>1</v>
      </c>
      <c r="D329" s="14"/>
      <c r="E329" s="55"/>
      <c r="F329" s="536"/>
      <c r="G329" s="55"/>
      <c r="H329" s="813">
        <v>1</v>
      </c>
      <c r="I329" s="55">
        <v>1</v>
      </c>
      <c r="J329" s="55"/>
      <c r="K329" s="813"/>
      <c r="L329" s="55"/>
      <c r="M329" s="55"/>
      <c r="N329" s="96"/>
    </row>
    <row r="330" spans="1:14" ht="15.75" x14ac:dyDescent="0.25">
      <c r="A330" s="526" t="s">
        <v>619</v>
      </c>
      <c r="B330" s="14">
        <v>2</v>
      </c>
      <c r="C330" s="40">
        <v>1</v>
      </c>
      <c r="D330" s="14">
        <v>1</v>
      </c>
      <c r="E330" s="55"/>
      <c r="F330" s="536"/>
      <c r="G330" s="55"/>
      <c r="H330" s="813">
        <v>1</v>
      </c>
      <c r="I330" s="55"/>
      <c r="J330" s="55">
        <v>1</v>
      </c>
      <c r="K330" s="813"/>
      <c r="L330" s="55"/>
      <c r="M330" s="55"/>
      <c r="N330" s="96"/>
    </row>
    <row r="331" spans="1:14" ht="15.75" x14ac:dyDescent="0.25">
      <c r="A331" s="526" t="s">
        <v>620</v>
      </c>
      <c r="B331" s="14">
        <v>21</v>
      </c>
      <c r="C331" s="40">
        <v>6</v>
      </c>
      <c r="D331" s="14">
        <v>15</v>
      </c>
      <c r="E331" s="55"/>
      <c r="F331" s="536"/>
      <c r="G331" s="55"/>
      <c r="H331" s="813">
        <v>5</v>
      </c>
      <c r="I331" s="55"/>
      <c r="J331" s="55">
        <v>5</v>
      </c>
      <c r="K331" s="813"/>
      <c r="L331" s="55"/>
      <c r="M331" s="55"/>
      <c r="N331" s="96">
        <v>1</v>
      </c>
    </row>
    <row r="332" spans="1:14" ht="15.75" x14ac:dyDescent="0.25">
      <c r="A332" s="526" t="s">
        <v>621</v>
      </c>
      <c r="B332" s="14">
        <v>3</v>
      </c>
      <c r="C332" s="40">
        <v>3</v>
      </c>
      <c r="D332" s="14"/>
      <c r="E332" s="55"/>
      <c r="F332" s="536"/>
      <c r="G332" s="55"/>
      <c r="H332" s="813">
        <v>2</v>
      </c>
      <c r="I332" s="55"/>
      <c r="J332" s="55">
        <v>2</v>
      </c>
      <c r="K332" s="813">
        <v>1</v>
      </c>
      <c r="L332" s="55"/>
      <c r="M332" s="55">
        <v>1</v>
      </c>
      <c r="N332" s="96"/>
    </row>
    <row r="333" spans="1:14" ht="15.75" x14ac:dyDescent="0.25">
      <c r="A333" s="526" t="s">
        <v>622</v>
      </c>
      <c r="B333" s="14">
        <v>26</v>
      </c>
      <c r="C333" s="40">
        <v>19</v>
      </c>
      <c r="D333" s="14">
        <v>7</v>
      </c>
      <c r="E333" s="55">
        <v>2</v>
      </c>
      <c r="F333" s="536"/>
      <c r="G333" s="55"/>
      <c r="H333" s="813">
        <v>12</v>
      </c>
      <c r="I333" s="55">
        <v>4</v>
      </c>
      <c r="J333" s="55">
        <v>8</v>
      </c>
      <c r="K333" s="813">
        <v>5</v>
      </c>
      <c r="L333" s="55">
        <v>4</v>
      </c>
      <c r="M333" s="55">
        <v>1</v>
      </c>
      <c r="N333" s="96"/>
    </row>
    <row r="334" spans="1:14" ht="15.75" x14ac:dyDescent="0.25">
      <c r="A334" s="526" t="s">
        <v>623</v>
      </c>
      <c r="B334" s="14">
        <v>2</v>
      </c>
      <c r="C334" s="40">
        <v>1</v>
      </c>
      <c r="D334" s="14">
        <v>1</v>
      </c>
      <c r="E334" s="55"/>
      <c r="F334" s="536"/>
      <c r="G334" s="55"/>
      <c r="H334" s="813">
        <v>1</v>
      </c>
      <c r="I334" s="55"/>
      <c r="J334" s="55">
        <v>1</v>
      </c>
      <c r="K334" s="813"/>
      <c r="L334" s="55"/>
      <c r="M334" s="55"/>
      <c r="N334" s="96"/>
    </row>
    <row r="335" spans="1:14" ht="15.75" x14ac:dyDescent="0.25">
      <c r="A335" s="526" t="s">
        <v>624</v>
      </c>
      <c r="B335" s="14">
        <v>12</v>
      </c>
      <c r="C335" s="40">
        <v>7</v>
      </c>
      <c r="D335" s="14">
        <v>5</v>
      </c>
      <c r="E335" s="55"/>
      <c r="F335" s="536"/>
      <c r="G335" s="55"/>
      <c r="H335" s="813">
        <v>6</v>
      </c>
      <c r="I335" s="55"/>
      <c r="J335" s="55">
        <v>6</v>
      </c>
      <c r="K335" s="813">
        <v>1</v>
      </c>
      <c r="L335" s="55">
        <v>1</v>
      </c>
      <c r="M335" s="55"/>
      <c r="N335" s="96"/>
    </row>
    <row r="336" spans="1:14" ht="15.75" x14ac:dyDescent="0.25">
      <c r="A336" s="526" t="s">
        <v>625</v>
      </c>
      <c r="B336" s="14">
        <v>1</v>
      </c>
      <c r="C336" s="40">
        <v>1</v>
      </c>
      <c r="D336" s="14"/>
      <c r="E336" s="55"/>
      <c r="F336" s="536"/>
      <c r="G336" s="55"/>
      <c r="H336" s="813">
        <v>1</v>
      </c>
      <c r="I336" s="55"/>
      <c r="J336" s="55">
        <v>1</v>
      </c>
      <c r="K336" s="813"/>
      <c r="L336" s="55"/>
      <c r="M336" s="55"/>
      <c r="N336" s="96"/>
    </row>
    <row r="337" spans="1:14" ht="15.75" x14ac:dyDescent="0.25">
      <c r="A337" s="526" t="s">
        <v>626</v>
      </c>
      <c r="B337" s="14">
        <v>1</v>
      </c>
      <c r="C337" s="40">
        <v>1</v>
      </c>
      <c r="D337" s="14"/>
      <c r="E337" s="55"/>
      <c r="F337" s="536"/>
      <c r="G337" s="55"/>
      <c r="H337" s="813">
        <v>1</v>
      </c>
      <c r="I337" s="55"/>
      <c r="J337" s="55">
        <v>1</v>
      </c>
      <c r="K337" s="813"/>
      <c r="L337" s="55"/>
      <c r="M337" s="55"/>
      <c r="N337" s="96"/>
    </row>
    <row r="338" spans="1:14" ht="15.75" x14ac:dyDescent="0.25">
      <c r="A338" s="526" t="s">
        <v>627</v>
      </c>
      <c r="B338" s="14">
        <v>19</v>
      </c>
      <c r="C338" s="40">
        <v>12</v>
      </c>
      <c r="D338" s="14">
        <v>7</v>
      </c>
      <c r="E338" s="55">
        <v>2</v>
      </c>
      <c r="F338" s="536"/>
      <c r="G338" s="55"/>
      <c r="H338" s="813">
        <v>9</v>
      </c>
      <c r="I338" s="55">
        <v>2</v>
      </c>
      <c r="J338" s="55">
        <v>7</v>
      </c>
      <c r="K338" s="813">
        <v>1</v>
      </c>
      <c r="L338" s="55">
        <v>1</v>
      </c>
      <c r="M338" s="55"/>
      <c r="N338" s="96"/>
    </row>
    <row r="339" spans="1:14" ht="15.75" x14ac:dyDescent="0.25">
      <c r="A339" s="526" t="s">
        <v>628</v>
      </c>
      <c r="B339" s="14">
        <v>6</v>
      </c>
      <c r="C339" s="40">
        <v>1</v>
      </c>
      <c r="D339" s="14">
        <v>5</v>
      </c>
      <c r="E339" s="55"/>
      <c r="F339" s="536"/>
      <c r="G339" s="55"/>
      <c r="H339" s="813">
        <v>1</v>
      </c>
      <c r="I339" s="55"/>
      <c r="J339" s="55">
        <v>1</v>
      </c>
      <c r="K339" s="813"/>
      <c r="L339" s="55"/>
      <c r="M339" s="55"/>
      <c r="N339" s="96"/>
    </row>
    <row r="340" spans="1:14" ht="15.75" x14ac:dyDescent="0.25">
      <c r="A340" s="526" t="s">
        <v>629</v>
      </c>
      <c r="B340" s="14">
        <v>9</v>
      </c>
      <c r="C340" s="40">
        <v>3</v>
      </c>
      <c r="D340" s="14">
        <v>6</v>
      </c>
      <c r="E340" s="55"/>
      <c r="F340" s="536"/>
      <c r="G340" s="55"/>
      <c r="H340" s="813">
        <v>3</v>
      </c>
      <c r="I340" s="55"/>
      <c r="J340" s="55">
        <v>3</v>
      </c>
      <c r="K340" s="813"/>
      <c r="L340" s="55"/>
      <c r="M340" s="55"/>
      <c r="N340" s="96"/>
    </row>
    <row r="341" spans="1:14" ht="15.75" x14ac:dyDescent="0.25">
      <c r="A341" s="526" t="s">
        <v>630</v>
      </c>
      <c r="B341" s="14">
        <v>1</v>
      </c>
      <c r="C341" s="40">
        <v>1</v>
      </c>
      <c r="D341" s="14"/>
      <c r="E341" s="55"/>
      <c r="F341" s="536"/>
      <c r="G341" s="55"/>
      <c r="H341" s="813">
        <v>1</v>
      </c>
      <c r="I341" s="55"/>
      <c r="J341" s="55">
        <v>1</v>
      </c>
      <c r="K341" s="813"/>
      <c r="L341" s="55"/>
      <c r="M341" s="55"/>
      <c r="N341" s="96"/>
    </row>
    <row r="342" spans="1:14" ht="15.75" x14ac:dyDescent="0.25">
      <c r="A342" s="526" t="s">
        <v>631</v>
      </c>
      <c r="B342" s="14">
        <v>30</v>
      </c>
      <c r="C342" s="40">
        <v>13</v>
      </c>
      <c r="D342" s="14">
        <v>17</v>
      </c>
      <c r="E342" s="55">
        <v>1</v>
      </c>
      <c r="F342" s="536"/>
      <c r="G342" s="55"/>
      <c r="H342" s="813">
        <v>8</v>
      </c>
      <c r="I342" s="55">
        <v>3</v>
      </c>
      <c r="J342" s="55">
        <v>5</v>
      </c>
      <c r="K342" s="813">
        <v>4</v>
      </c>
      <c r="L342" s="55">
        <v>4</v>
      </c>
      <c r="M342" s="55"/>
      <c r="N342" s="96"/>
    </row>
    <row r="343" spans="1:14" ht="15.75" x14ac:dyDescent="0.25">
      <c r="A343" s="526" t="s">
        <v>632</v>
      </c>
      <c r="B343" s="14">
        <v>1</v>
      </c>
      <c r="C343" s="40">
        <v>1</v>
      </c>
      <c r="D343" s="14"/>
      <c r="E343" s="55"/>
      <c r="F343" s="536"/>
      <c r="G343" s="55"/>
      <c r="H343" s="813">
        <v>1</v>
      </c>
      <c r="I343" s="55"/>
      <c r="J343" s="55">
        <v>1</v>
      </c>
      <c r="K343" s="813"/>
      <c r="L343" s="55"/>
      <c r="M343" s="55"/>
      <c r="N343" s="96"/>
    </row>
    <row r="344" spans="1:14" ht="15.75" x14ac:dyDescent="0.25">
      <c r="A344" s="526" t="s">
        <v>633</v>
      </c>
      <c r="B344" s="14">
        <v>1</v>
      </c>
      <c r="C344" s="40">
        <v>1</v>
      </c>
      <c r="D344" s="14"/>
      <c r="E344" s="55"/>
      <c r="F344" s="536"/>
      <c r="G344" s="55"/>
      <c r="H344" s="813">
        <v>1</v>
      </c>
      <c r="I344" s="55"/>
      <c r="J344" s="55">
        <v>1</v>
      </c>
      <c r="K344" s="813"/>
      <c r="L344" s="55"/>
      <c r="M344" s="55"/>
      <c r="N344" s="96"/>
    </row>
    <row r="345" spans="1:14" ht="15.75" x14ac:dyDescent="0.25">
      <c r="A345" s="526" t="s">
        <v>634</v>
      </c>
      <c r="B345" s="14">
        <v>2</v>
      </c>
      <c r="C345" s="40">
        <v>1</v>
      </c>
      <c r="D345" s="14">
        <v>1</v>
      </c>
      <c r="E345" s="55"/>
      <c r="F345" s="536"/>
      <c r="G345" s="55"/>
      <c r="H345" s="813">
        <v>1</v>
      </c>
      <c r="I345" s="55"/>
      <c r="J345" s="55">
        <v>1</v>
      </c>
      <c r="K345" s="813"/>
      <c r="L345" s="55"/>
      <c r="M345" s="55"/>
      <c r="N345" s="96"/>
    </row>
    <row r="346" spans="1:14" ht="15.75" x14ac:dyDescent="0.25">
      <c r="A346" s="526" t="s">
        <v>635</v>
      </c>
      <c r="B346" s="14">
        <v>1</v>
      </c>
      <c r="C346" s="40">
        <v>1</v>
      </c>
      <c r="D346" s="14"/>
      <c r="E346" s="55"/>
      <c r="F346" s="536"/>
      <c r="G346" s="55"/>
      <c r="H346" s="813">
        <v>1</v>
      </c>
      <c r="I346" s="55"/>
      <c r="J346" s="55">
        <v>1</v>
      </c>
      <c r="K346" s="813"/>
      <c r="L346" s="55"/>
      <c r="M346" s="55"/>
      <c r="N346" s="96"/>
    </row>
    <row r="347" spans="1:14" ht="15.75" x14ac:dyDescent="0.25">
      <c r="A347" s="526" t="s">
        <v>636</v>
      </c>
      <c r="B347" s="14">
        <v>1</v>
      </c>
      <c r="C347" s="40">
        <v>1</v>
      </c>
      <c r="D347" s="14"/>
      <c r="E347" s="55"/>
      <c r="F347" s="536"/>
      <c r="G347" s="55"/>
      <c r="H347" s="813">
        <v>1</v>
      </c>
      <c r="I347" s="55"/>
      <c r="J347" s="55">
        <v>1</v>
      </c>
      <c r="K347" s="813"/>
      <c r="L347" s="55"/>
      <c r="M347" s="55"/>
      <c r="N347" s="96"/>
    </row>
    <row r="348" spans="1:14" ht="15.75" x14ac:dyDescent="0.25">
      <c r="A348" s="526" t="s">
        <v>637</v>
      </c>
      <c r="B348" s="14">
        <v>21</v>
      </c>
      <c r="C348" s="40">
        <v>11</v>
      </c>
      <c r="D348" s="14">
        <v>10</v>
      </c>
      <c r="E348" s="55">
        <v>1</v>
      </c>
      <c r="F348" s="536">
        <v>1</v>
      </c>
      <c r="G348" s="55"/>
      <c r="H348" s="813">
        <v>6</v>
      </c>
      <c r="I348" s="55">
        <v>2</v>
      </c>
      <c r="J348" s="55">
        <v>4</v>
      </c>
      <c r="K348" s="813">
        <v>3</v>
      </c>
      <c r="L348" s="55">
        <v>3</v>
      </c>
      <c r="M348" s="55"/>
      <c r="N348" s="96"/>
    </row>
    <row r="349" spans="1:14" ht="15.75" x14ac:dyDescent="0.25">
      <c r="A349" s="526" t="s">
        <v>638</v>
      </c>
      <c r="B349" s="14">
        <v>13</v>
      </c>
      <c r="C349" s="40">
        <v>6</v>
      </c>
      <c r="D349" s="14">
        <v>7</v>
      </c>
      <c r="E349" s="55"/>
      <c r="F349" s="536"/>
      <c r="G349" s="55"/>
      <c r="H349" s="813">
        <v>4</v>
      </c>
      <c r="I349" s="55">
        <v>2</v>
      </c>
      <c r="J349" s="55">
        <v>2</v>
      </c>
      <c r="K349" s="813">
        <v>2</v>
      </c>
      <c r="L349" s="55">
        <v>2</v>
      </c>
      <c r="M349" s="55"/>
      <c r="N349" s="96"/>
    </row>
    <row r="350" spans="1:14" ht="15.75" x14ac:dyDescent="0.25">
      <c r="A350" s="526" t="s">
        <v>639</v>
      </c>
      <c r="B350" s="14">
        <v>1</v>
      </c>
      <c r="C350" s="40">
        <v>1</v>
      </c>
      <c r="D350" s="14"/>
      <c r="E350" s="55"/>
      <c r="F350" s="536"/>
      <c r="G350" s="55"/>
      <c r="H350" s="813">
        <v>1</v>
      </c>
      <c r="I350" s="55"/>
      <c r="J350" s="55">
        <v>1</v>
      </c>
      <c r="K350" s="813"/>
      <c r="L350" s="55"/>
      <c r="M350" s="55"/>
      <c r="N350" s="96"/>
    </row>
    <row r="351" spans="1:14" ht="15.75" x14ac:dyDescent="0.25">
      <c r="A351" s="526" t="s">
        <v>701</v>
      </c>
      <c r="B351" s="14">
        <v>1</v>
      </c>
      <c r="C351" s="40">
        <v>1</v>
      </c>
      <c r="D351" s="14"/>
      <c r="E351" s="55"/>
      <c r="F351" s="536"/>
      <c r="G351" s="55"/>
      <c r="H351" s="813">
        <v>1</v>
      </c>
      <c r="I351" s="55"/>
      <c r="J351" s="55">
        <v>1</v>
      </c>
      <c r="K351" s="813"/>
      <c r="L351" s="55"/>
      <c r="M351" s="55"/>
      <c r="N351" s="96"/>
    </row>
    <row r="352" spans="1:14" ht="15.75" x14ac:dyDescent="0.25">
      <c r="A352" s="526" t="s">
        <v>640</v>
      </c>
      <c r="B352" s="14">
        <v>1</v>
      </c>
      <c r="C352" s="40">
        <v>1</v>
      </c>
      <c r="D352" s="14"/>
      <c r="E352" s="55"/>
      <c r="F352" s="536"/>
      <c r="G352" s="55"/>
      <c r="H352" s="813">
        <v>1</v>
      </c>
      <c r="I352" s="55"/>
      <c r="J352" s="55">
        <v>1</v>
      </c>
      <c r="K352" s="813"/>
      <c r="L352" s="55"/>
      <c r="M352" s="55"/>
      <c r="N352" s="96"/>
    </row>
    <row r="353" spans="1:14" ht="15.75" x14ac:dyDescent="0.25">
      <c r="A353" s="526" t="s">
        <v>641</v>
      </c>
      <c r="B353" s="14">
        <v>9</v>
      </c>
      <c r="C353" s="40">
        <v>3</v>
      </c>
      <c r="D353" s="14">
        <v>6</v>
      </c>
      <c r="E353" s="55"/>
      <c r="F353" s="536"/>
      <c r="G353" s="55"/>
      <c r="H353" s="813">
        <v>2</v>
      </c>
      <c r="I353" s="55">
        <v>1</v>
      </c>
      <c r="J353" s="55">
        <v>1</v>
      </c>
      <c r="K353" s="813">
        <v>1</v>
      </c>
      <c r="L353" s="55">
        <v>1</v>
      </c>
      <c r="M353" s="55"/>
      <c r="N353" s="96"/>
    </row>
    <row r="354" spans="1:14" ht="15.75" x14ac:dyDescent="0.25">
      <c r="A354" s="526" t="s">
        <v>642</v>
      </c>
      <c r="B354" s="14">
        <v>1</v>
      </c>
      <c r="C354" s="40">
        <v>1</v>
      </c>
      <c r="D354" s="14"/>
      <c r="E354" s="55"/>
      <c r="F354" s="536"/>
      <c r="G354" s="55"/>
      <c r="H354" s="813">
        <v>1</v>
      </c>
      <c r="I354" s="55"/>
      <c r="J354" s="55">
        <v>1</v>
      </c>
      <c r="K354" s="813"/>
      <c r="L354" s="55"/>
      <c r="M354" s="55"/>
      <c r="N354" s="96"/>
    </row>
    <row r="355" spans="1:14" ht="15.75" x14ac:dyDescent="0.25">
      <c r="A355" s="526" t="s">
        <v>643</v>
      </c>
      <c r="B355" s="14">
        <v>2</v>
      </c>
      <c r="C355" s="40">
        <v>1</v>
      </c>
      <c r="D355" s="14">
        <v>1</v>
      </c>
      <c r="E355" s="55"/>
      <c r="F355" s="536"/>
      <c r="G355" s="55"/>
      <c r="H355" s="813">
        <v>1</v>
      </c>
      <c r="I355" s="55"/>
      <c r="J355" s="55">
        <v>1</v>
      </c>
      <c r="K355" s="813"/>
      <c r="L355" s="55"/>
      <c r="M355" s="55"/>
      <c r="N355" s="96"/>
    </row>
    <row r="356" spans="1:14" ht="15.75" x14ac:dyDescent="0.25">
      <c r="A356" s="526" t="s">
        <v>644</v>
      </c>
      <c r="B356" s="14">
        <v>1</v>
      </c>
      <c r="C356" s="40">
        <v>1</v>
      </c>
      <c r="D356" s="14"/>
      <c r="E356" s="55"/>
      <c r="F356" s="536"/>
      <c r="G356" s="55"/>
      <c r="H356" s="813">
        <v>1</v>
      </c>
      <c r="I356" s="55"/>
      <c r="J356" s="55">
        <v>1</v>
      </c>
      <c r="K356" s="813"/>
      <c r="L356" s="55"/>
      <c r="M356" s="55"/>
      <c r="N356" s="96"/>
    </row>
    <row r="357" spans="1:14" ht="15.75" x14ac:dyDescent="0.25">
      <c r="A357" s="526" t="s">
        <v>645</v>
      </c>
      <c r="B357" s="14">
        <v>1</v>
      </c>
      <c r="C357" s="40">
        <v>1</v>
      </c>
      <c r="D357" s="14"/>
      <c r="E357" s="55"/>
      <c r="F357" s="536"/>
      <c r="G357" s="55"/>
      <c r="H357" s="813">
        <v>1</v>
      </c>
      <c r="I357" s="55"/>
      <c r="J357" s="55">
        <v>1</v>
      </c>
      <c r="K357" s="813"/>
      <c r="L357" s="55"/>
      <c r="M357" s="55"/>
      <c r="N357" s="96"/>
    </row>
    <row r="358" spans="1:14" ht="15.75" x14ac:dyDescent="0.25">
      <c r="A358" s="526" t="s">
        <v>646</v>
      </c>
      <c r="B358" s="14">
        <v>1</v>
      </c>
      <c r="C358" s="40">
        <v>1</v>
      </c>
      <c r="D358" s="14"/>
      <c r="E358" s="55"/>
      <c r="F358" s="536"/>
      <c r="G358" s="55"/>
      <c r="H358" s="813">
        <v>1</v>
      </c>
      <c r="I358" s="55"/>
      <c r="J358" s="55">
        <v>1</v>
      </c>
      <c r="K358" s="813"/>
      <c r="L358" s="55"/>
      <c r="M358" s="55"/>
      <c r="N358" s="96"/>
    </row>
    <row r="359" spans="1:14" ht="15.75" x14ac:dyDescent="0.25">
      <c r="A359" s="526" t="s">
        <v>647</v>
      </c>
      <c r="B359" s="14">
        <v>20</v>
      </c>
      <c r="C359" s="40">
        <v>11</v>
      </c>
      <c r="D359" s="14">
        <v>9</v>
      </c>
      <c r="E359" s="55"/>
      <c r="F359" s="536"/>
      <c r="G359" s="55"/>
      <c r="H359" s="813">
        <v>6</v>
      </c>
      <c r="I359" s="55">
        <v>1</v>
      </c>
      <c r="J359" s="55">
        <v>5</v>
      </c>
      <c r="K359" s="813">
        <v>5</v>
      </c>
      <c r="L359" s="55">
        <v>5</v>
      </c>
      <c r="M359" s="55"/>
      <c r="N359" s="96"/>
    </row>
    <row r="360" spans="1:14" ht="15.75" x14ac:dyDescent="0.25">
      <c r="A360" s="526" t="s">
        <v>648</v>
      </c>
      <c r="B360" s="14">
        <v>2</v>
      </c>
      <c r="C360" s="40">
        <v>1</v>
      </c>
      <c r="D360" s="14">
        <v>1</v>
      </c>
      <c r="E360" s="55"/>
      <c r="F360" s="536"/>
      <c r="G360" s="55"/>
      <c r="H360" s="813">
        <v>1</v>
      </c>
      <c r="I360" s="55"/>
      <c r="J360" s="55">
        <v>1</v>
      </c>
      <c r="K360" s="813"/>
      <c r="L360" s="55"/>
      <c r="M360" s="55"/>
      <c r="N360" s="96"/>
    </row>
    <row r="361" spans="1:14" ht="15.75" x14ac:dyDescent="0.25">
      <c r="A361" s="526" t="s">
        <v>649</v>
      </c>
      <c r="B361" s="14">
        <v>4</v>
      </c>
      <c r="C361" s="40">
        <v>1</v>
      </c>
      <c r="D361" s="14">
        <v>3</v>
      </c>
      <c r="E361" s="55"/>
      <c r="F361" s="536"/>
      <c r="G361" s="55"/>
      <c r="H361" s="813">
        <v>1</v>
      </c>
      <c r="I361" s="55"/>
      <c r="J361" s="55">
        <v>1</v>
      </c>
      <c r="K361" s="813"/>
      <c r="L361" s="55"/>
      <c r="M361" s="55"/>
      <c r="N361" s="96"/>
    </row>
    <row r="362" spans="1:14" ht="15.75" x14ac:dyDescent="0.25">
      <c r="A362" s="526" t="s">
        <v>650</v>
      </c>
      <c r="B362" s="14">
        <v>91</v>
      </c>
      <c r="C362" s="40">
        <v>40</v>
      </c>
      <c r="D362" s="14">
        <v>51</v>
      </c>
      <c r="E362" s="55">
        <v>1</v>
      </c>
      <c r="F362" s="536">
        <v>1</v>
      </c>
      <c r="G362" s="55">
        <v>1</v>
      </c>
      <c r="H362" s="813">
        <v>28</v>
      </c>
      <c r="I362" s="55">
        <v>8</v>
      </c>
      <c r="J362" s="55">
        <v>20</v>
      </c>
      <c r="K362" s="813">
        <v>7</v>
      </c>
      <c r="L362" s="55">
        <v>3</v>
      </c>
      <c r="M362" s="55">
        <v>4</v>
      </c>
      <c r="N362" s="96">
        <v>2</v>
      </c>
    </row>
    <row r="363" spans="1:14" ht="15.75" x14ac:dyDescent="0.25">
      <c r="A363" s="526" t="s">
        <v>651</v>
      </c>
      <c r="B363" s="14">
        <v>19</v>
      </c>
      <c r="C363" s="40">
        <v>5</v>
      </c>
      <c r="D363" s="14">
        <v>14</v>
      </c>
      <c r="E363" s="55"/>
      <c r="F363" s="536"/>
      <c r="G363" s="55"/>
      <c r="H363" s="813">
        <v>4</v>
      </c>
      <c r="I363" s="55">
        <v>1</v>
      </c>
      <c r="J363" s="55">
        <v>3</v>
      </c>
      <c r="K363" s="813">
        <v>1</v>
      </c>
      <c r="L363" s="55"/>
      <c r="M363" s="55">
        <v>1</v>
      </c>
      <c r="N363" s="96"/>
    </row>
    <row r="364" spans="1:14" ht="15.75" x14ac:dyDescent="0.25">
      <c r="A364" s="526" t="s">
        <v>652</v>
      </c>
      <c r="B364" s="14">
        <v>6</v>
      </c>
      <c r="C364" s="40">
        <v>4</v>
      </c>
      <c r="D364" s="14">
        <v>2</v>
      </c>
      <c r="E364" s="55"/>
      <c r="F364" s="536"/>
      <c r="G364" s="55"/>
      <c r="H364" s="813">
        <v>3</v>
      </c>
      <c r="I364" s="55">
        <v>1</v>
      </c>
      <c r="J364" s="55">
        <v>2</v>
      </c>
      <c r="K364" s="813">
        <v>1</v>
      </c>
      <c r="L364" s="55">
        <v>1</v>
      </c>
      <c r="M364" s="55"/>
      <c r="N364" s="96"/>
    </row>
    <row r="365" spans="1:14" ht="15.75" x14ac:dyDescent="0.25">
      <c r="A365" s="526" t="s">
        <v>653</v>
      </c>
      <c r="B365" s="14">
        <v>4</v>
      </c>
      <c r="C365" s="40">
        <v>2</v>
      </c>
      <c r="D365" s="14">
        <v>2</v>
      </c>
      <c r="E365" s="55"/>
      <c r="F365" s="536"/>
      <c r="G365" s="55"/>
      <c r="H365" s="813">
        <v>1</v>
      </c>
      <c r="I365" s="55">
        <v>1</v>
      </c>
      <c r="J365" s="55"/>
      <c r="K365" s="813"/>
      <c r="L365" s="55"/>
      <c r="M365" s="55"/>
      <c r="N365" s="96">
        <v>1</v>
      </c>
    </row>
    <row r="366" spans="1:14" ht="15.75" x14ac:dyDescent="0.25">
      <c r="A366" s="526" t="s">
        <v>654</v>
      </c>
      <c r="B366" s="14">
        <v>11</v>
      </c>
      <c r="C366" s="40">
        <v>1</v>
      </c>
      <c r="D366" s="14">
        <v>10</v>
      </c>
      <c r="E366" s="55"/>
      <c r="F366" s="536"/>
      <c r="G366" s="55"/>
      <c r="H366" s="813">
        <v>1</v>
      </c>
      <c r="I366" s="55">
        <v>1</v>
      </c>
      <c r="J366" s="55"/>
      <c r="K366" s="813"/>
      <c r="L366" s="55"/>
      <c r="M366" s="55"/>
      <c r="N366" s="96"/>
    </row>
    <row r="367" spans="1:14" ht="15.75" x14ac:dyDescent="0.25">
      <c r="A367" s="526" t="s">
        <v>655</v>
      </c>
      <c r="B367" s="14">
        <v>6</v>
      </c>
      <c r="C367" s="40">
        <v>3</v>
      </c>
      <c r="D367" s="14">
        <v>3</v>
      </c>
      <c r="E367" s="55"/>
      <c r="F367" s="536"/>
      <c r="G367" s="55"/>
      <c r="H367" s="813">
        <v>2</v>
      </c>
      <c r="I367" s="55"/>
      <c r="J367" s="55">
        <v>2</v>
      </c>
      <c r="K367" s="813">
        <v>1</v>
      </c>
      <c r="L367" s="55"/>
      <c r="M367" s="55">
        <v>1</v>
      </c>
      <c r="N367" s="96"/>
    </row>
    <row r="368" spans="1:14" ht="15.75" x14ac:dyDescent="0.25">
      <c r="A368" s="526" t="s">
        <v>656</v>
      </c>
      <c r="B368" s="14">
        <v>7</v>
      </c>
      <c r="C368" s="40">
        <v>3</v>
      </c>
      <c r="D368" s="14">
        <v>4</v>
      </c>
      <c r="E368" s="55"/>
      <c r="F368" s="536"/>
      <c r="G368" s="55"/>
      <c r="H368" s="813">
        <v>3</v>
      </c>
      <c r="I368" s="55">
        <v>1</v>
      </c>
      <c r="J368" s="55">
        <v>2</v>
      </c>
      <c r="K368" s="813"/>
      <c r="L368" s="55"/>
      <c r="M368" s="55"/>
      <c r="N368" s="96"/>
    </row>
    <row r="369" spans="1:14" ht="15.75" x14ac:dyDescent="0.25">
      <c r="A369" s="526" t="s">
        <v>657</v>
      </c>
      <c r="B369" s="14">
        <v>10</v>
      </c>
      <c r="C369" s="40">
        <v>3</v>
      </c>
      <c r="D369" s="14">
        <v>7</v>
      </c>
      <c r="E369" s="55"/>
      <c r="F369" s="536"/>
      <c r="G369" s="55"/>
      <c r="H369" s="813">
        <v>2</v>
      </c>
      <c r="I369" s="55"/>
      <c r="J369" s="55">
        <v>2</v>
      </c>
      <c r="K369" s="813"/>
      <c r="L369" s="55"/>
      <c r="M369" s="55"/>
      <c r="N369" s="96">
        <v>1</v>
      </c>
    </row>
    <row r="370" spans="1:14" ht="15.75" x14ac:dyDescent="0.25">
      <c r="A370" s="526" t="s">
        <v>658</v>
      </c>
      <c r="B370" s="14">
        <v>1</v>
      </c>
      <c r="C370" s="40">
        <v>1</v>
      </c>
      <c r="D370" s="14"/>
      <c r="E370" s="55"/>
      <c r="F370" s="536"/>
      <c r="G370" s="55"/>
      <c r="H370" s="813">
        <v>1</v>
      </c>
      <c r="I370" s="55"/>
      <c r="J370" s="55">
        <v>1</v>
      </c>
      <c r="K370" s="813"/>
      <c r="L370" s="55"/>
      <c r="M370" s="55"/>
      <c r="N370" s="96"/>
    </row>
    <row r="371" spans="1:14" ht="15.75" x14ac:dyDescent="0.25">
      <c r="A371" s="526" t="s">
        <v>659</v>
      </c>
      <c r="B371" s="14">
        <v>73</v>
      </c>
      <c r="C371" s="40">
        <v>32</v>
      </c>
      <c r="D371" s="14">
        <v>41</v>
      </c>
      <c r="E371" s="55">
        <v>1</v>
      </c>
      <c r="F371" s="536">
        <v>1</v>
      </c>
      <c r="G371" s="55">
        <v>1</v>
      </c>
      <c r="H371" s="813">
        <v>22</v>
      </c>
      <c r="I371" s="55">
        <v>6</v>
      </c>
      <c r="J371" s="55">
        <v>16</v>
      </c>
      <c r="K371" s="813">
        <v>5</v>
      </c>
      <c r="L371" s="55">
        <v>2</v>
      </c>
      <c r="M371" s="55">
        <v>3</v>
      </c>
      <c r="N371" s="96">
        <v>2</v>
      </c>
    </row>
    <row r="372" spans="1:14" ht="15.75" x14ac:dyDescent="0.25">
      <c r="A372" s="526" t="s">
        <v>660</v>
      </c>
      <c r="B372" s="14">
        <v>6</v>
      </c>
      <c r="C372" s="40">
        <v>2</v>
      </c>
      <c r="D372" s="14">
        <v>4</v>
      </c>
      <c r="E372" s="55"/>
      <c r="F372" s="536"/>
      <c r="G372" s="55"/>
      <c r="H372" s="813">
        <v>2</v>
      </c>
      <c r="I372" s="55"/>
      <c r="J372" s="55">
        <v>2</v>
      </c>
      <c r="K372" s="813"/>
      <c r="L372" s="55"/>
      <c r="M372" s="55"/>
      <c r="N372" s="96"/>
    </row>
    <row r="373" spans="1:14" ht="15.75" x14ac:dyDescent="0.25">
      <c r="A373" s="526" t="s">
        <v>661</v>
      </c>
      <c r="B373" s="14">
        <v>3</v>
      </c>
      <c r="C373" s="40">
        <v>2</v>
      </c>
      <c r="D373" s="14">
        <v>1</v>
      </c>
      <c r="E373" s="55"/>
      <c r="F373" s="536"/>
      <c r="G373" s="55"/>
      <c r="H373" s="813">
        <v>1</v>
      </c>
      <c r="I373" s="55"/>
      <c r="J373" s="55">
        <v>1</v>
      </c>
      <c r="K373" s="813"/>
      <c r="L373" s="55"/>
      <c r="M373" s="55"/>
      <c r="N373" s="96">
        <v>1</v>
      </c>
    </row>
    <row r="374" spans="1:14" ht="15.75" x14ac:dyDescent="0.25">
      <c r="A374" s="526" t="s">
        <v>662</v>
      </c>
      <c r="B374" s="14">
        <v>5</v>
      </c>
      <c r="C374" s="40">
        <v>3</v>
      </c>
      <c r="D374" s="14">
        <v>2</v>
      </c>
      <c r="E374" s="55"/>
      <c r="F374" s="536">
        <v>1</v>
      </c>
      <c r="G374" s="55"/>
      <c r="H374" s="813">
        <v>2</v>
      </c>
      <c r="I374" s="55">
        <v>2</v>
      </c>
      <c r="J374" s="55"/>
      <c r="K374" s="813"/>
      <c r="L374" s="55"/>
      <c r="M374" s="55"/>
      <c r="N374" s="96"/>
    </row>
    <row r="375" spans="1:14" ht="15.75" x14ac:dyDescent="0.25">
      <c r="A375" s="526" t="s">
        <v>663</v>
      </c>
      <c r="B375" s="14">
        <v>5</v>
      </c>
      <c r="C375" s="40">
        <v>1</v>
      </c>
      <c r="D375" s="14">
        <v>4</v>
      </c>
      <c r="E375" s="55"/>
      <c r="F375" s="536"/>
      <c r="G375" s="55"/>
      <c r="H375" s="813">
        <v>1</v>
      </c>
      <c r="I375" s="55"/>
      <c r="J375" s="55">
        <v>1</v>
      </c>
      <c r="K375" s="813"/>
      <c r="L375" s="55"/>
      <c r="M375" s="55"/>
      <c r="N375" s="96"/>
    </row>
    <row r="376" spans="1:14" ht="15.75" x14ac:dyDescent="0.25">
      <c r="A376" s="526" t="s">
        <v>664</v>
      </c>
      <c r="B376" s="14">
        <v>2</v>
      </c>
      <c r="C376" s="40">
        <v>1</v>
      </c>
      <c r="D376" s="14">
        <v>1</v>
      </c>
      <c r="E376" s="55"/>
      <c r="F376" s="536"/>
      <c r="G376" s="55"/>
      <c r="H376" s="813">
        <v>1</v>
      </c>
      <c r="I376" s="55"/>
      <c r="J376" s="55">
        <v>1</v>
      </c>
      <c r="K376" s="813"/>
      <c r="L376" s="55"/>
      <c r="M376" s="55"/>
      <c r="N376" s="96"/>
    </row>
    <row r="377" spans="1:14" ht="15.75" x14ac:dyDescent="0.25">
      <c r="A377" s="526" t="s">
        <v>665</v>
      </c>
      <c r="B377" s="14">
        <v>2</v>
      </c>
      <c r="C377" s="40">
        <v>1</v>
      </c>
      <c r="D377" s="14">
        <v>1</v>
      </c>
      <c r="E377" s="55"/>
      <c r="F377" s="536"/>
      <c r="G377" s="55"/>
      <c r="H377" s="813">
        <v>1</v>
      </c>
      <c r="I377" s="55"/>
      <c r="J377" s="55">
        <v>1</v>
      </c>
      <c r="K377" s="813"/>
      <c r="L377" s="55"/>
      <c r="M377" s="55"/>
      <c r="N377" s="96"/>
    </row>
    <row r="378" spans="1:14" ht="15.75" x14ac:dyDescent="0.25">
      <c r="A378" s="526" t="s">
        <v>666</v>
      </c>
      <c r="B378" s="14">
        <v>9</v>
      </c>
      <c r="C378" s="40">
        <v>2</v>
      </c>
      <c r="D378" s="14">
        <v>7</v>
      </c>
      <c r="E378" s="55"/>
      <c r="F378" s="536"/>
      <c r="G378" s="55"/>
      <c r="H378" s="813">
        <v>1</v>
      </c>
      <c r="I378" s="55">
        <v>1</v>
      </c>
      <c r="J378" s="55"/>
      <c r="K378" s="813"/>
      <c r="L378" s="55"/>
      <c r="M378" s="55"/>
      <c r="N378" s="96">
        <v>1</v>
      </c>
    </row>
    <row r="379" spans="1:14" ht="15.75" x14ac:dyDescent="0.25">
      <c r="A379" s="526" t="s">
        <v>667</v>
      </c>
      <c r="B379" s="14">
        <v>14</v>
      </c>
      <c r="C379" s="40">
        <v>6</v>
      </c>
      <c r="D379" s="14">
        <v>8</v>
      </c>
      <c r="E379" s="55"/>
      <c r="F379" s="536">
        <v>1</v>
      </c>
      <c r="G379" s="55"/>
      <c r="H379" s="813">
        <v>3</v>
      </c>
      <c r="I379" s="55">
        <v>2</v>
      </c>
      <c r="J379" s="55">
        <v>1</v>
      </c>
      <c r="K379" s="813">
        <v>1</v>
      </c>
      <c r="L379" s="55"/>
      <c r="M379" s="55">
        <v>1</v>
      </c>
      <c r="N379" s="96">
        <v>1</v>
      </c>
    </row>
    <row r="380" spans="1:14" ht="15.75" x14ac:dyDescent="0.25">
      <c r="A380" s="526" t="s">
        <v>945</v>
      </c>
      <c r="B380" s="14">
        <v>1</v>
      </c>
      <c r="C380" s="40">
        <v>0</v>
      </c>
      <c r="D380" s="14">
        <v>1</v>
      </c>
      <c r="E380" s="55"/>
      <c r="F380" s="536"/>
      <c r="G380" s="55"/>
      <c r="H380" s="813"/>
      <c r="I380" s="55"/>
      <c r="J380" s="55"/>
      <c r="K380" s="813"/>
      <c r="L380" s="55"/>
      <c r="M380" s="55"/>
      <c r="N380" s="96"/>
    </row>
    <row r="381" spans="1:14" ht="15.75" x14ac:dyDescent="0.25">
      <c r="A381" s="526" t="s">
        <v>668</v>
      </c>
      <c r="B381" s="14">
        <v>2</v>
      </c>
      <c r="C381" s="40">
        <v>1</v>
      </c>
      <c r="D381" s="14">
        <v>1</v>
      </c>
      <c r="E381" s="55"/>
      <c r="F381" s="536"/>
      <c r="G381" s="55"/>
      <c r="H381" s="813">
        <v>1</v>
      </c>
      <c r="I381" s="55"/>
      <c r="J381" s="55">
        <v>1</v>
      </c>
      <c r="K381" s="813"/>
      <c r="L381" s="55"/>
      <c r="M381" s="55"/>
      <c r="N381" s="96"/>
    </row>
    <row r="382" spans="1:14" ht="15.75" x14ac:dyDescent="0.25">
      <c r="A382" s="526" t="s">
        <v>669</v>
      </c>
      <c r="B382" s="14">
        <v>29</v>
      </c>
      <c r="C382" s="40">
        <v>11</v>
      </c>
      <c r="D382" s="14">
        <v>18</v>
      </c>
      <c r="E382" s="55">
        <v>1</v>
      </c>
      <c r="F382" s="536"/>
      <c r="G382" s="55"/>
      <c r="H382" s="813">
        <v>10</v>
      </c>
      <c r="I382" s="55">
        <v>3</v>
      </c>
      <c r="J382" s="55">
        <v>7</v>
      </c>
      <c r="K382" s="813"/>
      <c r="L382" s="55"/>
      <c r="M382" s="55"/>
      <c r="N382" s="96"/>
    </row>
    <row r="383" spans="1:14" ht="15.75" x14ac:dyDescent="0.25">
      <c r="A383" s="526" t="s">
        <v>670</v>
      </c>
      <c r="B383" s="14">
        <v>3</v>
      </c>
      <c r="C383" s="40">
        <v>1</v>
      </c>
      <c r="D383" s="14">
        <v>2</v>
      </c>
      <c r="E383" s="55"/>
      <c r="F383" s="536"/>
      <c r="G383" s="55"/>
      <c r="H383" s="813">
        <v>1</v>
      </c>
      <c r="I383" s="55"/>
      <c r="J383" s="55">
        <v>1</v>
      </c>
      <c r="K383" s="813"/>
      <c r="L383" s="55"/>
      <c r="M383" s="55"/>
      <c r="N383" s="96"/>
    </row>
    <row r="384" spans="1:14" ht="15.75" x14ac:dyDescent="0.25">
      <c r="A384" s="526" t="s">
        <v>671</v>
      </c>
      <c r="B384" s="14">
        <v>1</v>
      </c>
      <c r="C384" s="40">
        <v>1</v>
      </c>
      <c r="D384" s="14"/>
      <c r="E384" s="55"/>
      <c r="F384" s="536"/>
      <c r="G384" s="55"/>
      <c r="H384" s="813">
        <v>1</v>
      </c>
      <c r="I384" s="55"/>
      <c r="J384" s="55">
        <v>1</v>
      </c>
      <c r="K384" s="813"/>
      <c r="L384" s="55"/>
      <c r="M384" s="55"/>
      <c r="N384" s="96"/>
    </row>
    <row r="385" spans="1:14" ht="15.75" x14ac:dyDescent="0.25">
      <c r="A385" s="526" t="s">
        <v>672</v>
      </c>
      <c r="B385" s="14">
        <v>3</v>
      </c>
      <c r="C385" s="40">
        <v>3</v>
      </c>
      <c r="D385" s="14"/>
      <c r="E385" s="55"/>
      <c r="F385" s="536"/>
      <c r="G385" s="55"/>
      <c r="H385" s="813">
        <v>3</v>
      </c>
      <c r="I385" s="55"/>
      <c r="J385" s="55">
        <v>3</v>
      </c>
      <c r="K385" s="813"/>
      <c r="L385" s="55"/>
      <c r="M385" s="55"/>
      <c r="N385" s="96"/>
    </row>
    <row r="386" spans="1:14" ht="15.75" x14ac:dyDescent="0.25">
      <c r="A386" s="526" t="s">
        <v>673</v>
      </c>
      <c r="B386" s="14">
        <v>1</v>
      </c>
      <c r="C386" s="40">
        <v>1</v>
      </c>
      <c r="D386" s="14"/>
      <c r="E386" s="55"/>
      <c r="F386" s="536"/>
      <c r="G386" s="55"/>
      <c r="H386" s="813">
        <v>1</v>
      </c>
      <c r="I386" s="55"/>
      <c r="J386" s="55">
        <v>1</v>
      </c>
      <c r="K386" s="813"/>
      <c r="L386" s="55"/>
      <c r="M386" s="55"/>
      <c r="N386" s="96"/>
    </row>
    <row r="387" spans="1:14" ht="15.75" x14ac:dyDescent="0.25">
      <c r="A387" s="526" t="s">
        <v>946</v>
      </c>
      <c r="B387" s="14">
        <v>2</v>
      </c>
      <c r="C387" s="40">
        <v>0</v>
      </c>
      <c r="D387" s="14">
        <v>2</v>
      </c>
      <c r="E387" s="55"/>
      <c r="F387" s="536"/>
      <c r="G387" s="55"/>
      <c r="H387" s="813"/>
      <c r="I387" s="55"/>
      <c r="J387" s="55"/>
      <c r="K387" s="813"/>
      <c r="L387" s="55"/>
      <c r="M387" s="55"/>
      <c r="N387" s="96"/>
    </row>
    <row r="388" spans="1:14" ht="15.75" x14ac:dyDescent="0.25">
      <c r="A388" s="526" t="s">
        <v>674</v>
      </c>
      <c r="B388" s="14">
        <v>4</v>
      </c>
      <c r="C388" s="40">
        <v>3</v>
      </c>
      <c r="D388" s="14">
        <v>1</v>
      </c>
      <c r="E388" s="55"/>
      <c r="F388" s="536"/>
      <c r="G388" s="55"/>
      <c r="H388" s="813">
        <v>3</v>
      </c>
      <c r="I388" s="55"/>
      <c r="J388" s="55">
        <v>3</v>
      </c>
      <c r="K388" s="813"/>
      <c r="L388" s="55"/>
      <c r="M388" s="55"/>
      <c r="N388" s="96"/>
    </row>
    <row r="389" spans="1:14" ht="15.75" x14ac:dyDescent="0.25">
      <c r="A389" s="526" t="s">
        <v>675</v>
      </c>
      <c r="B389" s="14">
        <v>1</v>
      </c>
      <c r="C389" s="40">
        <v>1</v>
      </c>
      <c r="D389" s="14"/>
      <c r="E389" s="55"/>
      <c r="F389" s="536"/>
      <c r="G389" s="55"/>
      <c r="H389" s="813">
        <v>1</v>
      </c>
      <c r="I389" s="55"/>
      <c r="J389" s="55">
        <v>1</v>
      </c>
      <c r="K389" s="813"/>
      <c r="L389" s="55"/>
      <c r="M389" s="55"/>
      <c r="N389" s="96"/>
    </row>
    <row r="390" spans="1:14" ht="15.75" x14ac:dyDescent="0.25">
      <c r="A390" s="526" t="s">
        <v>676</v>
      </c>
      <c r="B390" s="14">
        <v>1</v>
      </c>
      <c r="C390" s="40">
        <v>1</v>
      </c>
      <c r="D390" s="14"/>
      <c r="E390" s="55"/>
      <c r="F390" s="536"/>
      <c r="G390" s="55"/>
      <c r="H390" s="813">
        <v>1</v>
      </c>
      <c r="I390" s="55"/>
      <c r="J390" s="55">
        <v>1</v>
      </c>
      <c r="K390" s="813"/>
      <c r="L390" s="55"/>
      <c r="M390" s="55"/>
      <c r="N390" s="96"/>
    </row>
    <row r="391" spans="1:14" ht="15.75" x14ac:dyDescent="0.25">
      <c r="A391" s="526" t="s">
        <v>677</v>
      </c>
      <c r="B391" s="14">
        <v>4</v>
      </c>
      <c r="C391" s="40">
        <v>1</v>
      </c>
      <c r="D391" s="14">
        <v>3</v>
      </c>
      <c r="E391" s="55"/>
      <c r="F391" s="536"/>
      <c r="G391" s="55"/>
      <c r="H391" s="813">
        <v>1</v>
      </c>
      <c r="I391" s="55"/>
      <c r="J391" s="55">
        <v>1</v>
      </c>
      <c r="K391" s="813"/>
      <c r="L391" s="55"/>
      <c r="M391" s="55"/>
      <c r="N391" s="96"/>
    </row>
    <row r="392" spans="1:14" ht="15.75" x14ac:dyDescent="0.25">
      <c r="A392" s="526" t="s">
        <v>678</v>
      </c>
      <c r="B392" s="14">
        <v>2</v>
      </c>
      <c r="C392" s="40">
        <v>1</v>
      </c>
      <c r="D392" s="14">
        <v>1</v>
      </c>
      <c r="E392" s="55"/>
      <c r="F392" s="536"/>
      <c r="G392" s="55"/>
      <c r="H392" s="813"/>
      <c r="I392" s="55"/>
      <c r="J392" s="55"/>
      <c r="K392" s="813"/>
      <c r="L392" s="55"/>
      <c r="M392" s="55"/>
      <c r="N392" s="96">
        <v>1</v>
      </c>
    </row>
    <row r="393" spans="1:14" ht="15.75" x14ac:dyDescent="0.25">
      <c r="A393" s="526" t="s">
        <v>679</v>
      </c>
      <c r="B393" s="14">
        <v>3</v>
      </c>
      <c r="C393" s="40">
        <v>1</v>
      </c>
      <c r="D393" s="14">
        <v>2</v>
      </c>
      <c r="E393" s="55"/>
      <c r="F393" s="536"/>
      <c r="G393" s="55"/>
      <c r="H393" s="813">
        <v>1</v>
      </c>
      <c r="I393" s="55"/>
      <c r="J393" s="55">
        <v>1</v>
      </c>
      <c r="K393" s="813"/>
      <c r="L393" s="55"/>
      <c r="M393" s="55"/>
      <c r="N393" s="96"/>
    </row>
    <row r="394" spans="1:14" ht="15.75" x14ac:dyDescent="0.25">
      <c r="A394" s="526" t="s">
        <v>680</v>
      </c>
      <c r="B394" s="14">
        <v>3</v>
      </c>
      <c r="C394" s="40">
        <v>2</v>
      </c>
      <c r="D394" s="14">
        <v>1</v>
      </c>
      <c r="E394" s="55"/>
      <c r="F394" s="536"/>
      <c r="G394" s="55"/>
      <c r="H394" s="813">
        <v>1</v>
      </c>
      <c r="I394" s="55"/>
      <c r="J394" s="55">
        <v>1</v>
      </c>
      <c r="K394" s="813">
        <v>1</v>
      </c>
      <c r="L394" s="55"/>
      <c r="M394" s="55">
        <v>1</v>
      </c>
      <c r="N394" s="96"/>
    </row>
    <row r="395" spans="1:14" ht="15.75" x14ac:dyDescent="0.25">
      <c r="A395" s="526" t="s">
        <v>681</v>
      </c>
      <c r="B395" s="14">
        <v>12</v>
      </c>
      <c r="C395" s="40">
        <v>7</v>
      </c>
      <c r="D395" s="14">
        <v>5</v>
      </c>
      <c r="E395" s="55"/>
      <c r="F395" s="536">
        <v>1</v>
      </c>
      <c r="G395" s="55"/>
      <c r="H395" s="813">
        <v>6</v>
      </c>
      <c r="I395" s="55">
        <v>5</v>
      </c>
      <c r="J395" s="55">
        <v>1</v>
      </c>
      <c r="K395" s="813"/>
      <c r="L395" s="55"/>
      <c r="M395" s="55"/>
      <c r="N395" s="96"/>
    </row>
    <row r="396" spans="1:14" ht="15.75" x14ac:dyDescent="0.25">
      <c r="A396" s="526" t="s">
        <v>682</v>
      </c>
      <c r="B396" s="14">
        <v>4</v>
      </c>
      <c r="C396" s="40">
        <v>3</v>
      </c>
      <c r="D396" s="14">
        <v>1</v>
      </c>
      <c r="E396" s="55"/>
      <c r="F396" s="536"/>
      <c r="G396" s="55"/>
      <c r="H396" s="813">
        <v>2</v>
      </c>
      <c r="I396" s="55">
        <v>1</v>
      </c>
      <c r="J396" s="55">
        <v>1</v>
      </c>
      <c r="K396" s="813"/>
      <c r="L396" s="55"/>
      <c r="M396" s="55"/>
      <c r="N396" s="96">
        <v>1</v>
      </c>
    </row>
    <row r="397" spans="1:14" ht="15.75" x14ac:dyDescent="0.25">
      <c r="A397" s="526" t="s">
        <v>683</v>
      </c>
      <c r="B397" s="14">
        <v>39</v>
      </c>
      <c r="C397" s="40">
        <v>17</v>
      </c>
      <c r="D397" s="14">
        <v>22</v>
      </c>
      <c r="E397" s="55"/>
      <c r="F397" s="536"/>
      <c r="G397" s="55">
        <v>1</v>
      </c>
      <c r="H397" s="813">
        <v>11</v>
      </c>
      <c r="I397" s="55">
        <v>1</v>
      </c>
      <c r="J397" s="55">
        <v>10</v>
      </c>
      <c r="K397" s="813">
        <v>4</v>
      </c>
      <c r="L397" s="55">
        <v>3</v>
      </c>
      <c r="M397" s="55">
        <v>1</v>
      </c>
      <c r="N397" s="96">
        <v>1</v>
      </c>
    </row>
    <row r="398" spans="1:14" ht="15.75" x14ac:dyDescent="0.25">
      <c r="A398" s="526" t="s">
        <v>684</v>
      </c>
      <c r="B398" s="14">
        <v>2</v>
      </c>
      <c r="C398" s="40">
        <v>1</v>
      </c>
      <c r="D398" s="14">
        <v>1</v>
      </c>
      <c r="E398" s="55"/>
      <c r="F398" s="536"/>
      <c r="G398" s="55"/>
      <c r="H398" s="813">
        <v>1</v>
      </c>
      <c r="I398" s="55"/>
      <c r="J398" s="55">
        <v>1</v>
      </c>
      <c r="K398" s="813"/>
      <c r="L398" s="55"/>
      <c r="M398" s="55"/>
      <c r="N398" s="96"/>
    </row>
    <row r="399" spans="1:14" ht="15.75" x14ac:dyDescent="0.25">
      <c r="A399" s="526" t="s">
        <v>685</v>
      </c>
      <c r="B399" s="14">
        <v>13</v>
      </c>
      <c r="C399" s="40">
        <v>6</v>
      </c>
      <c r="D399" s="14">
        <v>7</v>
      </c>
      <c r="E399" s="55"/>
      <c r="F399" s="536"/>
      <c r="G399" s="55"/>
      <c r="H399" s="813">
        <v>5</v>
      </c>
      <c r="I399" s="55">
        <v>1</v>
      </c>
      <c r="J399" s="55">
        <v>4</v>
      </c>
      <c r="K399" s="813">
        <v>1</v>
      </c>
      <c r="L399" s="55">
        <v>1</v>
      </c>
      <c r="M399" s="55"/>
      <c r="N399" s="96"/>
    </row>
    <row r="400" spans="1:14" ht="15.75" x14ac:dyDescent="0.25">
      <c r="A400" s="526" t="s">
        <v>686</v>
      </c>
      <c r="B400" s="14">
        <v>10</v>
      </c>
      <c r="C400" s="40">
        <v>3</v>
      </c>
      <c r="D400" s="14">
        <v>7</v>
      </c>
      <c r="E400" s="55"/>
      <c r="F400" s="536"/>
      <c r="G400" s="55"/>
      <c r="H400" s="813">
        <v>1</v>
      </c>
      <c r="I400" s="55"/>
      <c r="J400" s="55">
        <v>1</v>
      </c>
      <c r="K400" s="813">
        <v>1</v>
      </c>
      <c r="L400" s="55">
        <v>1</v>
      </c>
      <c r="M400" s="55"/>
      <c r="N400" s="96">
        <v>1</v>
      </c>
    </row>
    <row r="401" spans="1:14" ht="15.75" x14ac:dyDescent="0.25">
      <c r="A401" s="526" t="s">
        <v>687</v>
      </c>
      <c r="B401" s="14">
        <v>2</v>
      </c>
      <c r="C401" s="40">
        <v>1</v>
      </c>
      <c r="D401" s="14">
        <v>1</v>
      </c>
      <c r="E401" s="55"/>
      <c r="F401" s="536"/>
      <c r="G401" s="55"/>
      <c r="H401" s="813">
        <v>1</v>
      </c>
      <c r="I401" s="55"/>
      <c r="J401" s="55">
        <v>1</v>
      </c>
      <c r="K401" s="813"/>
      <c r="L401" s="55"/>
      <c r="M401" s="55"/>
      <c r="N401" s="96"/>
    </row>
    <row r="402" spans="1:14" ht="15.75" x14ac:dyDescent="0.25">
      <c r="A402" s="526" t="s">
        <v>688</v>
      </c>
      <c r="B402" s="14">
        <v>12</v>
      </c>
      <c r="C402" s="40">
        <v>5</v>
      </c>
      <c r="D402" s="14">
        <v>7</v>
      </c>
      <c r="E402" s="55"/>
      <c r="F402" s="536"/>
      <c r="G402" s="55"/>
      <c r="H402" s="813">
        <v>5</v>
      </c>
      <c r="I402" s="55">
        <v>2</v>
      </c>
      <c r="J402" s="55">
        <v>3</v>
      </c>
      <c r="K402" s="813"/>
      <c r="L402" s="55"/>
      <c r="M402" s="55"/>
      <c r="N402" s="96"/>
    </row>
    <row r="403" spans="1:14" ht="15.75" x14ac:dyDescent="0.25">
      <c r="A403" s="526" t="s">
        <v>689</v>
      </c>
      <c r="B403" s="14">
        <v>8</v>
      </c>
      <c r="C403" s="40">
        <v>5</v>
      </c>
      <c r="D403" s="14">
        <v>3</v>
      </c>
      <c r="E403" s="55"/>
      <c r="F403" s="536"/>
      <c r="G403" s="55"/>
      <c r="H403" s="813">
        <v>3</v>
      </c>
      <c r="I403" s="55">
        <v>1</v>
      </c>
      <c r="J403" s="55">
        <v>2</v>
      </c>
      <c r="K403" s="813">
        <v>2</v>
      </c>
      <c r="L403" s="55">
        <v>1</v>
      </c>
      <c r="M403" s="55">
        <v>1</v>
      </c>
      <c r="N403" s="96"/>
    </row>
    <row r="404" spans="1:14" ht="15.75" x14ac:dyDescent="0.25">
      <c r="A404" s="526" t="s">
        <v>690</v>
      </c>
      <c r="B404" s="14">
        <v>3</v>
      </c>
      <c r="C404" s="40">
        <v>2</v>
      </c>
      <c r="D404" s="14">
        <v>1</v>
      </c>
      <c r="E404" s="55"/>
      <c r="F404" s="536"/>
      <c r="G404" s="55"/>
      <c r="H404" s="813">
        <v>2</v>
      </c>
      <c r="I404" s="55"/>
      <c r="J404" s="55">
        <v>2</v>
      </c>
      <c r="K404" s="813"/>
      <c r="L404" s="55"/>
      <c r="M404" s="55"/>
      <c r="N404" s="96"/>
    </row>
    <row r="405" spans="1:14" ht="15.75" x14ac:dyDescent="0.25">
      <c r="A405" s="526" t="s">
        <v>691</v>
      </c>
      <c r="B405" s="14">
        <v>5</v>
      </c>
      <c r="C405" s="40">
        <v>2</v>
      </c>
      <c r="D405" s="14">
        <v>3</v>
      </c>
      <c r="E405" s="55"/>
      <c r="F405" s="536"/>
      <c r="G405" s="55"/>
      <c r="H405" s="813">
        <v>2</v>
      </c>
      <c r="I405" s="55">
        <v>1</v>
      </c>
      <c r="J405" s="55">
        <v>1</v>
      </c>
      <c r="K405" s="813"/>
      <c r="L405" s="55"/>
      <c r="M405" s="55"/>
      <c r="N405" s="96"/>
    </row>
    <row r="406" spans="1:14" ht="15.75" x14ac:dyDescent="0.25">
      <c r="A406" s="526" t="s">
        <v>692</v>
      </c>
      <c r="B406" s="14">
        <v>17</v>
      </c>
      <c r="C406" s="40">
        <v>6</v>
      </c>
      <c r="D406" s="14">
        <v>11</v>
      </c>
      <c r="E406" s="55"/>
      <c r="F406" s="536"/>
      <c r="G406" s="55"/>
      <c r="H406" s="813">
        <v>6</v>
      </c>
      <c r="I406" s="55">
        <v>1</v>
      </c>
      <c r="J406" s="55">
        <v>5</v>
      </c>
      <c r="K406" s="813"/>
      <c r="L406" s="55"/>
      <c r="M406" s="55"/>
      <c r="N406" s="96"/>
    </row>
    <row r="407" spans="1:14" ht="15.75" x14ac:dyDescent="0.25">
      <c r="A407" s="526" t="s">
        <v>693</v>
      </c>
      <c r="B407" s="14">
        <v>17</v>
      </c>
      <c r="C407" s="40">
        <v>10</v>
      </c>
      <c r="D407" s="14">
        <v>7</v>
      </c>
      <c r="E407" s="55"/>
      <c r="F407" s="536"/>
      <c r="G407" s="55"/>
      <c r="H407" s="813">
        <v>8</v>
      </c>
      <c r="I407" s="55">
        <v>5</v>
      </c>
      <c r="J407" s="55">
        <v>3</v>
      </c>
      <c r="K407" s="813">
        <v>1</v>
      </c>
      <c r="L407" s="55">
        <v>1</v>
      </c>
      <c r="M407" s="55"/>
      <c r="N407" s="96">
        <v>1</v>
      </c>
    </row>
    <row r="408" spans="1:14" s="268" customFormat="1" ht="15.75" x14ac:dyDescent="0.25">
      <c r="A408" s="526" t="s">
        <v>694</v>
      </c>
      <c r="B408" s="14">
        <v>17</v>
      </c>
      <c r="C408" s="40">
        <v>4</v>
      </c>
      <c r="D408" s="14">
        <v>13</v>
      </c>
      <c r="E408" s="55"/>
      <c r="F408" s="536"/>
      <c r="G408" s="55"/>
      <c r="H408" s="813">
        <v>3</v>
      </c>
      <c r="I408" s="55"/>
      <c r="J408" s="55">
        <v>3</v>
      </c>
      <c r="K408" s="813"/>
      <c r="L408" s="55"/>
      <c r="M408" s="55"/>
      <c r="N408" s="96">
        <v>1</v>
      </c>
    </row>
    <row r="409" spans="1:14" ht="15.75" x14ac:dyDescent="0.25">
      <c r="A409" s="40" t="s">
        <v>695</v>
      </c>
      <c r="B409" s="14">
        <v>11</v>
      </c>
      <c r="C409" s="40">
        <v>4</v>
      </c>
      <c r="D409" s="14">
        <v>7</v>
      </c>
      <c r="E409" s="55"/>
      <c r="F409" s="55"/>
      <c r="G409" s="55"/>
      <c r="H409" s="813">
        <v>3</v>
      </c>
      <c r="I409" s="55"/>
      <c r="J409" s="55">
        <v>3</v>
      </c>
      <c r="K409" s="813">
        <v>1</v>
      </c>
      <c r="L409" s="55">
        <v>1</v>
      </c>
      <c r="M409" s="55"/>
      <c r="N409" s="96"/>
    </row>
    <row r="410" spans="1:14" ht="15.75" x14ac:dyDescent="0.25">
      <c r="A410" s="537" t="s">
        <v>696</v>
      </c>
      <c r="B410" s="534">
        <v>20</v>
      </c>
      <c r="C410" s="40">
        <v>11</v>
      </c>
      <c r="D410" s="535">
        <v>9</v>
      </c>
      <c r="E410" s="79"/>
      <c r="F410" s="79"/>
      <c r="G410" s="79"/>
      <c r="H410" s="812">
        <v>8</v>
      </c>
      <c r="I410" s="79">
        <v>2</v>
      </c>
      <c r="J410" s="79">
        <v>6</v>
      </c>
      <c r="K410" s="1111">
        <v>2</v>
      </c>
      <c r="L410" s="79">
        <v>2</v>
      </c>
      <c r="M410" s="79"/>
      <c r="N410" s="537">
        <v>1</v>
      </c>
    </row>
    <row r="411" spans="1:14" ht="15.75" x14ac:dyDescent="0.25">
      <c r="A411" s="537" t="s">
        <v>697</v>
      </c>
      <c r="B411" s="534">
        <v>16</v>
      </c>
      <c r="C411" s="40">
        <v>10</v>
      </c>
      <c r="D411" s="535">
        <v>6</v>
      </c>
      <c r="E411" s="79"/>
      <c r="F411" s="79"/>
      <c r="G411" s="79">
        <v>1</v>
      </c>
      <c r="H411" s="812">
        <v>8</v>
      </c>
      <c r="I411" s="79">
        <v>2</v>
      </c>
      <c r="J411" s="79">
        <v>6</v>
      </c>
      <c r="K411" s="1111">
        <v>1</v>
      </c>
      <c r="L411" s="79"/>
      <c r="M411" s="79">
        <v>1</v>
      </c>
      <c r="N411" s="537"/>
    </row>
    <row r="412" spans="1:14" ht="15.75" x14ac:dyDescent="0.25">
      <c r="A412" s="537" t="s">
        <v>698</v>
      </c>
      <c r="B412" s="534">
        <v>37</v>
      </c>
      <c r="C412" s="40">
        <v>22</v>
      </c>
      <c r="D412" s="535">
        <v>15</v>
      </c>
      <c r="E412" s="79"/>
      <c r="F412" s="79"/>
      <c r="G412" s="79"/>
      <c r="H412" s="812">
        <v>19</v>
      </c>
      <c r="I412" s="79">
        <v>2</v>
      </c>
      <c r="J412" s="79">
        <v>17</v>
      </c>
      <c r="K412" s="1111">
        <v>1</v>
      </c>
      <c r="L412" s="79">
        <v>1</v>
      </c>
      <c r="M412" s="79"/>
      <c r="N412" s="537">
        <v>2</v>
      </c>
    </row>
    <row r="413" spans="1:14" s="1" customFormat="1" ht="15.75" x14ac:dyDescent="0.25">
      <c r="A413" s="1110" t="s">
        <v>745</v>
      </c>
      <c r="B413" s="1267">
        <v>9402</v>
      </c>
      <c r="C413" s="1267">
        <v>3733</v>
      </c>
      <c r="D413" s="1268">
        <v>5669</v>
      </c>
      <c r="E413" s="1269">
        <v>161</v>
      </c>
      <c r="F413" s="1270">
        <v>73</v>
      </c>
      <c r="G413" s="1269">
        <v>44</v>
      </c>
      <c r="H413" s="1271">
        <v>2468</v>
      </c>
      <c r="I413" s="1269">
        <v>457</v>
      </c>
      <c r="J413" s="1269">
        <v>2011</v>
      </c>
      <c r="K413" s="1271">
        <v>739</v>
      </c>
      <c r="L413" s="1269">
        <v>513</v>
      </c>
      <c r="M413" s="1269">
        <v>226</v>
      </c>
      <c r="N413" s="1272">
        <v>248</v>
      </c>
    </row>
    <row r="414" spans="1:14" ht="15.75" x14ac:dyDescent="0.25">
      <c r="A414" s="28" t="s">
        <v>78</v>
      </c>
      <c r="C414" s="40"/>
    </row>
    <row r="417" spans="1:1" x14ac:dyDescent="0.25">
      <c r="A417" t="s">
        <v>848</v>
      </c>
    </row>
  </sheetData>
  <mergeCells count="3">
    <mergeCell ref="B3:B4"/>
    <mergeCell ref="C3:C4"/>
    <mergeCell ref="D3:N3"/>
  </mergeCells>
  <pageMargins left="0.25" right="0.25" top="0.75" bottom="0.75" header="0.3" footer="0.3"/>
  <pageSetup scale="51"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3" tint="0.59999389629810485"/>
    <pageSetUpPr fitToPage="1"/>
  </sheetPr>
  <dimension ref="B1:O29"/>
  <sheetViews>
    <sheetView topLeftCell="B1" workbookViewId="0">
      <selection activeCell="B2" sqref="B2"/>
    </sheetView>
  </sheetViews>
  <sheetFormatPr defaultRowHeight="15" x14ac:dyDescent="0.25"/>
  <cols>
    <col min="1" max="1" width="4.85546875" customWidth="1"/>
    <col min="2" max="3" width="30.85546875" customWidth="1"/>
    <col min="4" max="15" width="13.7109375" customWidth="1"/>
  </cols>
  <sheetData>
    <row r="1" spans="2:15" ht="15" customHeight="1" x14ac:dyDescent="0.25">
      <c r="B1" s="1295" t="s">
        <v>1011</v>
      </c>
      <c r="C1" s="1295"/>
      <c r="D1" s="1295"/>
      <c r="E1" s="1295"/>
      <c r="F1" s="1295"/>
      <c r="G1" s="1295"/>
      <c r="H1" s="1295"/>
      <c r="I1" s="1295"/>
      <c r="J1" s="1295"/>
      <c r="K1" s="1295"/>
      <c r="L1" s="1295"/>
      <c r="M1" s="1295"/>
    </row>
    <row r="2" spans="2:15" ht="15.75" x14ac:dyDescent="0.25">
      <c r="B2" s="431"/>
      <c r="C2" s="433"/>
      <c r="D2" s="433"/>
      <c r="E2" s="433"/>
    </row>
    <row r="3" spans="2:15" x14ac:dyDescent="0.25">
      <c r="B3" s="120"/>
      <c r="C3" s="121"/>
      <c r="D3" s="1365">
        <v>2011</v>
      </c>
      <c r="E3" s="1366"/>
      <c r="F3" s="1363">
        <v>2012</v>
      </c>
      <c r="G3" s="1367"/>
      <c r="H3" s="1302">
        <v>2013</v>
      </c>
      <c r="I3" s="1304"/>
      <c r="J3" s="1363">
        <v>2014</v>
      </c>
      <c r="K3" s="1367"/>
      <c r="L3" s="1302">
        <v>2015</v>
      </c>
      <c r="M3" s="1304"/>
      <c r="N3" s="1363">
        <v>2016</v>
      </c>
      <c r="O3" s="1364"/>
    </row>
    <row r="4" spans="2:15" ht="94.5" x14ac:dyDescent="0.25">
      <c r="B4" s="122"/>
      <c r="C4" s="123"/>
      <c r="D4" s="127" t="s">
        <v>977</v>
      </c>
      <c r="E4" s="126" t="s">
        <v>970</v>
      </c>
      <c r="F4" s="442" t="s">
        <v>977</v>
      </c>
      <c r="G4" s="443" t="s">
        <v>970</v>
      </c>
      <c r="H4" s="921" t="s">
        <v>977</v>
      </c>
      <c r="I4" s="126" t="s">
        <v>970</v>
      </c>
      <c r="J4" s="442" t="s">
        <v>977</v>
      </c>
      <c r="K4" s="443" t="s">
        <v>970</v>
      </c>
      <c r="L4" s="921" t="s">
        <v>977</v>
      </c>
      <c r="M4" s="126" t="s">
        <v>970</v>
      </c>
      <c r="N4" s="442" t="s">
        <v>977</v>
      </c>
      <c r="O4" s="127" t="s">
        <v>970</v>
      </c>
    </row>
    <row r="5" spans="2:15" ht="15.75" x14ac:dyDescent="0.25">
      <c r="B5" s="429"/>
      <c r="C5" s="63"/>
      <c r="D5" s="432"/>
      <c r="E5" s="63"/>
      <c r="F5" s="444"/>
      <c r="G5" s="445"/>
      <c r="H5" s="430"/>
      <c r="I5" s="63"/>
      <c r="J5" s="444"/>
      <c r="K5" s="445"/>
      <c r="L5" s="430"/>
      <c r="M5" s="63"/>
      <c r="N5" s="444"/>
      <c r="O5" s="948"/>
    </row>
    <row r="6" spans="2:15" ht="15.75" x14ac:dyDescent="0.25">
      <c r="B6" s="11" t="s">
        <v>717</v>
      </c>
      <c r="C6" s="128"/>
      <c r="D6" s="37"/>
      <c r="E6" s="81"/>
      <c r="F6" s="446"/>
      <c r="G6" s="447"/>
      <c r="H6" s="13"/>
      <c r="I6" s="81"/>
      <c r="J6" s="446"/>
      <c r="K6" s="447"/>
      <c r="L6" s="13"/>
      <c r="M6" s="949"/>
      <c r="N6" s="446"/>
      <c r="O6" s="13"/>
    </row>
    <row r="7" spans="2:15" ht="15.75" x14ac:dyDescent="0.25">
      <c r="B7" s="14" t="s">
        <v>7</v>
      </c>
      <c r="C7" s="55"/>
      <c r="D7" s="390">
        <v>34710</v>
      </c>
      <c r="E7" s="134">
        <v>6.0841367221735316</v>
      </c>
      <c r="F7" s="448">
        <v>35120</v>
      </c>
      <c r="G7" s="449">
        <v>6.1078260869565222</v>
      </c>
      <c r="H7" s="131">
        <v>35120</v>
      </c>
      <c r="I7" s="134">
        <v>6.177660510114336</v>
      </c>
      <c r="J7" s="448">
        <v>34430</v>
      </c>
      <c r="K7" s="449">
        <v>6.1789303661162958</v>
      </c>
      <c r="L7" s="131">
        <v>34220</v>
      </c>
      <c r="M7" s="134">
        <v>6.19</v>
      </c>
      <c r="N7" s="448">
        <v>35180</v>
      </c>
      <c r="O7" s="132">
        <v>6.19</v>
      </c>
    </row>
    <row r="8" spans="2:15" ht="15.75" x14ac:dyDescent="0.25">
      <c r="B8" s="14" t="s">
        <v>758</v>
      </c>
      <c r="C8" s="55"/>
      <c r="D8" s="390">
        <v>7040</v>
      </c>
      <c r="E8" s="134">
        <v>49.577464788732392</v>
      </c>
      <c r="F8" s="448">
        <v>7060</v>
      </c>
      <c r="G8" s="449">
        <v>50.428571428571431</v>
      </c>
      <c r="H8" s="131">
        <v>7070</v>
      </c>
      <c r="I8" s="134">
        <v>50.863309352517987</v>
      </c>
      <c r="J8" s="448">
        <v>7380</v>
      </c>
      <c r="K8" s="449">
        <v>53.093525179856115</v>
      </c>
      <c r="L8" s="131">
        <v>8050</v>
      </c>
      <c r="M8" s="134">
        <v>54</v>
      </c>
      <c r="N8" s="448">
        <v>8040</v>
      </c>
      <c r="O8" s="132">
        <v>49.937888198757761</v>
      </c>
    </row>
    <row r="9" spans="2:15" ht="15.75" x14ac:dyDescent="0.25">
      <c r="B9" s="14" t="s">
        <v>250</v>
      </c>
      <c r="C9" s="55"/>
      <c r="D9" s="390">
        <v>4240</v>
      </c>
      <c r="E9" s="134">
        <v>40.769230769230766</v>
      </c>
      <c r="F9" s="448">
        <v>3370</v>
      </c>
      <c r="G9" s="449">
        <v>35.473684210526315</v>
      </c>
      <c r="H9" s="131">
        <v>3300</v>
      </c>
      <c r="I9" s="134">
        <v>36.263736263736263</v>
      </c>
      <c r="J9" s="448">
        <v>3100</v>
      </c>
      <c r="K9" s="449">
        <v>37.349397590361448</v>
      </c>
      <c r="L9" s="131">
        <v>2660</v>
      </c>
      <c r="M9" s="134">
        <v>35.03</v>
      </c>
      <c r="N9" s="448">
        <v>2610</v>
      </c>
      <c r="O9" s="132">
        <v>35.753424657534246</v>
      </c>
    </row>
    <row r="10" spans="2:15" ht="15.75" x14ac:dyDescent="0.25">
      <c r="B10" s="14" t="s">
        <v>759</v>
      </c>
      <c r="C10" s="55"/>
      <c r="D10" s="390">
        <v>2370</v>
      </c>
      <c r="E10" s="134">
        <v>42.321428571428569</v>
      </c>
      <c r="F10" s="448">
        <v>1880</v>
      </c>
      <c r="G10" s="449">
        <v>36.153846153846153</v>
      </c>
      <c r="H10" s="131">
        <v>1890</v>
      </c>
      <c r="I10" s="134">
        <v>37.058823529411768</v>
      </c>
      <c r="J10" s="448">
        <v>2030</v>
      </c>
      <c r="K10" s="449">
        <v>40.6</v>
      </c>
      <c r="L10" s="131">
        <v>1790</v>
      </c>
      <c r="M10" s="134">
        <v>43.66</v>
      </c>
      <c r="N10" s="448">
        <v>1810</v>
      </c>
      <c r="O10" s="132">
        <v>41.06818181818182</v>
      </c>
    </row>
    <row r="11" spans="2:15" ht="15.75" x14ac:dyDescent="0.25">
      <c r="B11" s="277" t="s">
        <v>9</v>
      </c>
      <c r="C11" s="821"/>
      <c r="D11" s="825">
        <v>104050</v>
      </c>
      <c r="E11" s="826">
        <v>42.643442622950822</v>
      </c>
      <c r="F11" s="827">
        <v>105580</v>
      </c>
      <c r="G11" s="828">
        <v>43.28823288232882</v>
      </c>
      <c r="H11" s="780">
        <v>106170</v>
      </c>
      <c r="I11" s="826">
        <v>43.763396537510303</v>
      </c>
      <c r="J11" s="827">
        <v>108210</v>
      </c>
      <c r="K11" s="828">
        <v>44.661163846471318</v>
      </c>
      <c r="L11" s="780">
        <v>111390</v>
      </c>
      <c r="M11" s="826">
        <v>45.76</v>
      </c>
      <c r="N11" s="827">
        <v>115160</v>
      </c>
      <c r="O11" s="823">
        <v>46.661264181523499</v>
      </c>
    </row>
    <row r="12" spans="2:15" ht="15.75" x14ac:dyDescent="0.25">
      <c r="B12" s="14" t="s">
        <v>1132</v>
      </c>
      <c r="C12" s="137"/>
      <c r="D12" s="390">
        <v>21560</v>
      </c>
      <c r="E12" s="134" t="s">
        <v>237</v>
      </c>
      <c r="F12" s="448">
        <v>22600</v>
      </c>
      <c r="G12" s="449" t="s">
        <v>237</v>
      </c>
      <c r="H12" s="131">
        <v>22660</v>
      </c>
      <c r="I12" s="134" t="s">
        <v>237</v>
      </c>
      <c r="J12" s="448">
        <v>22890</v>
      </c>
      <c r="K12" s="449" t="s">
        <v>237</v>
      </c>
      <c r="L12" s="131">
        <v>24800</v>
      </c>
      <c r="M12" s="134">
        <v>59.75</v>
      </c>
      <c r="N12" s="448">
        <v>27690</v>
      </c>
      <c r="O12" s="132">
        <v>60.599562363238512</v>
      </c>
    </row>
    <row r="13" spans="2:15" ht="15.75" x14ac:dyDescent="0.25">
      <c r="B13" s="14" t="s">
        <v>11</v>
      </c>
      <c r="C13" s="137"/>
      <c r="D13" s="390">
        <v>82490</v>
      </c>
      <c r="E13" s="134" t="s">
        <v>237</v>
      </c>
      <c r="F13" s="448">
        <v>82980</v>
      </c>
      <c r="G13" s="449" t="s">
        <v>237</v>
      </c>
      <c r="H13" s="131">
        <v>83520</v>
      </c>
      <c r="I13" s="134" t="s">
        <v>237</v>
      </c>
      <c r="J13" s="448">
        <v>85320</v>
      </c>
      <c r="K13" s="449" t="s">
        <v>237</v>
      </c>
      <c r="L13" s="131">
        <v>86590</v>
      </c>
      <c r="M13" s="134">
        <v>42.89</v>
      </c>
      <c r="N13" s="448">
        <v>87470</v>
      </c>
      <c r="O13" s="132">
        <v>43.493784186971659</v>
      </c>
    </row>
    <row r="14" spans="2:15" ht="15.75" x14ac:dyDescent="0.25">
      <c r="B14" s="277" t="s">
        <v>12</v>
      </c>
      <c r="C14" s="821"/>
      <c r="D14" s="825">
        <v>27580</v>
      </c>
      <c r="E14" s="826">
        <v>39.065155807365436</v>
      </c>
      <c r="F14" s="827">
        <v>27270</v>
      </c>
      <c r="G14" s="828">
        <v>39.810218978102192</v>
      </c>
      <c r="H14" s="780">
        <v>27590</v>
      </c>
      <c r="I14" s="826">
        <v>39.985507246376812</v>
      </c>
      <c r="J14" s="827">
        <v>28450</v>
      </c>
      <c r="K14" s="828">
        <v>40.582025677603426</v>
      </c>
      <c r="L14" s="780">
        <v>30280</v>
      </c>
      <c r="M14" s="826">
        <v>41.89</v>
      </c>
      <c r="N14" s="827">
        <v>31670</v>
      </c>
      <c r="O14" s="823">
        <v>42.9</v>
      </c>
    </row>
    <row r="15" spans="2:15" ht="15.75" x14ac:dyDescent="0.25">
      <c r="B15" s="14" t="s">
        <v>1132</v>
      </c>
      <c r="C15" s="137"/>
      <c r="D15" s="390">
        <v>19500</v>
      </c>
      <c r="E15" s="134" t="s">
        <v>237</v>
      </c>
      <c r="F15" s="448">
        <v>19590</v>
      </c>
      <c r="G15" s="449" t="s">
        <v>237</v>
      </c>
      <c r="H15" s="131">
        <v>21360</v>
      </c>
      <c r="I15" s="134" t="s">
        <v>237</v>
      </c>
      <c r="J15" s="448">
        <v>21120</v>
      </c>
      <c r="K15" s="449" t="s">
        <v>237</v>
      </c>
      <c r="L15" s="131">
        <v>22390</v>
      </c>
      <c r="M15" s="134">
        <v>45.41</v>
      </c>
      <c r="N15" s="448">
        <v>23810</v>
      </c>
      <c r="O15" s="132">
        <v>46.405458089668613</v>
      </c>
    </row>
    <row r="16" spans="2:15" ht="15.75" x14ac:dyDescent="0.25">
      <c r="B16" s="14" t="s">
        <v>11</v>
      </c>
      <c r="C16" s="138"/>
      <c r="D16" s="390">
        <v>8080</v>
      </c>
      <c r="E16" s="134" t="s">
        <v>237</v>
      </c>
      <c r="F16" s="448">
        <v>7680</v>
      </c>
      <c r="G16" s="449" t="s">
        <v>237</v>
      </c>
      <c r="H16" s="131">
        <v>6230</v>
      </c>
      <c r="I16" s="134" t="s">
        <v>237</v>
      </c>
      <c r="J16" s="448">
        <v>7330</v>
      </c>
      <c r="K16" s="449" t="s">
        <v>237</v>
      </c>
      <c r="L16" s="131">
        <v>7900</v>
      </c>
      <c r="M16" s="134">
        <v>34.340000000000003</v>
      </c>
      <c r="N16" s="448">
        <v>7860</v>
      </c>
      <c r="O16" s="132">
        <v>34.787610619469028</v>
      </c>
    </row>
    <row r="17" spans="2:15" ht="15.75" x14ac:dyDescent="0.25">
      <c r="B17" s="14" t="s">
        <v>13</v>
      </c>
      <c r="C17" s="55"/>
      <c r="D17" s="390">
        <v>8710</v>
      </c>
      <c r="E17" s="134">
        <v>22.682291666666668</v>
      </c>
      <c r="F17" s="448">
        <v>8040</v>
      </c>
      <c r="G17" s="449">
        <v>22.971428571428572</v>
      </c>
      <c r="H17" s="131">
        <v>7600</v>
      </c>
      <c r="I17" s="134">
        <v>23.529411764705884</v>
      </c>
      <c r="J17" s="448">
        <v>6780</v>
      </c>
      <c r="K17" s="449">
        <v>23.382758620689657</v>
      </c>
      <c r="L17" s="131">
        <v>6290</v>
      </c>
      <c r="M17" s="134">
        <v>23.13</v>
      </c>
      <c r="N17" s="448">
        <v>5720</v>
      </c>
      <c r="O17" s="132">
        <v>23.076612903225808</v>
      </c>
    </row>
    <row r="18" spans="2:15" ht="15.75" x14ac:dyDescent="0.25">
      <c r="B18" s="14" t="s">
        <v>14</v>
      </c>
      <c r="C18" s="55"/>
      <c r="D18" s="390">
        <v>1160</v>
      </c>
      <c r="E18" s="134">
        <v>30.526315789473685</v>
      </c>
      <c r="F18" s="448">
        <v>1090</v>
      </c>
      <c r="G18" s="449">
        <v>27.948717948717949</v>
      </c>
      <c r="H18" s="131">
        <v>1300</v>
      </c>
      <c r="I18" s="134">
        <v>29.545454545454547</v>
      </c>
      <c r="J18" s="448">
        <v>1500</v>
      </c>
      <c r="K18" s="449">
        <v>31.893617021276597</v>
      </c>
      <c r="L18" s="131">
        <v>1760</v>
      </c>
      <c r="M18" s="132">
        <v>35.82</v>
      </c>
      <c r="N18" s="1254" t="s">
        <v>237</v>
      </c>
      <c r="O18" s="1255" t="s">
        <v>237</v>
      </c>
    </row>
    <row r="19" spans="2:15" ht="15.75" x14ac:dyDescent="0.25">
      <c r="B19" s="14"/>
      <c r="C19" s="55"/>
      <c r="D19" s="38"/>
      <c r="E19" s="450"/>
      <c r="F19" s="140"/>
      <c r="G19" s="450"/>
      <c r="H19" s="140"/>
      <c r="I19" s="450"/>
      <c r="J19" s="140"/>
      <c r="K19" s="450"/>
      <c r="L19" s="140"/>
      <c r="M19" s="450"/>
      <c r="N19" s="140"/>
      <c r="O19" s="141"/>
    </row>
    <row r="20" spans="2:15" ht="15.75" x14ac:dyDescent="0.25">
      <c r="B20" s="25" t="s">
        <v>874</v>
      </c>
      <c r="C20" s="55"/>
      <c r="D20" s="47">
        <f>SUM(D7,D21)</f>
        <v>189860</v>
      </c>
      <c r="E20" s="960"/>
      <c r="F20" s="150">
        <f>SUM(F7,F21)</f>
        <v>189410</v>
      </c>
      <c r="G20" s="450"/>
      <c r="H20" s="47">
        <f>SUM(H7,H21)</f>
        <v>190040</v>
      </c>
      <c r="I20" s="960"/>
      <c r="J20" s="150">
        <f>SUM(J7,J21)</f>
        <v>191880</v>
      </c>
      <c r="K20" s="450"/>
      <c r="L20" s="47">
        <f>SUM(L7,L21)</f>
        <v>196440</v>
      </c>
      <c r="M20" s="960"/>
      <c r="N20" s="150">
        <f>SUM(N7,N21)</f>
        <v>200190</v>
      </c>
      <c r="O20" s="141"/>
    </row>
    <row r="21" spans="2:15" ht="15.75" x14ac:dyDescent="0.25">
      <c r="B21" s="25" t="s">
        <v>59</v>
      </c>
      <c r="C21" s="99"/>
      <c r="D21" s="47">
        <v>155150</v>
      </c>
      <c r="E21" s="441">
        <v>40.087855297157624</v>
      </c>
      <c r="F21" s="451">
        <v>154290</v>
      </c>
      <c r="G21" s="452">
        <v>40.602631578947367</v>
      </c>
      <c r="H21" s="150">
        <v>154920</v>
      </c>
      <c r="I21" s="441">
        <v>41.158342189160464</v>
      </c>
      <c r="J21" s="451">
        <v>157450</v>
      </c>
      <c r="K21" s="452">
        <v>42.175194213769089</v>
      </c>
      <c r="L21" s="150">
        <v>162220</v>
      </c>
      <c r="M21" s="441">
        <v>43.33</v>
      </c>
      <c r="N21" s="451">
        <v>165010</v>
      </c>
      <c r="O21" s="151">
        <v>44.2</v>
      </c>
    </row>
    <row r="22" spans="2:15" ht="15.75" x14ac:dyDescent="0.25">
      <c r="B22" s="50"/>
      <c r="C22" s="66"/>
      <c r="D22" s="44"/>
      <c r="E22" s="66"/>
      <c r="F22" s="453"/>
      <c r="G22" s="454"/>
      <c r="H22" s="67"/>
      <c r="I22" s="66"/>
      <c r="J22" s="453"/>
      <c r="K22" s="454"/>
      <c r="L22" s="67"/>
      <c r="M22" s="66"/>
      <c r="N22" s="453"/>
      <c r="O22" s="67"/>
    </row>
    <row r="23" spans="2:15" ht="15.75" x14ac:dyDescent="0.25">
      <c r="B23" s="28" t="s">
        <v>238</v>
      </c>
      <c r="C23" s="107"/>
      <c r="D23" s="622"/>
      <c r="E23" s="622"/>
      <c r="F23" s="622"/>
      <c r="G23" s="622"/>
      <c r="H23" s="622"/>
      <c r="I23" s="622"/>
      <c r="J23" s="622"/>
      <c r="K23" s="622"/>
      <c r="L23" s="622"/>
      <c r="M23" s="622"/>
    </row>
    <row r="24" spans="2:15" x14ac:dyDescent="0.25">
      <c r="D24" s="153"/>
      <c r="E24" s="153"/>
      <c r="F24" s="153"/>
      <c r="G24" s="153"/>
      <c r="H24" s="153"/>
      <c r="I24" s="153"/>
      <c r="J24" s="153"/>
      <c r="K24" s="153"/>
      <c r="L24" s="153"/>
      <c r="M24" s="153"/>
    </row>
    <row r="25" spans="2:15" x14ac:dyDescent="0.25">
      <c r="B25" t="s">
        <v>61</v>
      </c>
    </row>
    <row r="26" spans="2:15" x14ac:dyDescent="0.25">
      <c r="B26" t="s">
        <v>62</v>
      </c>
    </row>
    <row r="27" spans="2:15" x14ac:dyDescent="0.25">
      <c r="B27" t="s">
        <v>56</v>
      </c>
    </row>
    <row r="28" spans="2:15" x14ac:dyDescent="0.25">
      <c r="B28" s="39" t="s">
        <v>63</v>
      </c>
    </row>
    <row r="29" spans="2:15" ht="19.5" customHeight="1" x14ac:dyDescent="0.25">
      <c r="B29" s="1293" t="s">
        <v>781</v>
      </c>
      <c r="C29" s="1293"/>
      <c r="D29" s="1293"/>
      <c r="E29" s="1293"/>
      <c r="F29" s="1293"/>
      <c r="G29" s="1293"/>
      <c r="H29" s="1293"/>
      <c r="I29" s="1293"/>
      <c r="J29" s="1293"/>
      <c r="K29" s="1293"/>
      <c r="L29" s="1293"/>
      <c r="M29" s="1293"/>
      <c r="N29" s="1293"/>
      <c r="O29" s="1293"/>
    </row>
  </sheetData>
  <mergeCells count="8">
    <mergeCell ref="B29:O29"/>
    <mergeCell ref="N3:O3"/>
    <mergeCell ref="B1:M1"/>
    <mergeCell ref="L3:M3"/>
    <mergeCell ref="D3:E3"/>
    <mergeCell ref="F3:G3"/>
    <mergeCell ref="H3:I3"/>
    <mergeCell ref="J3:K3"/>
  </mergeCells>
  <pageMargins left="0.7" right="0.7" top="0.75" bottom="0.75" header="0.3" footer="0.3"/>
  <pageSetup paperSize="9" scale="5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fitToPage="1"/>
  </sheetPr>
  <dimension ref="B1:K73"/>
  <sheetViews>
    <sheetView workbookViewId="0">
      <selection activeCell="B11" sqref="B11"/>
    </sheetView>
  </sheetViews>
  <sheetFormatPr defaultRowHeight="15" x14ac:dyDescent="0.25"/>
  <cols>
    <col min="1" max="1" width="4.85546875" customWidth="1"/>
    <col min="2" max="3" width="30.85546875" customWidth="1"/>
    <col min="4" max="4" width="17.5703125" customWidth="1"/>
    <col min="5" max="5" width="18.85546875" customWidth="1"/>
    <col min="6" max="6" width="16.140625" customWidth="1"/>
    <col min="7" max="7" width="29.5703125" customWidth="1"/>
    <col min="8" max="8" width="30.85546875" customWidth="1"/>
  </cols>
  <sheetData>
    <row r="1" spans="2:11" x14ac:dyDescent="0.25">
      <c r="B1" s="1295" t="s">
        <v>973</v>
      </c>
      <c r="C1" s="1277"/>
      <c r="D1" s="1277"/>
      <c r="E1" s="1277"/>
      <c r="F1" s="1277"/>
      <c r="G1" s="1277"/>
      <c r="H1" s="1277"/>
    </row>
    <row r="2" spans="2:11" x14ac:dyDescent="0.25">
      <c r="B2" s="120"/>
      <c r="C2" s="121"/>
      <c r="D2" s="121"/>
      <c r="E2" s="121"/>
      <c r="F2" s="121"/>
      <c r="G2" s="272"/>
      <c r="H2" s="121"/>
    </row>
    <row r="3" spans="2:11" ht="63" x14ac:dyDescent="0.25">
      <c r="B3" s="122"/>
      <c r="C3" s="123"/>
      <c r="D3" s="124" t="s">
        <v>911</v>
      </c>
      <c r="E3" s="125" t="s">
        <v>969</v>
      </c>
      <c r="F3" s="126" t="s">
        <v>970</v>
      </c>
      <c r="G3" s="127" t="s">
        <v>971</v>
      </c>
      <c r="H3" s="127" t="s">
        <v>972</v>
      </c>
    </row>
    <row r="4" spans="2:11" ht="15.75" x14ac:dyDescent="0.25">
      <c r="B4" s="9"/>
      <c r="C4" s="63"/>
      <c r="D4" s="124"/>
      <c r="E4" s="10"/>
      <c r="F4" s="10"/>
      <c r="G4" s="10"/>
      <c r="H4" s="10"/>
    </row>
    <row r="5" spans="2:11" ht="15.75" x14ac:dyDescent="0.25">
      <c r="B5" s="11" t="s">
        <v>717</v>
      </c>
      <c r="C5" s="128"/>
      <c r="D5" s="129"/>
      <c r="E5" s="13"/>
      <c r="F5" s="13"/>
      <c r="G5" s="13"/>
      <c r="H5" s="13"/>
    </row>
    <row r="6" spans="2:11" ht="15.75" x14ac:dyDescent="0.25">
      <c r="B6" s="14" t="s">
        <v>7</v>
      </c>
      <c r="C6" s="55"/>
      <c r="D6" s="130">
        <v>5669</v>
      </c>
      <c r="E6" s="131">
        <v>35180</v>
      </c>
      <c r="F6" s="132">
        <v>6.19</v>
      </c>
      <c r="G6" s="133">
        <v>3.9E-2</v>
      </c>
      <c r="H6" s="133">
        <v>3.9E-2</v>
      </c>
      <c r="J6" s="134"/>
      <c r="K6" s="135"/>
    </row>
    <row r="7" spans="2:11" ht="15.75" x14ac:dyDescent="0.25">
      <c r="B7" s="14" t="s">
        <v>758</v>
      </c>
      <c r="C7" s="55"/>
      <c r="D7" s="130">
        <v>161</v>
      </c>
      <c r="E7" s="131">
        <v>8040</v>
      </c>
      <c r="F7" s="132">
        <v>49.937888198757761</v>
      </c>
      <c r="G7" s="133">
        <v>2.2993042030937653E-2</v>
      </c>
      <c r="H7" s="133">
        <v>8.8132575948576177E-3</v>
      </c>
      <c r="J7" s="134"/>
      <c r="K7" s="135"/>
    </row>
    <row r="8" spans="2:11" ht="15.75" x14ac:dyDescent="0.25">
      <c r="B8" s="14" t="s">
        <v>250</v>
      </c>
      <c r="C8" s="55"/>
      <c r="D8" s="130">
        <v>73</v>
      </c>
      <c r="E8" s="131">
        <v>2610</v>
      </c>
      <c r="F8" s="132">
        <v>35.753424657534246</v>
      </c>
      <c r="G8" s="133">
        <v>2.8610201893754209E-3</v>
      </c>
      <c r="H8" s="133">
        <v>2.8610201893754209E-3</v>
      </c>
      <c r="J8" s="134"/>
      <c r="K8" s="136"/>
    </row>
    <row r="9" spans="2:11" ht="15.75" x14ac:dyDescent="0.25">
      <c r="B9" s="14" t="s">
        <v>759</v>
      </c>
      <c r="C9" s="55"/>
      <c r="D9" s="130">
        <v>44</v>
      </c>
      <c r="E9" s="131">
        <v>1810</v>
      </c>
      <c r="F9" s="132">
        <v>41.06818181818182</v>
      </c>
      <c r="G9" s="133">
        <v>2.6522905679565202E-3</v>
      </c>
      <c r="H9" s="133">
        <v>1.9840791351607321E-3</v>
      </c>
      <c r="J9" s="134"/>
      <c r="K9" s="135"/>
    </row>
    <row r="10" spans="2:11" ht="15.75" x14ac:dyDescent="0.25">
      <c r="B10" s="277" t="s">
        <v>9</v>
      </c>
      <c r="C10" s="821"/>
      <c r="D10" s="822">
        <v>2468</v>
      </c>
      <c r="E10" s="780">
        <v>115160</v>
      </c>
      <c r="F10" s="823">
        <v>46.661264181523499</v>
      </c>
      <c r="G10" s="824">
        <v>0.32933814928890298</v>
      </c>
      <c r="H10" s="824">
        <v>0.12623566475420439</v>
      </c>
      <c r="J10" s="134"/>
      <c r="K10" s="135"/>
    </row>
    <row r="11" spans="2:11" ht="15.75" x14ac:dyDescent="0.25">
      <c r="B11" s="14" t="s">
        <v>1132</v>
      </c>
      <c r="C11" s="137"/>
      <c r="D11" s="130">
        <v>457</v>
      </c>
      <c r="E11" s="131">
        <v>27690</v>
      </c>
      <c r="F11" s="132">
        <v>60.599562363238512</v>
      </c>
      <c r="G11" s="133">
        <v>7.9188723114012885E-2</v>
      </c>
      <c r="H11" s="133">
        <v>3.0353122239005898E-2</v>
      </c>
      <c r="J11" s="134"/>
      <c r="K11" s="135"/>
    </row>
    <row r="12" spans="2:11" ht="15.75" x14ac:dyDescent="0.25">
      <c r="B12" s="14" t="s">
        <v>11</v>
      </c>
      <c r="C12" s="137"/>
      <c r="D12" s="130">
        <v>2011</v>
      </c>
      <c r="E12" s="131">
        <v>87470</v>
      </c>
      <c r="F12" s="132">
        <v>43.493784186971659</v>
      </c>
      <c r="G12" s="133">
        <v>0.25014942617489011</v>
      </c>
      <c r="H12" s="133">
        <v>9.5882542515198482E-2</v>
      </c>
      <c r="J12" s="134"/>
      <c r="K12" s="135"/>
    </row>
    <row r="13" spans="2:11" ht="15.75" x14ac:dyDescent="0.25">
      <c r="B13" s="277" t="s">
        <v>12</v>
      </c>
      <c r="C13" s="821"/>
      <c r="D13" s="822">
        <v>739</v>
      </c>
      <c r="E13" s="780">
        <v>31670</v>
      </c>
      <c r="F13" s="823">
        <v>42.9</v>
      </c>
      <c r="G13" s="824">
        <v>4.6407758169714361E-2</v>
      </c>
      <c r="H13" s="824">
        <v>3.4715903983723977E-2</v>
      </c>
      <c r="J13" s="134"/>
      <c r="K13" s="136"/>
    </row>
    <row r="14" spans="2:11" ht="15.75" x14ac:dyDescent="0.25">
      <c r="B14" s="14" t="s">
        <v>1132</v>
      </c>
      <c r="C14" s="137"/>
      <c r="D14" s="130">
        <v>513</v>
      </c>
      <c r="E14" s="131">
        <v>23810</v>
      </c>
      <c r="F14" s="132">
        <v>46.405458089668613</v>
      </c>
      <c r="G14" s="133">
        <v>3.4890076476820298E-2</v>
      </c>
      <c r="H14" s="133">
        <v>2.6099958126064662E-2</v>
      </c>
      <c r="J14" s="134"/>
      <c r="K14" s="135"/>
    </row>
    <row r="15" spans="2:11" ht="15.75" x14ac:dyDescent="0.25">
      <c r="B15" s="14" t="s">
        <v>11</v>
      </c>
      <c r="C15" s="138"/>
      <c r="D15" s="130">
        <v>226</v>
      </c>
      <c r="E15" s="131">
        <v>7860</v>
      </c>
      <c r="F15" s="132">
        <v>34.787610619469028</v>
      </c>
      <c r="G15" s="133">
        <v>1.151768169289406E-2</v>
      </c>
      <c r="H15" s="133">
        <v>8.6159458576593132E-3</v>
      </c>
      <c r="J15" s="134"/>
      <c r="K15" s="135"/>
    </row>
    <row r="16" spans="2:11" ht="15.75" x14ac:dyDescent="0.25">
      <c r="B16" s="14" t="s">
        <v>13</v>
      </c>
      <c r="C16" s="55"/>
      <c r="D16" s="130">
        <v>248</v>
      </c>
      <c r="E16" s="131">
        <v>5720</v>
      </c>
      <c r="F16" s="132">
        <v>23.076612903225808</v>
      </c>
      <c r="G16" s="133">
        <v>1.6358233882706887E-2</v>
      </c>
      <c r="H16" s="133">
        <v>6.2701285376350214E-3</v>
      </c>
      <c r="J16" s="134"/>
      <c r="K16" s="136"/>
    </row>
    <row r="17" spans="2:11" ht="15.75" x14ac:dyDescent="0.25">
      <c r="B17" s="14"/>
      <c r="C17" s="55"/>
      <c r="D17" s="139"/>
      <c r="E17" s="140"/>
      <c r="F17" s="141"/>
      <c r="G17" s="142"/>
      <c r="H17" s="143"/>
      <c r="J17" s="134"/>
      <c r="K17" s="135"/>
    </row>
    <row r="18" spans="2:11" ht="15.75" x14ac:dyDescent="0.25">
      <c r="B18" s="22" t="s">
        <v>15</v>
      </c>
      <c r="C18" s="144"/>
      <c r="D18" s="145">
        <f>SUM(D6,D19)</f>
        <v>9402</v>
      </c>
      <c r="E18" s="1079">
        <f>SUM(E6,E19)</f>
        <v>200190</v>
      </c>
      <c r="F18" s="147"/>
      <c r="G18" s="1078">
        <f>SUM(G6,G19)</f>
        <v>0.45961049412959382</v>
      </c>
      <c r="H18" s="148">
        <v>0.219</v>
      </c>
      <c r="J18" s="134"/>
      <c r="K18" s="135"/>
    </row>
    <row r="19" spans="2:11" ht="15.75" x14ac:dyDescent="0.25">
      <c r="B19" s="25" t="s">
        <v>59</v>
      </c>
      <c r="C19" s="99"/>
      <c r="D19" s="149">
        <v>3733</v>
      </c>
      <c r="E19" s="150">
        <v>165010</v>
      </c>
      <c r="F19" s="151">
        <v>44.2</v>
      </c>
      <c r="G19" s="152">
        <v>0.42061049412959384</v>
      </c>
      <c r="H19" s="152">
        <v>0.18088005419495715</v>
      </c>
      <c r="J19" s="134"/>
      <c r="K19" s="135"/>
    </row>
    <row r="20" spans="2:11" ht="15.75" x14ac:dyDescent="0.25">
      <c r="B20" s="50"/>
      <c r="C20" s="66"/>
      <c r="D20" s="139"/>
      <c r="E20" s="67"/>
      <c r="F20" s="67"/>
      <c r="G20" s="67"/>
      <c r="H20" s="44"/>
      <c r="J20" s="59"/>
      <c r="K20" s="59"/>
    </row>
    <row r="21" spans="2:11" ht="15.75" x14ac:dyDescent="0.25">
      <c r="B21" s="28" t="s">
        <v>830</v>
      </c>
      <c r="C21" s="107"/>
      <c r="D21" s="28"/>
      <c r="E21" s="28"/>
      <c r="F21" s="28"/>
      <c r="G21" s="28"/>
      <c r="H21" s="28"/>
    </row>
    <row r="22" spans="2:11" x14ac:dyDescent="0.25">
      <c r="E22" s="153"/>
      <c r="J22" s="153"/>
    </row>
    <row r="23" spans="2:11" x14ac:dyDescent="0.25">
      <c r="B23" t="s">
        <v>60</v>
      </c>
    </row>
    <row r="24" spans="2:11" x14ac:dyDescent="0.25">
      <c r="B24" t="s">
        <v>725</v>
      </c>
    </row>
    <row r="25" spans="2:11" x14ac:dyDescent="0.25">
      <c r="B25" s="39" t="s">
        <v>1143</v>
      </c>
      <c r="C25" s="39"/>
      <c r="D25" s="39"/>
      <c r="E25" s="39"/>
      <c r="F25" s="39"/>
      <c r="G25" s="39"/>
      <c r="H25" s="39"/>
    </row>
    <row r="26" spans="2:11" x14ac:dyDescent="0.25">
      <c r="B26" s="39" t="s">
        <v>726</v>
      </c>
      <c r="C26" s="39"/>
      <c r="D26" s="39"/>
      <c r="E26" s="39"/>
      <c r="F26" s="39"/>
      <c r="G26" s="39"/>
      <c r="H26" s="39"/>
    </row>
    <row r="27" spans="2:11" x14ac:dyDescent="0.25">
      <c r="B27" s="39" t="s">
        <v>875</v>
      </c>
      <c r="C27" s="39"/>
      <c r="D27" s="39"/>
      <c r="E27" s="39"/>
      <c r="F27" s="39"/>
      <c r="G27" s="39"/>
      <c r="H27" s="39"/>
    </row>
    <row r="28" spans="2:11" x14ac:dyDescent="0.25">
      <c r="B28" s="39"/>
      <c r="C28" s="39"/>
      <c r="D28" s="39"/>
      <c r="E28" s="39"/>
      <c r="F28" s="39"/>
      <c r="G28" s="39"/>
      <c r="H28" s="39"/>
    </row>
    <row r="29" spans="2:11" x14ac:dyDescent="0.25">
      <c r="B29" t="s">
        <v>61</v>
      </c>
    </row>
    <row r="30" spans="2:11" x14ac:dyDescent="0.25">
      <c r="B30" t="s">
        <v>62</v>
      </c>
    </row>
    <row r="31" spans="2:11" x14ac:dyDescent="0.25">
      <c r="B31" t="s">
        <v>56</v>
      </c>
    </row>
    <row r="32" spans="2:11" x14ac:dyDescent="0.25">
      <c r="B32" s="39" t="s">
        <v>63</v>
      </c>
    </row>
    <row r="33" spans="2:11" ht="15.75" x14ac:dyDescent="0.25">
      <c r="B33" s="1289" t="s">
        <v>781</v>
      </c>
      <c r="C33" s="1289"/>
      <c r="D33" s="1289"/>
      <c r="E33" s="1289"/>
      <c r="F33" s="1289"/>
      <c r="G33" s="1289"/>
      <c r="H33" s="1289"/>
      <c r="I33" s="246"/>
      <c r="J33" s="246"/>
      <c r="K33" s="246"/>
    </row>
    <row r="37" spans="2:11" x14ac:dyDescent="0.25">
      <c r="B37" s="1295" t="s">
        <v>974</v>
      </c>
      <c r="C37" s="1277"/>
      <c r="D37" s="1277"/>
      <c r="E37" s="1277"/>
      <c r="F37" s="1277"/>
      <c r="G37" s="1277"/>
      <c r="H37" s="1277"/>
    </row>
    <row r="39" spans="2:11" ht="63" x14ac:dyDescent="0.25">
      <c r="B39" s="122"/>
      <c r="C39" s="123"/>
      <c r="D39" s="124" t="s">
        <v>25</v>
      </c>
      <c r="E39" s="125" t="s">
        <v>969</v>
      </c>
      <c r="F39" s="126" t="s">
        <v>970</v>
      </c>
      <c r="G39" s="127" t="s">
        <v>57</v>
      </c>
      <c r="H39" s="127" t="s">
        <v>58</v>
      </c>
    </row>
    <row r="40" spans="2:11" ht="15.75" x14ac:dyDescent="0.25">
      <c r="B40" s="436"/>
      <c r="C40" s="63"/>
      <c r="D40" s="124"/>
      <c r="E40" s="437"/>
      <c r="F40" s="437"/>
      <c r="G40" s="607"/>
      <c r="H40" s="437"/>
    </row>
    <row r="41" spans="2:11" ht="15.75" x14ac:dyDescent="0.25">
      <c r="B41" s="14" t="s">
        <v>862</v>
      </c>
      <c r="C41" s="137"/>
      <c r="D41" s="130">
        <v>1497</v>
      </c>
      <c r="E41" s="131">
        <v>60000</v>
      </c>
      <c r="F41" s="132">
        <v>40.080160320641284</v>
      </c>
      <c r="G41" s="133">
        <v>0.17158986590251979</v>
      </c>
      <c r="H41" s="133">
        <v>6.577057906610162E-2</v>
      </c>
      <c r="I41" s="479"/>
    </row>
    <row r="42" spans="2:11" ht="15.75" x14ac:dyDescent="0.25">
      <c r="B42" s="14" t="s">
        <v>863</v>
      </c>
      <c r="C42" s="137"/>
      <c r="D42" s="130">
        <v>789</v>
      </c>
      <c r="E42" s="131">
        <v>47230</v>
      </c>
      <c r="F42" s="132">
        <v>59.855513307984793</v>
      </c>
      <c r="G42" s="133">
        <v>0.13506982277626683</v>
      </c>
      <c r="H42" s="133">
        <v>5.1772407488199661E-2</v>
      </c>
      <c r="I42" s="479"/>
    </row>
    <row r="43" spans="2:11" ht="15.75" x14ac:dyDescent="0.25">
      <c r="B43" s="14" t="s">
        <v>864</v>
      </c>
      <c r="C43" s="137"/>
      <c r="D43" s="130">
        <v>182</v>
      </c>
      <c r="E43" s="131">
        <v>7930</v>
      </c>
      <c r="F43" s="132">
        <v>43.593406593406591</v>
      </c>
      <c r="G43" s="133">
        <v>2.2678460610116368E-2</v>
      </c>
      <c r="H43" s="133">
        <v>8.6926781999030981E-3</v>
      </c>
      <c r="I43" s="479"/>
    </row>
    <row r="44" spans="2:11" ht="15.75" x14ac:dyDescent="0.25">
      <c r="B44" s="14"/>
      <c r="C44" s="55"/>
      <c r="D44" s="139"/>
      <c r="E44" s="140"/>
      <c r="F44" s="141"/>
      <c r="G44" s="142"/>
      <c r="H44" s="143"/>
      <c r="I44" s="479"/>
    </row>
    <row r="45" spans="2:11" ht="15.75" x14ac:dyDescent="0.25">
      <c r="B45" s="22" t="s">
        <v>15</v>
      </c>
      <c r="C45" s="144"/>
      <c r="D45" s="145">
        <v>2468</v>
      </c>
      <c r="E45" s="146">
        <v>115160</v>
      </c>
      <c r="F45" s="147">
        <v>46.7</v>
      </c>
      <c r="G45" s="148">
        <v>0.32933814928890298</v>
      </c>
      <c r="H45" s="148">
        <v>0.12623566475420439</v>
      </c>
      <c r="I45" s="479"/>
    </row>
    <row r="46" spans="2:11" ht="15.75" x14ac:dyDescent="0.25">
      <c r="B46" s="50"/>
      <c r="C46" s="66"/>
      <c r="D46" s="139"/>
      <c r="E46" s="67"/>
      <c r="F46" s="67"/>
      <c r="G46" s="67"/>
      <c r="H46" s="44"/>
    </row>
    <row r="47" spans="2:11" ht="15.75" x14ac:dyDescent="0.25">
      <c r="B47" s="28" t="s">
        <v>830</v>
      </c>
    </row>
    <row r="48" spans="2:11" x14ac:dyDescent="0.25">
      <c r="E48" s="153"/>
    </row>
    <row r="49" spans="2:8" x14ac:dyDescent="0.25">
      <c r="B49" t="s">
        <v>61</v>
      </c>
    </row>
    <row r="50" spans="2:8" x14ac:dyDescent="0.25">
      <c r="B50" t="s">
        <v>62</v>
      </c>
    </row>
    <row r="51" spans="2:8" x14ac:dyDescent="0.25">
      <c r="B51" t="s">
        <v>56</v>
      </c>
    </row>
    <row r="52" spans="2:8" x14ac:dyDescent="0.25">
      <c r="B52" s="39" t="s">
        <v>63</v>
      </c>
    </row>
    <row r="53" spans="2:8" ht="15.75" x14ac:dyDescent="0.25">
      <c r="B53" s="1289" t="s">
        <v>781</v>
      </c>
      <c r="C53" s="1289"/>
      <c r="D53" s="1289"/>
      <c r="E53" s="1289"/>
      <c r="F53" s="1289"/>
      <c r="G53" s="1289"/>
      <c r="H53" s="1289"/>
    </row>
    <row r="54" spans="2:8" ht="15.75" x14ac:dyDescent="0.25">
      <c r="D54" s="59"/>
      <c r="E54" s="87"/>
      <c r="F54" s="87"/>
      <c r="G54" s="87"/>
      <c r="H54" s="87"/>
    </row>
    <row r="57" spans="2:8" x14ac:dyDescent="0.25">
      <c r="B57" s="1295" t="s">
        <v>975</v>
      </c>
      <c r="C57" s="1277"/>
      <c r="D57" s="1277"/>
      <c r="E57" s="1277"/>
      <c r="F57" s="1277"/>
      <c r="G57" s="1277"/>
      <c r="H57" s="1277"/>
    </row>
    <row r="59" spans="2:8" ht="63" x14ac:dyDescent="0.25">
      <c r="B59" s="122"/>
      <c r="C59" s="123"/>
      <c r="D59" s="124" t="s">
        <v>25</v>
      </c>
      <c r="E59" s="125" t="s">
        <v>969</v>
      </c>
      <c r="F59" s="126" t="s">
        <v>970</v>
      </c>
      <c r="G59" s="127" t="s">
        <v>57</v>
      </c>
      <c r="H59" s="127" t="s">
        <v>58</v>
      </c>
    </row>
    <row r="60" spans="2:8" ht="15.75" x14ac:dyDescent="0.25">
      <c r="B60" s="947"/>
      <c r="C60" s="63"/>
      <c r="D60" s="124"/>
      <c r="E60" s="948"/>
      <c r="F60" s="948"/>
      <c r="G60" s="948"/>
      <c r="H60" s="948"/>
    </row>
    <row r="61" spans="2:8" ht="15.75" x14ac:dyDescent="0.25">
      <c r="B61" s="14" t="s">
        <v>865</v>
      </c>
      <c r="C61" s="137"/>
      <c r="D61" s="130">
        <v>99</v>
      </c>
      <c r="E61" s="131">
        <v>3170</v>
      </c>
      <c r="F61" s="132">
        <v>32.01010101010101</v>
      </c>
      <c r="G61" s="133">
        <v>4.6451718786862809E-3</v>
      </c>
      <c r="H61" s="133">
        <v>3.4748789273257026E-3</v>
      </c>
    </row>
    <row r="62" spans="2:8" ht="15.75" x14ac:dyDescent="0.25">
      <c r="B62" s="14" t="s">
        <v>866</v>
      </c>
      <c r="C62" s="137"/>
      <c r="D62" s="130">
        <v>290</v>
      </c>
      <c r="E62" s="131">
        <v>13180</v>
      </c>
      <c r="F62" s="132">
        <v>45.451724137931038</v>
      </c>
      <c r="G62" s="133">
        <v>1.9313364467219301E-2</v>
      </c>
      <c r="H62" s="133">
        <v>1.4447603868186991E-2</v>
      </c>
    </row>
    <row r="63" spans="2:8" ht="15.75" x14ac:dyDescent="0.25">
      <c r="B63" s="14" t="s">
        <v>867</v>
      </c>
      <c r="C63" s="137"/>
      <c r="D63" s="130">
        <v>350</v>
      </c>
      <c r="E63" s="131">
        <v>15320</v>
      </c>
      <c r="F63" s="132">
        <v>43.765714285714289</v>
      </c>
      <c r="G63" s="133">
        <v>2.2449221823808777E-2</v>
      </c>
      <c r="H63" s="133">
        <v>1.6793421188211283E-2</v>
      </c>
    </row>
    <row r="64" spans="2:8" ht="15.75" x14ac:dyDescent="0.25">
      <c r="B64" s="14"/>
      <c r="C64" s="55"/>
      <c r="D64" s="139"/>
      <c r="E64" s="140"/>
      <c r="F64" s="141"/>
      <c r="G64" s="142"/>
      <c r="H64" s="143"/>
    </row>
    <row r="65" spans="2:8" ht="15.75" x14ac:dyDescent="0.25">
      <c r="B65" s="22" t="s">
        <v>15</v>
      </c>
      <c r="C65" s="144"/>
      <c r="D65" s="145">
        <v>739</v>
      </c>
      <c r="E65" s="146">
        <v>31670</v>
      </c>
      <c r="F65" s="147">
        <v>42.9</v>
      </c>
      <c r="G65" s="148">
        <v>4.6407758169714361E-2</v>
      </c>
      <c r="H65" s="961">
        <v>3.4715903983723977E-2</v>
      </c>
    </row>
    <row r="66" spans="2:8" ht="15.75" x14ac:dyDescent="0.25">
      <c r="B66" s="50"/>
      <c r="C66" s="66"/>
      <c r="D66" s="139"/>
      <c r="E66" s="67"/>
      <c r="F66" s="67"/>
      <c r="G66" s="67"/>
      <c r="H66" s="44"/>
    </row>
    <row r="67" spans="2:8" ht="15.75" x14ac:dyDescent="0.25">
      <c r="B67" s="28" t="s">
        <v>830</v>
      </c>
      <c r="G67" s="154"/>
    </row>
    <row r="68" spans="2:8" x14ac:dyDescent="0.25">
      <c r="E68" s="153"/>
    </row>
    <row r="69" spans="2:8" x14ac:dyDescent="0.25">
      <c r="B69" t="s">
        <v>61</v>
      </c>
    </row>
    <row r="70" spans="2:8" x14ac:dyDescent="0.25">
      <c r="B70" t="s">
        <v>62</v>
      </c>
    </row>
    <row r="71" spans="2:8" x14ac:dyDescent="0.25">
      <c r="B71" t="s">
        <v>56</v>
      </c>
    </row>
    <row r="72" spans="2:8" x14ac:dyDescent="0.25">
      <c r="B72" s="39" t="s">
        <v>63</v>
      </c>
    </row>
    <row r="73" spans="2:8" ht="15.75" x14ac:dyDescent="0.25">
      <c r="B73" s="1289" t="s">
        <v>781</v>
      </c>
      <c r="C73" s="1289"/>
      <c r="D73" s="1289"/>
      <c r="E73" s="1289"/>
      <c r="F73" s="1289"/>
      <c r="G73" s="1289"/>
      <c r="H73" s="1289"/>
    </row>
  </sheetData>
  <mergeCells count="6">
    <mergeCell ref="B73:H73"/>
    <mergeCell ref="B1:H1"/>
    <mergeCell ref="B37:H37"/>
    <mergeCell ref="B33:H33"/>
    <mergeCell ref="B53:H53"/>
    <mergeCell ref="B57:H57"/>
  </mergeCells>
  <pageMargins left="0.25" right="0.25" top="0.75" bottom="0.75"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59999389629810485"/>
    <pageSetUpPr fitToPage="1"/>
  </sheetPr>
  <dimension ref="B1:N115"/>
  <sheetViews>
    <sheetView workbookViewId="0">
      <selection activeCell="B2" sqref="B2"/>
    </sheetView>
  </sheetViews>
  <sheetFormatPr defaultRowHeight="15" x14ac:dyDescent="0.25"/>
  <cols>
    <col min="1" max="1" width="3.85546875" customWidth="1"/>
    <col min="2" max="2" width="23.85546875" customWidth="1"/>
    <col min="3" max="3" width="15.5703125" customWidth="1"/>
    <col min="4" max="4" width="14.85546875" style="39" customWidth="1"/>
    <col min="5" max="15" width="16.7109375" customWidth="1"/>
  </cols>
  <sheetData>
    <row r="1" spans="2:14" ht="18" customHeight="1" x14ac:dyDescent="0.25">
      <c r="B1" s="1295" t="s">
        <v>1179</v>
      </c>
      <c r="C1" s="1295"/>
      <c r="D1" s="1295"/>
      <c r="E1" s="1295"/>
      <c r="F1" s="1295"/>
      <c r="G1" s="1295"/>
      <c r="H1" s="1295"/>
      <c r="I1" s="1295"/>
      <c r="J1" s="1295"/>
      <c r="K1" s="1295"/>
      <c r="L1" s="1295"/>
    </row>
    <row r="3" spans="2:14" ht="82.5" customHeight="1" x14ac:dyDescent="0.25">
      <c r="B3" s="108"/>
      <c r="C3" s="109" t="s">
        <v>871</v>
      </c>
      <c r="D3" s="1067" t="s">
        <v>7</v>
      </c>
      <c r="E3" s="324" t="s">
        <v>758</v>
      </c>
      <c r="F3" s="324" t="s">
        <v>250</v>
      </c>
      <c r="G3" s="324" t="s">
        <v>759</v>
      </c>
      <c r="H3" s="391" t="s">
        <v>164</v>
      </c>
      <c r="I3" s="368" t="s">
        <v>1137</v>
      </c>
      <c r="J3" s="368" t="s">
        <v>165</v>
      </c>
      <c r="K3" s="391" t="s">
        <v>166</v>
      </c>
      <c r="L3" s="368" t="s">
        <v>1138</v>
      </c>
      <c r="M3" s="368" t="s">
        <v>167</v>
      </c>
      <c r="N3" s="324" t="s">
        <v>13</v>
      </c>
    </row>
    <row r="4" spans="2:14" ht="15.75" x14ac:dyDescent="0.25">
      <c r="B4" s="108"/>
      <c r="C4" s="110"/>
      <c r="D4" s="376"/>
      <c r="E4" s="376"/>
      <c r="F4" s="376"/>
      <c r="G4" s="376"/>
      <c r="H4" s="814"/>
      <c r="I4" s="376"/>
      <c r="J4" s="376"/>
      <c r="K4" s="820"/>
      <c r="L4" s="356"/>
      <c r="M4" s="356"/>
      <c r="N4" s="356"/>
    </row>
    <row r="5" spans="2:14" ht="15.75" x14ac:dyDescent="0.25">
      <c r="B5" s="111" t="s">
        <v>33</v>
      </c>
      <c r="C5" s="113"/>
      <c r="D5" s="377"/>
      <c r="E5" s="377"/>
      <c r="F5" s="377"/>
      <c r="G5" s="377"/>
      <c r="H5" s="815"/>
      <c r="I5" s="377"/>
      <c r="J5" s="377"/>
      <c r="K5" s="815"/>
      <c r="L5" s="259"/>
      <c r="M5" s="259"/>
      <c r="N5" s="259"/>
    </row>
    <row r="6" spans="2:14" ht="15.75" x14ac:dyDescent="0.25">
      <c r="B6" s="112" t="s">
        <v>34</v>
      </c>
      <c r="C6" s="114">
        <v>52.057518488085456</v>
      </c>
      <c r="D6" s="378">
        <v>5.9466357308584685</v>
      </c>
      <c r="E6" s="379">
        <v>54.448717948717949</v>
      </c>
      <c r="F6" s="379">
        <v>21.142857142857142</v>
      </c>
      <c r="G6" s="379">
        <v>54.411764705882355</v>
      </c>
      <c r="H6" s="816">
        <v>56.199181446111872</v>
      </c>
      <c r="I6" s="379">
        <v>70.481481481481481</v>
      </c>
      <c r="J6" s="379">
        <v>53.731200000000001</v>
      </c>
      <c r="K6" s="816">
        <v>48.222570532915363</v>
      </c>
      <c r="L6" s="379">
        <v>51.827906976744188</v>
      </c>
      <c r="M6" s="379">
        <v>40.769230769230766</v>
      </c>
      <c r="N6" s="379">
        <v>24.11904761904762</v>
      </c>
    </row>
    <row r="7" spans="2:14" ht="15.75" x14ac:dyDescent="0.25">
      <c r="B7" s="112" t="s">
        <v>35</v>
      </c>
      <c r="C7" s="114">
        <v>48.005872483221474</v>
      </c>
      <c r="D7" s="378">
        <v>6.2645897323387452</v>
      </c>
      <c r="E7" s="379">
        <v>48.311475409836063</v>
      </c>
      <c r="F7" s="379">
        <v>47.285714285714285</v>
      </c>
      <c r="G7" s="379">
        <v>33.842105263157897</v>
      </c>
      <c r="H7" s="816">
        <v>52.220382165605095</v>
      </c>
      <c r="I7" s="379">
        <v>65.841176470588238</v>
      </c>
      <c r="J7" s="379">
        <v>48.455284552845526</v>
      </c>
      <c r="K7" s="816">
        <v>41.869198312236286</v>
      </c>
      <c r="L7" s="379">
        <v>45.656976744186046</v>
      </c>
      <c r="M7" s="379">
        <v>31.846153846153847</v>
      </c>
      <c r="N7" s="379">
        <v>22.467741935483872</v>
      </c>
    </row>
    <row r="8" spans="2:14" ht="15.75" x14ac:dyDescent="0.25">
      <c r="B8" s="112" t="s">
        <v>36</v>
      </c>
      <c r="C8" s="114">
        <v>45.175595238095241</v>
      </c>
      <c r="D8" s="378">
        <v>6.2996057818659654</v>
      </c>
      <c r="E8" s="379">
        <v>55.555555555555557</v>
      </c>
      <c r="F8" s="379">
        <v>20.571428571428573</v>
      </c>
      <c r="G8" s="379">
        <v>19</v>
      </c>
      <c r="H8" s="816">
        <v>49.5</v>
      </c>
      <c r="I8" s="379">
        <v>63.26</v>
      </c>
      <c r="J8" s="379">
        <v>45.5</v>
      </c>
      <c r="K8" s="816">
        <v>44.31666666666667</v>
      </c>
      <c r="L8" s="379">
        <v>47.042553191489361</v>
      </c>
      <c r="M8" s="379">
        <v>34.46153846153846</v>
      </c>
      <c r="N8" s="379">
        <v>23.583333333333332</v>
      </c>
    </row>
    <row r="9" spans="2:14" ht="15.75" x14ac:dyDescent="0.25">
      <c r="B9" s="112" t="s">
        <v>37</v>
      </c>
      <c r="C9" s="114">
        <v>41.14179104477612</v>
      </c>
      <c r="D9" s="378">
        <v>6.190283400809717</v>
      </c>
      <c r="E9" s="379">
        <v>20.714285714285715</v>
      </c>
      <c r="F9" s="379">
        <v>60</v>
      </c>
      <c r="G9" s="379">
        <v>33.5</v>
      </c>
      <c r="H9" s="816">
        <v>46.103448275862071</v>
      </c>
      <c r="I9" s="379">
        <v>53.857142857142854</v>
      </c>
      <c r="J9" s="379">
        <v>42.423728813559322</v>
      </c>
      <c r="K9" s="816">
        <v>40.642857142857146</v>
      </c>
      <c r="L9" s="379">
        <v>43.888888888888886</v>
      </c>
      <c r="M9" s="379">
        <v>34.799999999999997</v>
      </c>
      <c r="N9" s="379">
        <v>23.941176470588236</v>
      </c>
    </row>
    <row r="10" spans="2:14" ht="15.75" x14ac:dyDescent="0.25">
      <c r="B10" s="112" t="s">
        <v>38</v>
      </c>
      <c r="C10" s="114">
        <v>31.693516699410608</v>
      </c>
      <c r="D10" s="378">
        <v>6.3478818998716307</v>
      </c>
      <c r="E10" s="379">
        <v>35.666666666666664</v>
      </c>
      <c r="F10" s="379">
        <v>23.333333333333332</v>
      </c>
      <c r="G10" s="379"/>
      <c r="H10" s="816">
        <v>33.553977272727273</v>
      </c>
      <c r="I10" s="379">
        <v>45.323529411764703</v>
      </c>
      <c r="J10" s="379">
        <v>30.735915492957748</v>
      </c>
      <c r="K10" s="816">
        <v>29.421052631578949</v>
      </c>
      <c r="L10" s="379">
        <v>31.515625</v>
      </c>
      <c r="M10" s="379">
        <v>25.096774193548388</v>
      </c>
      <c r="N10" s="379">
        <v>24.089285714285715</v>
      </c>
    </row>
    <row r="11" spans="2:14" ht="15.75" x14ac:dyDescent="0.25">
      <c r="B11" s="112" t="s">
        <v>39</v>
      </c>
      <c r="C11" s="114">
        <v>21.822674418604652</v>
      </c>
      <c r="D11" s="378">
        <v>6.2870967741935484</v>
      </c>
      <c r="E11" s="379">
        <v>31.333333333333332</v>
      </c>
      <c r="F11" s="379">
        <v>66.666666666666671</v>
      </c>
      <c r="G11" s="379"/>
      <c r="H11" s="816">
        <v>21.321799307958479</v>
      </c>
      <c r="I11" s="379">
        <v>34.424242424242422</v>
      </c>
      <c r="J11" s="379">
        <v>19.6328125</v>
      </c>
      <c r="K11" s="816">
        <v>24.214285714285715</v>
      </c>
      <c r="L11" s="379">
        <v>31.166666666666668</v>
      </c>
      <c r="M11" s="379">
        <v>19</v>
      </c>
      <c r="N11" s="379">
        <v>20.342857142857142</v>
      </c>
    </row>
    <row r="12" spans="2:14" ht="15.75" x14ac:dyDescent="0.25">
      <c r="B12" s="14" t="s">
        <v>163</v>
      </c>
      <c r="C12" s="114">
        <v>100</v>
      </c>
      <c r="D12" s="378"/>
      <c r="E12" s="379"/>
      <c r="F12" s="379">
        <v>100</v>
      </c>
      <c r="G12" s="379"/>
      <c r="H12" s="816"/>
      <c r="I12" s="379"/>
      <c r="J12" s="379"/>
      <c r="K12" s="816"/>
      <c r="L12" s="379"/>
      <c r="M12" s="379"/>
      <c r="N12" s="379"/>
    </row>
    <row r="13" spans="2:14" ht="15.75" x14ac:dyDescent="0.25">
      <c r="B13" s="111" t="s">
        <v>40</v>
      </c>
      <c r="C13" s="115">
        <v>44.202518081971604</v>
      </c>
      <c r="D13" s="380">
        <v>6.19</v>
      </c>
      <c r="E13" s="381">
        <v>49.937888198757761</v>
      </c>
      <c r="F13" s="381">
        <v>35.753424657534246</v>
      </c>
      <c r="G13" s="381">
        <v>41.06818181818182</v>
      </c>
      <c r="H13" s="817">
        <v>46.661264181523499</v>
      </c>
      <c r="I13" s="381">
        <v>60.599562363238512</v>
      </c>
      <c r="J13" s="381">
        <v>43.493784186971659</v>
      </c>
      <c r="K13" s="817">
        <v>42.852503382949934</v>
      </c>
      <c r="L13" s="381">
        <v>46.405458089668613</v>
      </c>
      <c r="M13" s="381">
        <v>34.787610619469028</v>
      </c>
      <c r="N13" s="381">
        <v>23.076612903225808</v>
      </c>
    </row>
    <row r="14" spans="2:14" ht="15.75" x14ac:dyDescent="0.25">
      <c r="B14" s="112"/>
      <c r="C14" s="113"/>
      <c r="D14" s="379"/>
      <c r="E14" s="379"/>
      <c r="F14" s="377"/>
      <c r="G14" s="382"/>
      <c r="H14" s="815"/>
      <c r="I14" s="377"/>
      <c r="J14" s="377"/>
      <c r="K14" s="815"/>
      <c r="L14" s="259"/>
      <c r="M14" s="259"/>
      <c r="N14" s="259"/>
    </row>
    <row r="15" spans="2:14" ht="15.75" x14ac:dyDescent="0.25">
      <c r="B15" s="111" t="s">
        <v>41</v>
      </c>
      <c r="C15" s="116"/>
      <c r="D15" s="383"/>
      <c r="E15" s="384"/>
      <c r="F15" s="384"/>
      <c r="G15" s="384"/>
      <c r="H15" s="818"/>
      <c r="I15" s="384"/>
      <c r="J15" s="384"/>
      <c r="K15" s="818"/>
      <c r="L15" s="259"/>
      <c r="M15" s="259"/>
      <c r="N15" s="259"/>
    </row>
    <row r="16" spans="2:14" ht="15.75" x14ac:dyDescent="0.25">
      <c r="B16" s="117" t="s">
        <v>42</v>
      </c>
      <c r="C16" s="114">
        <v>53.394658753709201</v>
      </c>
      <c r="D16" s="379">
        <v>5.9320388349514559</v>
      </c>
      <c r="E16" s="379">
        <v>60.291666666666664</v>
      </c>
      <c r="F16" s="379">
        <v>34.785714285714285</v>
      </c>
      <c r="G16" s="379">
        <v>50</v>
      </c>
      <c r="H16" s="816">
        <v>57.648514851485146</v>
      </c>
      <c r="I16" s="379">
        <v>74.589743589743591</v>
      </c>
      <c r="J16" s="379">
        <v>53.595092024539881</v>
      </c>
      <c r="K16" s="816">
        <v>41.417910447761194</v>
      </c>
      <c r="L16" s="379">
        <v>46.058823529411768</v>
      </c>
      <c r="M16" s="379">
        <v>36.636363636363633</v>
      </c>
      <c r="N16" s="379">
        <v>14.333333333333334</v>
      </c>
    </row>
    <row r="17" spans="2:14" ht="15.75" x14ac:dyDescent="0.25">
      <c r="B17" s="117" t="s">
        <v>43</v>
      </c>
      <c r="C17" s="114">
        <v>47.648148148148145</v>
      </c>
      <c r="D17" s="379">
        <v>5.9793814432989691</v>
      </c>
      <c r="E17" s="379">
        <v>50.21875</v>
      </c>
      <c r="F17" s="379">
        <v>17.785714285714285</v>
      </c>
      <c r="G17" s="379">
        <v>36.454545454545453</v>
      </c>
      <c r="H17" s="816">
        <v>52.633620689655174</v>
      </c>
      <c r="I17" s="379">
        <v>57.955555555555556</v>
      </c>
      <c r="J17" s="379">
        <v>51.352941176470587</v>
      </c>
      <c r="K17" s="816">
        <v>42.320512820512818</v>
      </c>
      <c r="L17" s="379">
        <v>49.18</v>
      </c>
      <c r="M17" s="379">
        <v>30.071428571428573</v>
      </c>
      <c r="N17" s="379">
        <v>22</v>
      </c>
    </row>
    <row r="18" spans="2:14" ht="15.75" x14ac:dyDescent="0.25">
      <c r="B18" s="117" t="s">
        <v>44</v>
      </c>
      <c r="C18" s="114">
        <v>45.382681564245807</v>
      </c>
      <c r="D18" s="379">
        <v>6.153688524590164</v>
      </c>
      <c r="E18" s="379">
        <v>47.888888888888886</v>
      </c>
      <c r="F18" s="379">
        <v>32.666666666666664</v>
      </c>
      <c r="G18" s="379">
        <v>18.333333333333332</v>
      </c>
      <c r="H18" s="816">
        <v>49.16</v>
      </c>
      <c r="I18" s="379">
        <v>63.88</v>
      </c>
      <c r="J18" s="379">
        <v>45.48</v>
      </c>
      <c r="K18" s="816">
        <v>38.515625</v>
      </c>
      <c r="L18" s="379">
        <v>39.295454545454547</v>
      </c>
      <c r="M18" s="379">
        <v>36.799999999999997</v>
      </c>
      <c r="N18" s="379">
        <v>22.294117647058822</v>
      </c>
    </row>
    <row r="19" spans="2:14" ht="15.75" x14ac:dyDescent="0.25">
      <c r="B19" s="117" t="s">
        <v>45</v>
      </c>
      <c r="C19" s="114">
        <v>45.737569060773481</v>
      </c>
      <c r="D19" s="379">
        <v>6.0842911877394634</v>
      </c>
      <c r="E19" s="379">
        <v>46.789473684210527</v>
      </c>
      <c r="F19" s="379">
        <v>59.6</v>
      </c>
      <c r="G19" s="379">
        <v>38.200000000000003</v>
      </c>
      <c r="H19" s="816">
        <v>46.145748987854248</v>
      </c>
      <c r="I19" s="379">
        <v>65.659574468085111</v>
      </c>
      <c r="J19" s="379">
        <v>41.56</v>
      </c>
      <c r="K19" s="816">
        <v>45.655737704918032</v>
      </c>
      <c r="L19" s="379">
        <v>50.186046511627907</v>
      </c>
      <c r="M19" s="379">
        <v>34.833333333333336</v>
      </c>
      <c r="N19" s="379">
        <v>26.666666666666668</v>
      </c>
    </row>
    <row r="20" spans="2:14" ht="15.75" x14ac:dyDescent="0.25">
      <c r="B20" s="117" t="s">
        <v>46</v>
      </c>
      <c r="C20" s="114">
        <v>41.222477064220186</v>
      </c>
      <c r="D20" s="379">
        <v>6.2531194295900177</v>
      </c>
      <c r="E20" s="379">
        <v>41.25</v>
      </c>
      <c r="F20" s="379">
        <v>29</v>
      </c>
      <c r="G20" s="379">
        <v>90</v>
      </c>
      <c r="H20" s="816">
        <v>43.330128205128204</v>
      </c>
      <c r="I20" s="379">
        <v>58.814814814814817</v>
      </c>
      <c r="J20" s="379">
        <v>40.089147286821706</v>
      </c>
      <c r="K20" s="816">
        <v>39.166666666666664</v>
      </c>
      <c r="L20" s="379">
        <v>40.206896551724135</v>
      </c>
      <c r="M20" s="379">
        <v>36.846153846153847</v>
      </c>
      <c r="N20" s="379">
        <v>21</v>
      </c>
    </row>
    <row r="21" spans="2:14" ht="15.75" x14ac:dyDescent="0.25">
      <c r="B21" s="117" t="s">
        <v>47</v>
      </c>
      <c r="C21" s="114">
        <v>36.033163265306122</v>
      </c>
      <c r="D21" s="385">
        <v>6.2578512396694217</v>
      </c>
      <c r="E21" s="379">
        <v>46.5</v>
      </c>
      <c r="F21" s="379">
        <v>14.75</v>
      </c>
      <c r="G21" s="379">
        <v>22</v>
      </c>
      <c r="H21" s="816">
        <v>36.856643356643353</v>
      </c>
      <c r="I21" s="379">
        <v>46.238095238095241</v>
      </c>
      <c r="J21" s="379">
        <v>35.241803278688522</v>
      </c>
      <c r="K21" s="816">
        <v>38.885245901639344</v>
      </c>
      <c r="L21" s="379">
        <v>44.05263157894737</v>
      </c>
      <c r="M21" s="379">
        <v>30.347826086956523</v>
      </c>
      <c r="N21" s="379">
        <v>22.206896551724139</v>
      </c>
    </row>
    <row r="22" spans="2:14" ht="15.75" x14ac:dyDescent="0.25">
      <c r="B22" s="117" t="s">
        <v>48</v>
      </c>
      <c r="C22" s="114">
        <v>36.924205378973106</v>
      </c>
      <c r="D22" s="385">
        <v>6.2417739628040056</v>
      </c>
      <c r="E22" s="379">
        <v>35.909090909090907</v>
      </c>
      <c r="F22" s="379">
        <v>110</v>
      </c>
      <c r="G22" s="379">
        <v>20</v>
      </c>
      <c r="H22" s="816">
        <v>38.096219931271477</v>
      </c>
      <c r="I22" s="379">
        <v>46.4</v>
      </c>
      <c r="J22" s="379">
        <v>36.16101694915254</v>
      </c>
      <c r="K22" s="816">
        <v>39.651515151515149</v>
      </c>
      <c r="L22" s="379">
        <v>44.625</v>
      </c>
      <c r="M22" s="379">
        <v>26.388888888888889</v>
      </c>
      <c r="N22" s="379">
        <v>22.848484848484848</v>
      </c>
    </row>
    <row r="23" spans="2:14" ht="15.75" x14ac:dyDescent="0.25">
      <c r="B23" s="117" t="s">
        <v>49</v>
      </c>
      <c r="C23" s="114">
        <v>42.603626943005182</v>
      </c>
      <c r="D23" s="385">
        <v>6.2599704579025115</v>
      </c>
      <c r="E23" s="379">
        <v>44</v>
      </c>
      <c r="F23" s="379">
        <v>46</v>
      </c>
      <c r="G23" s="379">
        <v>54.666666666666664</v>
      </c>
      <c r="H23" s="816">
        <v>46.641129032258064</v>
      </c>
      <c r="I23" s="379">
        <v>58.072727272727271</v>
      </c>
      <c r="J23" s="379">
        <v>43.383419689119172</v>
      </c>
      <c r="K23" s="816">
        <v>39.962962962962962</v>
      </c>
      <c r="L23" s="379">
        <v>42.466666666666669</v>
      </c>
      <c r="M23" s="379">
        <v>32.80952380952381</v>
      </c>
      <c r="N23" s="379">
        <v>23.844444444444445</v>
      </c>
    </row>
    <row r="24" spans="2:14" ht="15.75" x14ac:dyDescent="0.25">
      <c r="B24" s="117" t="s">
        <v>50</v>
      </c>
      <c r="C24" s="114">
        <v>45.341246290801188</v>
      </c>
      <c r="D24" s="385">
        <v>6.2706310679611654</v>
      </c>
      <c r="E24" s="379">
        <v>54.666666666666664</v>
      </c>
      <c r="F24" s="379">
        <v>27.571428571428573</v>
      </c>
      <c r="G24" s="379">
        <v>29.5</v>
      </c>
      <c r="H24" s="816">
        <v>50.564999999999998</v>
      </c>
      <c r="I24" s="379">
        <v>66.935483870967744</v>
      </c>
      <c r="J24" s="379">
        <v>47.562130177514796</v>
      </c>
      <c r="K24" s="816">
        <v>43.561797752808985</v>
      </c>
      <c r="L24" s="379">
        <v>44.940298507462686</v>
      </c>
      <c r="M24" s="379">
        <v>39.363636363636367</v>
      </c>
      <c r="N24" s="379">
        <v>23.970588235294116</v>
      </c>
    </row>
    <row r="25" spans="2:14" ht="15.75" x14ac:dyDescent="0.25">
      <c r="B25" s="117" t="s">
        <v>51</v>
      </c>
      <c r="C25" s="114">
        <v>50.961424332344215</v>
      </c>
      <c r="D25" s="385">
        <v>6.2947067238912728</v>
      </c>
      <c r="E25" s="379">
        <v>30.571428571428573</v>
      </c>
      <c r="F25" s="379">
        <v>12.75</v>
      </c>
      <c r="G25" s="379">
        <v>91</v>
      </c>
      <c r="H25" s="816">
        <v>53.95</v>
      </c>
      <c r="I25" s="379">
        <v>75.84615384615384</v>
      </c>
      <c r="J25" s="379">
        <v>48.645962732919251</v>
      </c>
      <c r="K25" s="816">
        <v>56.238636363636367</v>
      </c>
      <c r="L25" s="379">
        <v>58.971830985915496</v>
      </c>
      <c r="M25" s="379">
        <v>44.823529411764703</v>
      </c>
      <c r="N25" s="379">
        <v>23.705882352941178</v>
      </c>
    </row>
    <row r="26" spans="2:14" ht="15.75" x14ac:dyDescent="0.25">
      <c r="B26" s="14" t="s">
        <v>163</v>
      </c>
      <c r="C26" s="114">
        <v>100</v>
      </c>
      <c r="D26" s="385"/>
      <c r="E26" s="379"/>
      <c r="F26" s="379">
        <v>100</v>
      </c>
      <c r="G26" s="379"/>
      <c r="H26" s="816"/>
      <c r="I26" s="379"/>
      <c r="J26" s="379"/>
      <c r="K26" s="816"/>
      <c r="L26" s="379"/>
      <c r="M26" s="379"/>
      <c r="N26" s="379"/>
    </row>
    <row r="27" spans="2:14" ht="15.75" x14ac:dyDescent="0.25">
      <c r="B27" s="111" t="s">
        <v>40</v>
      </c>
      <c r="C27" s="115">
        <v>44.202518081971604</v>
      </c>
      <c r="D27" s="386">
        <v>6.19</v>
      </c>
      <c r="E27" s="381">
        <v>49.937888198757761</v>
      </c>
      <c r="F27" s="381">
        <v>35.753424657534246</v>
      </c>
      <c r="G27" s="381">
        <v>41.06818181818182</v>
      </c>
      <c r="H27" s="817">
        <v>46.661264181523499</v>
      </c>
      <c r="I27" s="381">
        <v>60.599562363238512</v>
      </c>
      <c r="J27" s="381">
        <v>43.493784186971659</v>
      </c>
      <c r="K27" s="817">
        <v>42.852503382949934</v>
      </c>
      <c r="L27" s="381">
        <v>46.405458089668613</v>
      </c>
      <c r="M27" s="381">
        <v>34.787610619469028</v>
      </c>
      <c r="N27" s="381">
        <v>23.076612903225808</v>
      </c>
    </row>
    <row r="28" spans="2:14" ht="15.75" x14ac:dyDescent="0.25">
      <c r="B28" s="111"/>
      <c r="C28" s="115"/>
      <c r="D28" s="386"/>
      <c r="E28" s="381"/>
      <c r="F28" s="381"/>
      <c r="G28" s="381"/>
      <c r="H28" s="817"/>
      <c r="I28" s="381"/>
      <c r="J28" s="381"/>
      <c r="K28" s="817"/>
      <c r="L28" s="381"/>
      <c r="M28" s="381"/>
      <c r="N28" s="381"/>
    </row>
    <row r="29" spans="2:14" ht="15.75" x14ac:dyDescent="0.25">
      <c r="B29" s="111" t="s">
        <v>52</v>
      </c>
      <c r="C29" s="115"/>
      <c r="D29" s="386"/>
      <c r="E29" s="381"/>
      <c r="F29" s="381"/>
      <c r="G29" s="381"/>
      <c r="H29" s="817"/>
      <c r="I29" s="381"/>
      <c r="J29" s="381"/>
      <c r="K29" s="817"/>
      <c r="L29" s="381"/>
      <c r="M29" s="381"/>
      <c r="N29" s="381"/>
    </row>
    <row r="30" spans="2:14" ht="15.75" x14ac:dyDescent="0.25">
      <c r="B30" s="112" t="s">
        <v>294</v>
      </c>
      <c r="C30" s="114">
        <v>41.244791666666664</v>
      </c>
      <c r="D30" s="1076" t="s">
        <v>237</v>
      </c>
      <c r="E30" s="379">
        <v>67.10526315789474</v>
      </c>
      <c r="F30" s="379">
        <v>49.107142857142854</v>
      </c>
      <c r="G30" s="379">
        <v>44.285714285714285</v>
      </c>
      <c r="H30" s="816">
        <v>40.080160320641284</v>
      </c>
      <c r="I30" s="379">
        <v>57.386666666666663</v>
      </c>
      <c r="J30" s="379">
        <v>38.152932442464738</v>
      </c>
      <c r="K30" s="816">
        <v>32.01010101010101</v>
      </c>
      <c r="L30" s="379">
        <v>35.126984126984127</v>
      </c>
      <c r="M30" s="379">
        <v>26.555555555555557</v>
      </c>
      <c r="N30" s="379">
        <v>21</v>
      </c>
    </row>
    <row r="31" spans="2:14" ht="15.75" x14ac:dyDescent="0.25">
      <c r="B31" s="112" t="s">
        <v>26</v>
      </c>
      <c r="C31" s="114">
        <v>54.793497363796135</v>
      </c>
      <c r="D31" s="385">
        <v>6.2</v>
      </c>
      <c r="E31" s="1256" t="s">
        <v>237</v>
      </c>
      <c r="F31" s="379">
        <v>41.125</v>
      </c>
      <c r="G31" s="379">
        <v>69.428571428571431</v>
      </c>
      <c r="H31" s="816">
        <v>59.855513307984793</v>
      </c>
      <c r="I31" s="379">
        <v>67.06167400881057</v>
      </c>
      <c r="J31" s="379">
        <v>56.944839857651246</v>
      </c>
      <c r="K31" s="816">
        <v>45.451724137931038</v>
      </c>
      <c r="L31" s="379">
        <v>49.03317535545024</v>
      </c>
      <c r="M31" s="379">
        <v>35.88607594936709</v>
      </c>
      <c r="N31" s="379">
        <v>22.333333333333332</v>
      </c>
    </row>
    <row r="32" spans="2:14" ht="15.75" x14ac:dyDescent="0.25">
      <c r="B32" s="112" t="s">
        <v>766</v>
      </c>
      <c r="C32" s="114">
        <v>36.196078431372548</v>
      </c>
      <c r="D32" s="1076" t="s">
        <v>237</v>
      </c>
      <c r="E32" s="379">
        <v>25.227272727272727</v>
      </c>
      <c r="F32" s="379">
        <v>19.896551724137932</v>
      </c>
      <c r="G32" s="379">
        <v>33.700000000000003</v>
      </c>
      <c r="H32" s="816">
        <v>43.593406593406591</v>
      </c>
      <c r="I32" s="379">
        <v>48.287500000000001</v>
      </c>
      <c r="J32" s="379">
        <v>39.911764705882355</v>
      </c>
      <c r="K32" s="816">
        <v>43.765714285714289</v>
      </c>
      <c r="L32" s="379">
        <v>47.05857740585774</v>
      </c>
      <c r="M32" s="379">
        <v>36.675675675675677</v>
      </c>
      <c r="N32" s="379">
        <v>23.223809523809525</v>
      </c>
    </row>
    <row r="33" spans="2:14" ht="15.75" x14ac:dyDescent="0.25">
      <c r="B33" s="111" t="s">
        <v>53</v>
      </c>
      <c r="C33" s="115">
        <v>44.202518081971604</v>
      </c>
      <c r="D33" s="386">
        <v>6.2</v>
      </c>
      <c r="E33" s="381">
        <v>49.937888198757761</v>
      </c>
      <c r="F33" s="381">
        <v>35.753424657534246</v>
      </c>
      <c r="G33" s="381">
        <v>41.06818181818182</v>
      </c>
      <c r="H33" s="817">
        <v>46.661264181523499</v>
      </c>
      <c r="I33" s="381">
        <v>60.599562363238512</v>
      </c>
      <c r="J33" s="381">
        <v>43.493784186971659</v>
      </c>
      <c r="K33" s="817">
        <v>42.852503382949934</v>
      </c>
      <c r="L33" s="381">
        <v>46.405458089668613</v>
      </c>
      <c r="M33" s="381">
        <v>34.787610619469028</v>
      </c>
      <c r="N33" s="381">
        <v>23.076612903225808</v>
      </c>
    </row>
    <row r="34" spans="2:14" ht="15.75" x14ac:dyDescent="0.25">
      <c r="B34" s="118"/>
      <c r="C34" s="119"/>
      <c r="D34" s="1077"/>
      <c r="E34" s="387"/>
      <c r="F34" s="387"/>
      <c r="G34" s="387"/>
      <c r="H34" s="819"/>
      <c r="I34" s="387"/>
      <c r="J34" s="387"/>
      <c r="K34" s="819"/>
      <c r="L34" s="261"/>
      <c r="M34" s="261"/>
      <c r="N34" s="261"/>
    </row>
    <row r="35" spans="2:14" ht="15.75" x14ac:dyDescent="0.25">
      <c r="B35" s="28" t="s">
        <v>17</v>
      </c>
    </row>
    <row r="36" spans="2:14" ht="15.75" x14ac:dyDescent="0.25">
      <c r="B36" s="28" t="s">
        <v>1194</v>
      </c>
    </row>
    <row r="37" spans="2:14" ht="15.75" x14ac:dyDescent="0.25">
      <c r="B37" s="28" t="s">
        <v>1195</v>
      </c>
    </row>
    <row r="39" spans="2:14" x14ac:dyDescent="0.25">
      <c r="B39" t="s">
        <v>54</v>
      </c>
    </row>
    <row r="40" spans="2:14" x14ac:dyDescent="0.25">
      <c r="B40" t="s">
        <v>55</v>
      </c>
    </row>
    <row r="41" spans="2:14" x14ac:dyDescent="0.25">
      <c r="B41" t="s">
        <v>56</v>
      </c>
    </row>
    <row r="42" spans="2:14" ht="15.75" x14ac:dyDescent="0.25">
      <c r="B42" s="1289" t="s">
        <v>23</v>
      </c>
      <c r="C42" s="1289"/>
      <c r="D42" s="1289"/>
      <c r="E42" s="1289"/>
      <c r="F42" s="1289"/>
      <c r="G42" s="1289"/>
      <c r="H42" s="1289"/>
      <c r="I42" s="1289"/>
      <c r="J42" s="1289"/>
      <c r="K42" s="1289"/>
      <c r="L42" s="1289"/>
      <c r="M42" s="1289"/>
      <c r="N42" s="1289"/>
    </row>
    <row r="43" spans="2:14" ht="15.75" x14ac:dyDescent="0.25">
      <c r="B43" t="s">
        <v>898</v>
      </c>
      <c r="C43" s="435"/>
      <c r="D43" s="1066"/>
      <c r="E43" s="435"/>
      <c r="F43" s="435"/>
      <c r="G43" s="435"/>
      <c r="H43" s="435"/>
      <c r="I43" s="435"/>
      <c r="J43" s="435"/>
      <c r="K43" s="435"/>
      <c r="L43" s="435"/>
      <c r="M43" s="435"/>
      <c r="N43" s="435"/>
    </row>
    <row r="45" spans="2:14" ht="45.75" customHeight="1" x14ac:dyDescent="0.25">
      <c r="B45" s="1295" t="s">
        <v>1012</v>
      </c>
      <c r="C45" s="1295"/>
      <c r="D45" s="1295"/>
      <c r="E45" s="1295"/>
      <c r="F45" s="1295"/>
      <c r="G45" s="396"/>
      <c r="H45" s="396"/>
      <c r="I45" s="396"/>
      <c r="J45" s="396"/>
      <c r="K45" s="396"/>
      <c r="L45" s="396"/>
    </row>
    <row r="47" spans="2:14" ht="47.25" x14ac:dyDescent="0.25">
      <c r="B47" s="108"/>
      <c r="C47" s="434" t="s">
        <v>164</v>
      </c>
      <c r="D47" s="109" t="s">
        <v>795</v>
      </c>
      <c r="E47" s="109" t="s">
        <v>778</v>
      </c>
      <c r="F47" s="474" t="s">
        <v>777</v>
      </c>
      <c r="G47" s="81"/>
      <c r="H47" s="81"/>
      <c r="I47" s="81"/>
    </row>
    <row r="48" spans="2:14" ht="15.75" x14ac:dyDescent="0.25">
      <c r="B48" s="108"/>
      <c r="C48" s="376"/>
      <c r="D48" s="110"/>
      <c r="E48" s="376"/>
      <c r="F48" s="376"/>
      <c r="G48" s="468"/>
      <c r="H48" s="468"/>
      <c r="I48" s="468"/>
    </row>
    <row r="49" spans="2:9" ht="15.75" x14ac:dyDescent="0.25">
      <c r="B49" s="111" t="s">
        <v>33</v>
      </c>
      <c r="C49" s="377"/>
      <c r="D49" s="113"/>
      <c r="E49" s="377"/>
      <c r="F49" s="377"/>
      <c r="G49" s="469"/>
      <c r="H49" s="469"/>
      <c r="I49" s="469"/>
    </row>
    <row r="50" spans="2:9" ht="15.75" x14ac:dyDescent="0.25">
      <c r="B50" s="112" t="s">
        <v>34</v>
      </c>
      <c r="C50" s="379">
        <v>56.199181446111872</v>
      </c>
      <c r="D50" s="114">
        <v>52.501501501501501</v>
      </c>
      <c r="E50" s="378">
        <v>59.480597014925372</v>
      </c>
      <c r="F50" s="379">
        <v>58.230769230769234</v>
      </c>
      <c r="G50" s="470"/>
      <c r="H50" s="470"/>
      <c r="I50" s="470"/>
    </row>
    <row r="51" spans="2:9" ht="15.75" x14ac:dyDescent="0.25">
      <c r="B51" s="112" t="s">
        <v>35</v>
      </c>
      <c r="C51" s="379">
        <v>52.220382165605095</v>
      </c>
      <c r="D51" s="114">
        <v>46.484276729559745</v>
      </c>
      <c r="E51" s="378">
        <v>65.107692307692304</v>
      </c>
      <c r="F51" s="379">
        <v>39.416666666666664</v>
      </c>
      <c r="G51" s="470"/>
      <c r="H51" s="470"/>
      <c r="I51" s="470"/>
    </row>
    <row r="52" spans="2:9" ht="15.75" x14ac:dyDescent="0.25">
      <c r="B52" s="112" t="s">
        <v>36</v>
      </c>
      <c r="C52" s="379">
        <v>49.5</v>
      </c>
      <c r="D52" s="114">
        <v>45.19259259259259</v>
      </c>
      <c r="E52" s="378">
        <v>59.916666666666664</v>
      </c>
      <c r="F52" s="379">
        <v>38.266666666666666</v>
      </c>
      <c r="G52" s="470"/>
      <c r="H52" s="470"/>
      <c r="I52" s="470"/>
    </row>
    <row r="53" spans="2:9" ht="15.75" x14ac:dyDescent="0.25">
      <c r="B53" s="112" t="s">
        <v>37</v>
      </c>
      <c r="C53" s="379">
        <v>46.103448275862071</v>
      </c>
      <c r="D53" s="114">
        <v>47.254901960784316</v>
      </c>
      <c r="E53" s="378">
        <v>46.25</v>
      </c>
      <c r="F53" s="379">
        <v>38.25</v>
      </c>
      <c r="G53" s="470"/>
      <c r="H53" s="470"/>
      <c r="I53" s="470"/>
    </row>
    <row r="54" spans="2:9" ht="15.75" x14ac:dyDescent="0.25">
      <c r="B54" s="112" t="s">
        <v>38</v>
      </c>
      <c r="C54" s="379">
        <v>33.553977272727273</v>
      </c>
      <c r="D54" s="114">
        <v>27.366533864541832</v>
      </c>
      <c r="E54" s="378">
        <v>54.847222222222221</v>
      </c>
      <c r="F54" s="379">
        <v>34.241379310344826</v>
      </c>
      <c r="G54" s="470"/>
      <c r="H54" s="470"/>
      <c r="I54" s="470"/>
    </row>
    <row r="55" spans="2:9" ht="15.75" x14ac:dyDescent="0.25">
      <c r="B55" s="112" t="s">
        <v>39</v>
      </c>
      <c r="C55" s="379">
        <v>21.321799307958479</v>
      </c>
      <c r="D55" s="114">
        <v>19.856000000000002</v>
      </c>
      <c r="E55" s="378">
        <v>37</v>
      </c>
      <c r="F55" s="379">
        <v>22.588235294117649</v>
      </c>
      <c r="G55" s="470"/>
      <c r="H55" s="470"/>
      <c r="I55" s="470"/>
    </row>
    <row r="56" spans="2:9" ht="15.75" x14ac:dyDescent="0.25">
      <c r="B56" s="111" t="s">
        <v>40</v>
      </c>
      <c r="C56" s="381">
        <v>46.661264181523499</v>
      </c>
      <c r="D56" s="115">
        <v>40.080160320641284</v>
      </c>
      <c r="E56" s="380">
        <v>59.855513307984793</v>
      </c>
      <c r="F56" s="381">
        <v>43.593406593406591</v>
      </c>
      <c r="G56" s="471"/>
      <c r="H56" s="471"/>
      <c r="I56" s="471"/>
    </row>
    <row r="57" spans="2:9" ht="15.75" x14ac:dyDescent="0.25">
      <c r="B57" s="112"/>
      <c r="C57" s="377"/>
      <c r="D57" s="113"/>
      <c r="E57" s="379"/>
      <c r="F57" s="379"/>
      <c r="G57" s="469"/>
      <c r="H57" s="472"/>
      <c r="I57" s="469"/>
    </row>
    <row r="58" spans="2:9" ht="15.75" x14ac:dyDescent="0.25">
      <c r="B58" s="111" t="s">
        <v>41</v>
      </c>
      <c r="C58" s="384"/>
      <c r="D58" s="116"/>
      <c r="E58" s="383"/>
      <c r="F58" s="384"/>
      <c r="G58" s="473"/>
      <c r="H58" s="473"/>
      <c r="I58" s="473"/>
    </row>
    <row r="59" spans="2:9" ht="15.75" x14ac:dyDescent="0.25">
      <c r="B59" s="117" t="s">
        <v>42</v>
      </c>
      <c r="C59" s="379">
        <v>57.648514851485146</v>
      </c>
      <c r="D59" s="114">
        <v>57.617886178861788</v>
      </c>
      <c r="E59" s="379">
        <v>61.596153846153847</v>
      </c>
      <c r="F59" s="379">
        <v>50.185185185185183</v>
      </c>
      <c r="G59" s="470"/>
      <c r="H59" s="470"/>
      <c r="I59" s="470"/>
    </row>
    <row r="60" spans="2:9" ht="15.75" x14ac:dyDescent="0.25">
      <c r="B60" s="117" t="s">
        <v>43</v>
      </c>
      <c r="C60" s="379">
        <v>52.633620689655174</v>
      </c>
      <c r="D60" s="114">
        <v>48.8125</v>
      </c>
      <c r="E60" s="379">
        <v>63.688524590163937</v>
      </c>
      <c r="F60" s="379">
        <v>46.909090909090907</v>
      </c>
      <c r="G60" s="470"/>
      <c r="H60" s="470"/>
      <c r="I60" s="470"/>
    </row>
    <row r="61" spans="2:9" ht="15.75" x14ac:dyDescent="0.25">
      <c r="B61" s="117" t="s">
        <v>44</v>
      </c>
      <c r="C61" s="379">
        <v>49.16</v>
      </c>
      <c r="D61" s="114">
        <v>42.988372093023258</v>
      </c>
      <c r="E61" s="379">
        <v>65.241935483870961</v>
      </c>
      <c r="F61" s="379">
        <v>53.1875</v>
      </c>
      <c r="G61" s="470"/>
      <c r="H61" s="470"/>
      <c r="I61" s="470"/>
    </row>
    <row r="62" spans="2:9" ht="15.75" x14ac:dyDescent="0.25">
      <c r="B62" s="117" t="s">
        <v>45</v>
      </c>
      <c r="C62" s="379">
        <v>46.145748987854248</v>
      </c>
      <c r="D62" s="114">
        <v>40.341176470588238</v>
      </c>
      <c r="E62" s="379">
        <v>62.393939393939391</v>
      </c>
      <c r="F62" s="379">
        <v>38.363636363636367</v>
      </c>
      <c r="G62" s="470"/>
      <c r="H62" s="470"/>
      <c r="I62" s="470"/>
    </row>
    <row r="63" spans="2:9" ht="15.75" x14ac:dyDescent="0.25">
      <c r="B63" s="117" t="s">
        <v>46</v>
      </c>
      <c r="C63" s="379">
        <v>43.330128205128204</v>
      </c>
      <c r="D63" s="114">
        <v>37.722488038277511</v>
      </c>
      <c r="E63" s="379">
        <v>58.75</v>
      </c>
      <c r="F63" s="379">
        <v>36.842105263157897</v>
      </c>
      <c r="G63" s="470"/>
      <c r="H63" s="470"/>
      <c r="I63" s="470"/>
    </row>
    <row r="64" spans="2:9" ht="15.75" x14ac:dyDescent="0.25">
      <c r="B64" s="117" t="s">
        <v>47</v>
      </c>
      <c r="C64" s="379">
        <v>36.856643356643353</v>
      </c>
      <c r="D64" s="114">
        <v>29.129533678756477</v>
      </c>
      <c r="E64" s="385">
        <v>57.945205479452056</v>
      </c>
      <c r="F64" s="379">
        <v>34.450000000000003</v>
      </c>
      <c r="G64" s="470"/>
      <c r="H64" s="470"/>
      <c r="I64" s="470"/>
    </row>
    <row r="65" spans="2:14" ht="15.75" x14ac:dyDescent="0.25">
      <c r="B65" s="117" t="s">
        <v>48</v>
      </c>
      <c r="C65" s="379">
        <v>38.096219931271477</v>
      </c>
      <c r="D65" s="114">
        <v>30.04191616766467</v>
      </c>
      <c r="E65" s="385">
        <v>51.578431372549019</v>
      </c>
      <c r="F65" s="379">
        <v>36.727272727272727</v>
      </c>
      <c r="G65" s="470"/>
      <c r="H65" s="470"/>
      <c r="I65" s="470"/>
    </row>
    <row r="66" spans="2:14" ht="15.75" x14ac:dyDescent="0.25">
      <c r="B66" s="117" t="s">
        <v>49</v>
      </c>
      <c r="C66" s="379">
        <v>46.641129032258064</v>
      </c>
      <c r="D66" s="114">
        <v>38.639344262295083</v>
      </c>
      <c r="E66" s="385">
        <v>58.858490566037737</v>
      </c>
      <c r="F66" s="379">
        <v>30.7</v>
      </c>
      <c r="G66" s="470"/>
      <c r="H66" s="470"/>
      <c r="I66" s="470"/>
    </row>
    <row r="67" spans="2:14" ht="15.75" x14ac:dyDescent="0.25">
      <c r="B67" s="117" t="s">
        <v>50</v>
      </c>
      <c r="C67" s="379">
        <v>50.564999999999998</v>
      </c>
      <c r="D67" s="114">
        <v>40.970588235294116</v>
      </c>
      <c r="E67" s="385">
        <v>62.048192771084338</v>
      </c>
      <c r="F67" s="379">
        <v>52.266666666666666</v>
      </c>
      <c r="G67" s="470"/>
      <c r="H67" s="470"/>
      <c r="I67" s="470"/>
    </row>
    <row r="68" spans="2:14" ht="15.75" x14ac:dyDescent="0.25">
      <c r="B68" s="117" t="s">
        <v>51</v>
      </c>
      <c r="C68" s="379">
        <v>53.95</v>
      </c>
      <c r="D68" s="114">
        <v>43.481012658227847</v>
      </c>
      <c r="E68" s="385">
        <v>61.6</v>
      </c>
      <c r="F68" s="379">
        <v>56.904761904761905</v>
      </c>
      <c r="G68" s="470"/>
      <c r="H68" s="470"/>
      <c r="I68" s="470"/>
    </row>
    <row r="69" spans="2:14" ht="15.75" x14ac:dyDescent="0.25">
      <c r="B69" s="111" t="s">
        <v>40</v>
      </c>
      <c r="C69" s="381">
        <v>46.661264181523499</v>
      </c>
      <c r="D69" s="115">
        <v>40.080160320641284</v>
      </c>
      <c r="E69" s="386">
        <v>59.855513307984793</v>
      </c>
      <c r="F69" s="381">
        <v>43.593406593406591</v>
      </c>
      <c r="G69" s="471"/>
      <c r="H69" s="471"/>
      <c r="I69" s="471"/>
    </row>
    <row r="70" spans="2:14" ht="15.75" x14ac:dyDescent="0.25">
      <c r="B70" s="475"/>
      <c r="C70" s="476"/>
      <c r="D70" s="477"/>
      <c r="E70" s="478"/>
      <c r="F70" s="476"/>
      <c r="G70" s="471"/>
      <c r="H70" s="471"/>
      <c r="I70" s="471"/>
    </row>
    <row r="71" spans="2:14" ht="15.75" x14ac:dyDescent="0.25">
      <c r="B71" s="28" t="s">
        <v>17</v>
      </c>
    </row>
    <row r="72" spans="2:14" ht="15.75" x14ac:dyDescent="0.25">
      <c r="B72" s="28" t="s">
        <v>1194</v>
      </c>
    </row>
    <row r="73" spans="2:14" ht="15.75" x14ac:dyDescent="0.25">
      <c r="B73" s="28" t="s">
        <v>1195</v>
      </c>
    </row>
    <row r="75" spans="2:14" x14ac:dyDescent="0.25">
      <c r="B75" t="s">
        <v>54</v>
      </c>
    </row>
    <row r="76" spans="2:14" x14ac:dyDescent="0.25">
      <c r="B76" t="s">
        <v>55</v>
      </c>
    </row>
    <row r="77" spans="2:14" ht="15.75" x14ac:dyDescent="0.25">
      <c r="B77" s="246" t="s">
        <v>781</v>
      </c>
      <c r="C77" s="246"/>
      <c r="D77" s="246"/>
      <c r="E77" s="246"/>
      <c r="F77" s="246"/>
      <c r="G77" s="246"/>
      <c r="H77" s="246"/>
      <c r="I77" s="246"/>
      <c r="J77" s="246"/>
      <c r="K77" s="246"/>
      <c r="L77" s="246"/>
      <c r="M77" s="246"/>
      <c r="N77" s="246"/>
    </row>
    <row r="78" spans="2:14" x14ac:dyDescent="0.25">
      <c r="B78" t="s">
        <v>898</v>
      </c>
    </row>
    <row r="82" spans="2:6" ht="15.75" customHeight="1" x14ac:dyDescent="0.25">
      <c r="B82" s="1295" t="s">
        <v>1013</v>
      </c>
      <c r="C82" s="1295"/>
      <c r="D82" s="1295"/>
      <c r="E82" s="1295"/>
      <c r="F82" s="1295"/>
    </row>
    <row r="83" spans="2:6" x14ac:dyDescent="0.25">
      <c r="B83" s="1368"/>
      <c r="C83" s="1368"/>
      <c r="D83" s="1368"/>
      <c r="E83" s="1368"/>
      <c r="F83" s="1368"/>
    </row>
    <row r="84" spans="2:6" ht="47.25" x14ac:dyDescent="0.25">
      <c r="B84" s="108"/>
      <c r="C84" s="946" t="s">
        <v>872</v>
      </c>
      <c r="D84" s="109" t="s">
        <v>843</v>
      </c>
      <c r="E84" s="109" t="s">
        <v>844</v>
      </c>
      <c r="F84" s="474" t="s">
        <v>873</v>
      </c>
    </row>
    <row r="85" spans="2:6" ht="15.75" x14ac:dyDescent="0.25">
      <c r="B85" s="108"/>
      <c r="C85" s="376"/>
      <c r="D85" s="110"/>
      <c r="E85" s="376"/>
      <c r="F85" s="376"/>
    </row>
    <row r="86" spans="2:6" ht="15.75" x14ac:dyDescent="0.25">
      <c r="B86" s="111" t="s">
        <v>33</v>
      </c>
      <c r="C86" s="377"/>
      <c r="D86" s="113"/>
      <c r="E86" s="377"/>
      <c r="F86" s="377"/>
    </row>
    <row r="87" spans="2:6" ht="15.75" x14ac:dyDescent="0.25">
      <c r="B87" s="112" t="s">
        <v>34</v>
      </c>
      <c r="C87" s="379">
        <v>48.222570532915363</v>
      </c>
      <c r="D87" s="114">
        <v>39.777777777777779</v>
      </c>
      <c r="E87" s="378">
        <v>48.598765432098766</v>
      </c>
      <c r="F87" s="379">
        <v>48.324324324324323</v>
      </c>
    </row>
    <row r="88" spans="2:6" ht="15.75" x14ac:dyDescent="0.25">
      <c r="B88" s="112" t="s">
        <v>35</v>
      </c>
      <c r="C88" s="379">
        <v>41.869198312236286</v>
      </c>
      <c r="D88" s="114">
        <v>32.387755102040813</v>
      </c>
      <c r="E88" s="378">
        <v>49.20967741935484</v>
      </c>
      <c r="F88" s="379">
        <v>41.944444444444443</v>
      </c>
    </row>
    <row r="89" spans="2:6" ht="15.75" x14ac:dyDescent="0.25">
      <c r="B89" s="112" t="s">
        <v>36</v>
      </c>
      <c r="C89" s="379">
        <v>44.31666666666667</v>
      </c>
      <c r="D89" s="114">
        <v>44</v>
      </c>
      <c r="E89" s="378">
        <v>43.478260869565219</v>
      </c>
      <c r="F89" s="379">
        <v>45.192307692307693</v>
      </c>
    </row>
    <row r="90" spans="2:6" ht="15.75" x14ac:dyDescent="0.25">
      <c r="B90" s="112" t="s">
        <v>37</v>
      </c>
      <c r="C90" s="379">
        <v>40.642857142857146</v>
      </c>
      <c r="D90" s="114">
        <v>37</v>
      </c>
      <c r="E90" s="378">
        <v>36.666666666666664</v>
      </c>
      <c r="F90" s="379">
        <v>42.777777777777779</v>
      </c>
    </row>
    <row r="91" spans="2:6" ht="15.75" x14ac:dyDescent="0.25">
      <c r="B91" s="112" t="s">
        <v>38</v>
      </c>
      <c r="C91" s="379">
        <v>29.421052631578949</v>
      </c>
      <c r="D91" s="114">
        <v>24.076923076923077</v>
      </c>
      <c r="E91" s="378">
        <v>29.111111111111111</v>
      </c>
      <c r="F91" s="379">
        <v>33.969696969696969</v>
      </c>
    </row>
    <row r="92" spans="2:6" ht="15.75" x14ac:dyDescent="0.25">
      <c r="B92" s="112" t="s">
        <v>39</v>
      </c>
      <c r="C92" s="379">
        <v>24.214285714285715</v>
      </c>
      <c r="D92" s="114">
        <v>20</v>
      </c>
      <c r="E92" s="378">
        <v>24.75</v>
      </c>
      <c r="F92" s="379">
        <v>25</v>
      </c>
    </row>
    <row r="93" spans="2:6" ht="15.75" x14ac:dyDescent="0.25">
      <c r="B93" s="111" t="s">
        <v>40</v>
      </c>
      <c r="C93" s="381">
        <v>42.852503382949934</v>
      </c>
      <c r="D93" s="115">
        <v>32.01010101010101</v>
      </c>
      <c r="E93" s="380">
        <v>45.451724137931038</v>
      </c>
      <c r="F93" s="381">
        <v>43.765714285714289</v>
      </c>
    </row>
    <row r="94" spans="2:6" ht="15.75" x14ac:dyDescent="0.25">
      <c r="B94" s="112"/>
      <c r="C94" s="377"/>
      <c r="D94" s="113"/>
      <c r="E94" s="379"/>
      <c r="F94" s="379"/>
    </row>
    <row r="95" spans="2:6" ht="15.75" x14ac:dyDescent="0.25">
      <c r="B95" s="111" t="s">
        <v>41</v>
      </c>
      <c r="C95" s="384"/>
      <c r="D95" s="116"/>
      <c r="E95" s="383"/>
      <c r="F95" s="384"/>
    </row>
    <row r="96" spans="2:6" ht="15.75" x14ac:dyDescent="0.25">
      <c r="B96" s="117" t="s">
        <v>42</v>
      </c>
      <c r="C96" s="379">
        <v>41.417910447761194</v>
      </c>
      <c r="D96" s="114">
        <v>35.75</v>
      </c>
      <c r="E96" s="379">
        <v>41.294117647058826</v>
      </c>
      <c r="F96" s="379">
        <v>41.956521739130437</v>
      </c>
    </row>
    <row r="97" spans="2:6" ht="15.75" x14ac:dyDescent="0.25">
      <c r="B97" s="117" t="s">
        <v>43</v>
      </c>
      <c r="C97" s="379">
        <v>42.320512820512818</v>
      </c>
      <c r="D97" s="114">
        <v>27.90909090909091</v>
      </c>
      <c r="E97" s="379">
        <v>50.59375</v>
      </c>
      <c r="F97" s="379">
        <v>39.285714285714285</v>
      </c>
    </row>
    <row r="98" spans="2:6" ht="15.75" x14ac:dyDescent="0.25">
      <c r="B98" s="117" t="s">
        <v>44</v>
      </c>
      <c r="C98" s="379">
        <v>38.515625</v>
      </c>
      <c r="D98" s="114">
        <v>26</v>
      </c>
      <c r="E98" s="379">
        <v>37.31818181818182</v>
      </c>
      <c r="F98" s="379">
        <v>42.235294117647058</v>
      </c>
    </row>
    <row r="99" spans="2:6" ht="15.75" x14ac:dyDescent="0.25">
      <c r="B99" s="117" t="s">
        <v>45</v>
      </c>
      <c r="C99" s="379">
        <v>45.655737704918032</v>
      </c>
      <c r="D99" s="114">
        <v>24.833333333333332</v>
      </c>
      <c r="E99" s="379">
        <v>45.333333333333336</v>
      </c>
      <c r="F99" s="379">
        <v>49.529411764705884</v>
      </c>
    </row>
    <row r="100" spans="2:6" ht="15.75" x14ac:dyDescent="0.25">
      <c r="B100" s="117" t="s">
        <v>46</v>
      </c>
      <c r="C100" s="379">
        <v>39.166666666666664</v>
      </c>
      <c r="D100" s="114">
        <v>29.53846153846154</v>
      </c>
      <c r="E100" s="379">
        <v>41.57692307692308</v>
      </c>
      <c r="F100" s="379">
        <v>40.555555555555557</v>
      </c>
    </row>
    <row r="101" spans="2:6" ht="15.75" x14ac:dyDescent="0.25">
      <c r="B101" s="117" t="s">
        <v>47</v>
      </c>
      <c r="C101" s="379">
        <v>38.885245901639344</v>
      </c>
      <c r="D101" s="114">
        <v>30.888888888888889</v>
      </c>
      <c r="E101" s="385">
        <v>44.12</v>
      </c>
      <c r="F101" s="379">
        <v>36.703703703703702</v>
      </c>
    </row>
    <row r="102" spans="2:6" ht="15.75" x14ac:dyDescent="0.25">
      <c r="B102" s="117" t="s">
        <v>48</v>
      </c>
      <c r="C102" s="379">
        <v>39.651515151515149</v>
      </c>
      <c r="D102" s="114">
        <v>25.2</v>
      </c>
      <c r="E102" s="385">
        <v>40.956521739130437</v>
      </c>
      <c r="F102" s="379">
        <v>43.121212121212125</v>
      </c>
    </row>
    <row r="103" spans="2:6" ht="15.75" x14ac:dyDescent="0.25">
      <c r="B103" s="117" t="s">
        <v>49</v>
      </c>
      <c r="C103" s="379">
        <v>39.962962962962962</v>
      </c>
      <c r="D103" s="114">
        <v>31.75</v>
      </c>
      <c r="E103" s="385">
        <v>41.325000000000003</v>
      </c>
      <c r="F103" s="379">
        <v>40.303030303030305</v>
      </c>
    </row>
    <row r="104" spans="2:6" ht="15.75" x14ac:dyDescent="0.25">
      <c r="B104" s="117" t="s">
        <v>50</v>
      </c>
      <c r="C104" s="379">
        <v>43.561797752808985</v>
      </c>
      <c r="D104" s="114">
        <v>32.35</v>
      </c>
      <c r="E104" s="385">
        <v>47.324324324324323</v>
      </c>
      <c r="F104" s="379">
        <v>46.21875</v>
      </c>
    </row>
    <row r="105" spans="2:6" ht="15.75" x14ac:dyDescent="0.25">
      <c r="B105" s="117" t="s">
        <v>51</v>
      </c>
      <c r="C105" s="379">
        <v>56.238636363636367</v>
      </c>
      <c r="D105" s="114">
        <v>54.7</v>
      </c>
      <c r="E105" s="385">
        <v>54.404255319148938</v>
      </c>
      <c r="F105" s="379">
        <v>59.516129032258064</v>
      </c>
    </row>
    <row r="106" spans="2:6" ht="15.75" x14ac:dyDescent="0.25">
      <c r="B106" s="111" t="s">
        <v>40</v>
      </c>
      <c r="C106" s="381">
        <v>42.852503382949934</v>
      </c>
      <c r="D106" s="115">
        <v>32.01010101010101</v>
      </c>
      <c r="E106" s="386">
        <v>45.451724137931038</v>
      </c>
      <c r="F106" s="381">
        <v>43.765714285714289</v>
      </c>
    </row>
    <row r="107" spans="2:6" ht="15.75" x14ac:dyDescent="0.25">
      <c r="B107" s="475"/>
      <c r="C107" s="476"/>
      <c r="D107" s="477"/>
      <c r="E107" s="478"/>
      <c r="F107" s="476"/>
    </row>
    <row r="108" spans="2:6" ht="15.75" x14ac:dyDescent="0.25">
      <c r="B108" s="28" t="s">
        <v>17</v>
      </c>
    </row>
    <row r="109" spans="2:6" ht="15.75" x14ac:dyDescent="0.25">
      <c r="B109" s="28" t="s">
        <v>1194</v>
      </c>
    </row>
    <row r="110" spans="2:6" ht="15.75" x14ac:dyDescent="0.25">
      <c r="B110" s="28" t="s">
        <v>1195</v>
      </c>
    </row>
    <row r="112" spans="2:6" x14ac:dyDescent="0.25">
      <c r="B112" t="s">
        <v>54</v>
      </c>
    </row>
    <row r="113" spans="2:6" x14ac:dyDescent="0.25">
      <c r="B113" t="s">
        <v>55</v>
      </c>
    </row>
    <row r="114" spans="2:6" ht="15.75" x14ac:dyDescent="0.25">
      <c r="B114" s="246" t="s">
        <v>781</v>
      </c>
      <c r="C114" s="246"/>
      <c r="D114" s="246"/>
      <c r="E114" s="246"/>
      <c r="F114" s="246"/>
    </row>
    <row r="115" spans="2:6" x14ac:dyDescent="0.25">
      <c r="B115" t="s">
        <v>898</v>
      </c>
    </row>
  </sheetData>
  <mergeCells count="4">
    <mergeCell ref="B1:L1"/>
    <mergeCell ref="B42:N42"/>
    <mergeCell ref="B45:F45"/>
    <mergeCell ref="B82:F83"/>
  </mergeCells>
  <pageMargins left="0.25" right="0.25" top="0.75" bottom="0.75" header="0.3" footer="0.3"/>
  <pageSetup paperSize="9" scale="6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P78"/>
  <sheetViews>
    <sheetView workbookViewId="0">
      <selection activeCell="B2" sqref="B2"/>
    </sheetView>
  </sheetViews>
  <sheetFormatPr defaultRowHeight="15" x14ac:dyDescent="0.25"/>
  <cols>
    <col min="2" max="2" width="25.7109375" customWidth="1"/>
    <col min="3" max="3" width="16.42578125" customWidth="1"/>
    <col min="4" max="4" width="17.85546875" customWidth="1"/>
    <col min="5" max="16" width="13.85546875" customWidth="1"/>
  </cols>
  <sheetData>
    <row r="1" spans="2:15" ht="15.75" x14ac:dyDescent="0.25">
      <c r="B1" s="1295" t="s">
        <v>1180</v>
      </c>
      <c r="C1" s="1295"/>
      <c r="D1" s="1295"/>
      <c r="E1" s="1295"/>
      <c r="F1" s="1295"/>
      <c r="G1" s="1295"/>
      <c r="H1" s="1295"/>
      <c r="I1" s="1295"/>
      <c r="J1" s="1295"/>
      <c r="K1" s="1295"/>
      <c r="L1" s="1295"/>
      <c r="M1" s="1295"/>
    </row>
    <row r="3" spans="2:15" ht="94.5" x14ac:dyDescent="0.25">
      <c r="B3" s="108"/>
      <c r="C3" s="1167" t="s">
        <v>1181</v>
      </c>
      <c r="D3" s="474" t="s">
        <v>1003</v>
      </c>
      <c r="E3" s="1161" t="s">
        <v>7</v>
      </c>
      <c r="F3" s="1161" t="s">
        <v>758</v>
      </c>
      <c r="G3" s="1161" t="s">
        <v>250</v>
      </c>
      <c r="H3" s="1161" t="s">
        <v>759</v>
      </c>
      <c r="I3" s="391" t="s">
        <v>164</v>
      </c>
      <c r="J3" s="368" t="s">
        <v>1137</v>
      </c>
      <c r="K3" s="368" t="s">
        <v>165</v>
      </c>
      <c r="L3" s="391" t="s">
        <v>166</v>
      </c>
      <c r="M3" s="368" t="s">
        <v>1138</v>
      </c>
      <c r="N3" s="368" t="s">
        <v>167</v>
      </c>
      <c r="O3" s="1161" t="s">
        <v>13</v>
      </c>
    </row>
    <row r="4" spans="2:15" ht="15.75" x14ac:dyDescent="0.25">
      <c r="B4" s="1162"/>
      <c r="C4" s="1161" t="s">
        <v>746</v>
      </c>
      <c r="D4" s="1161" t="s">
        <v>746</v>
      </c>
      <c r="E4" s="1161" t="s">
        <v>746</v>
      </c>
      <c r="F4" s="1161" t="s">
        <v>747</v>
      </c>
      <c r="G4" s="1161" t="s">
        <v>746</v>
      </c>
      <c r="H4" s="1161" t="s">
        <v>748</v>
      </c>
      <c r="I4" s="391" t="s">
        <v>747</v>
      </c>
      <c r="J4" s="1161" t="s">
        <v>747</v>
      </c>
      <c r="K4" s="1161" t="s">
        <v>747</v>
      </c>
      <c r="L4" s="391" t="s">
        <v>748</v>
      </c>
      <c r="M4" s="1161" t="s">
        <v>748</v>
      </c>
      <c r="N4" s="1161" t="s">
        <v>748</v>
      </c>
      <c r="O4" s="1161" t="s">
        <v>747</v>
      </c>
    </row>
    <row r="5" spans="2:15" ht="15.75" x14ac:dyDescent="0.25">
      <c r="B5" s="108"/>
      <c r="C5" s="1168"/>
      <c r="D5" s="376"/>
      <c r="E5" s="376"/>
      <c r="F5" s="376"/>
      <c r="G5" s="376"/>
      <c r="H5" s="376"/>
      <c r="I5" s="814"/>
      <c r="J5" s="376"/>
      <c r="K5" s="376"/>
      <c r="L5" s="814"/>
      <c r="M5" s="259"/>
      <c r="N5" s="259"/>
      <c r="O5" s="259"/>
    </row>
    <row r="6" spans="2:15" ht="15.75" x14ac:dyDescent="0.25">
      <c r="B6" s="111" t="s">
        <v>33</v>
      </c>
      <c r="C6" s="111"/>
      <c r="D6" s="377"/>
      <c r="E6" s="377"/>
      <c r="F6" s="377"/>
      <c r="G6" s="377"/>
      <c r="H6" s="377"/>
      <c r="I6" s="815"/>
      <c r="J6" s="377"/>
      <c r="K6" s="377"/>
      <c r="L6" s="815"/>
      <c r="M6" s="259"/>
      <c r="N6" s="259"/>
      <c r="O6" s="259"/>
    </row>
    <row r="7" spans="2:15" ht="15.75" x14ac:dyDescent="0.25">
      <c r="B7" s="112" t="s">
        <v>34</v>
      </c>
      <c r="C7" s="1169">
        <v>71040</v>
      </c>
      <c r="D7" s="382">
        <v>63350</v>
      </c>
      <c r="E7" s="382">
        <v>7690</v>
      </c>
      <c r="F7" s="382">
        <v>4250</v>
      </c>
      <c r="G7" s="382">
        <v>590</v>
      </c>
      <c r="H7" s="382">
        <v>930</v>
      </c>
      <c r="I7" s="1170">
        <v>41190</v>
      </c>
      <c r="J7" s="382">
        <v>7610</v>
      </c>
      <c r="K7" s="382">
        <v>33580</v>
      </c>
      <c r="L7" s="1170">
        <v>15380</v>
      </c>
      <c r="M7" s="382">
        <v>11140</v>
      </c>
      <c r="N7" s="382">
        <v>4240</v>
      </c>
      <c r="O7" s="382">
        <v>1010</v>
      </c>
    </row>
    <row r="8" spans="2:15" ht="15.75" x14ac:dyDescent="0.25">
      <c r="B8" s="112" t="s">
        <v>35</v>
      </c>
      <c r="C8" s="1169">
        <v>71500</v>
      </c>
      <c r="D8" s="382">
        <v>57220</v>
      </c>
      <c r="E8" s="382">
        <v>14280</v>
      </c>
      <c r="F8" s="382">
        <v>2950</v>
      </c>
      <c r="G8" s="382">
        <v>1320</v>
      </c>
      <c r="H8" s="382">
        <v>640</v>
      </c>
      <c r="I8" s="1170">
        <v>40990</v>
      </c>
      <c r="J8" s="382">
        <v>11190</v>
      </c>
      <c r="K8" s="382">
        <v>29800</v>
      </c>
      <c r="L8" s="1170">
        <v>9920</v>
      </c>
      <c r="M8" s="382">
        <v>7850</v>
      </c>
      <c r="N8" s="382">
        <v>2070</v>
      </c>
      <c r="O8" s="382">
        <v>1390</v>
      </c>
    </row>
    <row r="9" spans="2:15" ht="15.75" x14ac:dyDescent="0.25">
      <c r="B9" s="112" t="s">
        <v>36</v>
      </c>
      <c r="C9" s="1169">
        <v>19970</v>
      </c>
      <c r="D9" s="382">
        <v>15180</v>
      </c>
      <c r="E9" s="382">
        <v>4790</v>
      </c>
      <c r="F9" s="382">
        <v>500</v>
      </c>
      <c r="G9" s="382">
        <v>140</v>
      </c>
      <c r="H9" s="382">
        <v>40</v>
      </c>
      <c r="I9" s="1170">
        <v>10990</v>
      </c>
      <c r="J9" s="382">
        <v>3160</v>
      </c>
      <c r="K9" s="382">
        <v>7830</v>
      </c>
      <c r="L9" s="1170">
        <v>2660</v>
      </c>
      <c r="M9" s="382">
        <v>2210</v>
      </c>
      <c r="N9" s="382">
        <v>450</v>
      </c>
      <c r="O9" s="382">
        <v>850</v>
      </c>
    </row>
    <row r="10" spans="2:15" ht="15.75" x14ac:dyDescent="0.25">
      <c r="B10" s="112" t="s">
        <v>37</v>
      </c>
      <c r="C10" s="1169">
        <v>7040</v>
      </c>
      <c r="D10" s="382">
        <v>5510</v>
      </c>
      <c r="E10" s="382">
        <v>1530</v>
      </c>
      <c r="F10" s="382">
        <v>150</v>
      </c>
      <c r="G10" s="382">
        <v>180</v>
      </c>
      <c r="H10" s="382">
        <v>200</v>
      </c>
      <c r="I10" s="1170">
        <v>4010</v>
      </c>
      <c r="J10" s="382">
        <v>1510</v>
      </c>
      <c r="K10" s="382">
        <v>2500</v>
      </c>
      <c r="L10" s="1170">
        <v>570</v>
      </c>
      <c r="M10" s="382">
        <v>400</v>
      </c>
      <c r="N10" s="382">
        <v>170</v>
      </c>
      <c r="O10" s="382">
        <v>410</v>
      </c>
    </row>
    <row r="11" spans="2:15" ht="15.75" x14ac:dyDescent="0.25">
      <c r="B11" s="112" t="s">
        <v>38</v>
      </c>
      <c r="C11" s="1169">
        <v>21080</v>
      </c>
      <c r="D11" s="382">
        <v>16130</v>
      </c>
      <c r="E11" s="382">
        <v>4950</v>
      </c>
      <c r="F11" s="382">
        <v>110</v>
      </c>
      <c r="G11" s="382">
        <v>70</v>
      </c>
      <c r="H11" s="382">
        <v>0</v>
      </c>
      <c r="I11" s="1170">
        <v>11810</v>
      </c>
      <c r="J11" s="382">
        <v>3080</v>
      </c>
      <c r="K11" s="382">
        <v>8730</v>
      </c>
      <c r="L11" s="1170">
        <v>2800</v>
      </c>
      <c r="M11" s="382">
        <v>2020</v>
      </c>
      <c r="N11" s="382">
        <v>780</v>
      </c>
      <c r="O11" s="382">
        <v>1350</v>
      </c>
    </row>
    <row r="12" spans="2:15" ht="15.75" x14ac:dyDescent="0.25">
      <c r="B12" s="112" t="s">
        <v>39</v>
      </c>
      <c r="C12" s="1169">
        <v>9460</v>
      </c>
      <c r="D12" s="382">
        <v>7510</v>
      </c>
      <c r="E12" s="382">
        <v>1950</v>
      </c>
      <c r="F12" s="382">
        <v>90</v>
      </c>
      <c r="G12" s="382">
        <v>200</v>
      </c>
      <c r="H12" s="382">
        <v>0</v>
      </c>
      <c r="I12" s="1170">
        <v>6160</v>
      </c>
      <c r="J12" s="382">
        <v>1140</v>
      </c>
      <c r="K12" s="382">
        <v>5030</v>
      </c>
      <c r="L12" s="1170">
        <v>340</v>
      </c>
      <c r="M12" s="382">
        <v>190</v>
      </c>
      <c r="N12" s="382">
        <v>150</v>
      </c>
      <c r="O12" s="382">
        <v>710</v>
      </c>
    </row>
    <row r="13" spans="2:15" ht="15.75" x14ac:dyDescent="0.25">
      <c r="B13" s="14" t="s">
        <v>163</v>
      </c>
      <c r="C13" s="1169">
        <v>100</v>
      </c>
      <c r="D13" s="382">
        <v>100</v>
      </c>
      <c r="E13" s="39">
        <v>0</v>
      </c>
      <c r="F13" s="382">
        <v>0</v>
      </c>
      <c r="G13" s="382">
        <v>100</v>
      </c>
      <c r="H13" s="382">
        <v>0</v>
      </c>
      <c r="I13" s="1170">
        <v>0</v>
      </c>
      <c r="J13" s="382">
        <v>0</v>
      </c>
      <c r="K13" s="382">
        <v>0</v>
      </c>
      <c r="L13" s="1170">
        <v>0</v>
      </c>
      <c r="M13" s="382">
        <v>0</v>
      </c>
      <c r="N13" s="382">
        <v>0</v>
      </c>
      <c r="O13" s="382">
        <v>0</v>
      </c>
    </row>
    <row r="14" spans="2:15" ht="15.75" x14ac:dyDescent="0.25">
      <c r="B14" s="111" t="s">
        <v>40</v>
      </c>
      <c r="C14" s="1171">
        <v>200190</v>
      </c>
      <c r="D14" s="1172">
        <v>165010</v>
      </c>
      <c r="E14" s="1172">
        <v>35180</v>
      </c>
      <c r="F14" s="1172">
        <v>8040</v>
      </c>
      <c r="G14" s="1172">
        <v>2610</v>
      </c>
      <c r="H14" s="1172">
        <v>1810</v>
      </c>
      <c r="I14" s="1173">
        <v>115160</v>
      </c>
      <c r="J14" s="1172">
        <v>27690</v>
      </c>
      <c r="K14" s="1172">
        <v>87470</v>
      </c>
      <c r="L14" s="1173">
        <v>31670</v>
      </c>
      <c r="M14" s="1172">
        <v>23810</v>
      </c>
      <c r="N14" s="1172">
        <v>7860</v>
      </c>
      <c r="O14" s="1172">
        <v>5720</v>
      </c>
    </row>
    <row r="15" spans="2:15" ht="15.75" x14ac:dyDescent="0.25">
      <c r="B15" s="112"/>
      <c r="C15" s="1169"/>
      <c r="D15" s="382"/>
      <c r="E15" s="382"/>
      <c r="F15" s="382"/>
      <c r="G15" s="382"/>
      <c r="H15" s="382"/>
      <c r="I15" s="1170"/>
      <c r="J15" s="382"/>
      <c r="K15" s="382"/>
      <c r="L15" s="1170"/>
      <c r="M15" s="1174"/>
      <c r="N15" s="1174"/>
      <c r="O15" s="1174"/>
    </row>
    <row r="16" spans="2:15" ht="15.75" x14ac:dyDescent="0.25">
      <c r="B16" s="111" t="s">
        <v>41</v>
      </c>
      <c r="C16" s="1169"/>
      <c r="D16" s="1175"/>
      <c r="E16" s="1175"/>
      <c r="F16" s="1176"/>
      <c r="G16" s="1176"/>
      <c r="H16" s="1176"/>
      <c r="I16" s="1177"/>
      <c r="J16" s="1176"/>
      <c r="K16" s="1176"/>
      <c r="L16" s="1177"/>
      <c r="M16" s="1174"/>
      <c r="N16" s="1174"/>
      <c r="O16" s="1174"/>
    </row>
    <row r="17" spans="2:16" ht="15.75" x14ac:dyDescent="0.25">
      <c r="B17" s="117" t="s">
        <v>42</v>
      </c>
      <c r="C17" s="1169">
        <v>19220</v>
      </c>
      <c r="D17" s="382">
        <v>17990</v>
      </c>
      <c r="E17" s="382">
        <v>1220</v>
      </c>
      <c r="F17" s="382">
        <v>2890</v>
      </c>
      <c r="G17" s="382">
        <v>490</v>
      </c>
      <c r="H17" s="382">
        <v>150</v>
      </c>
      <c r="I17" s="1170">
        <v>11650</v>
      </c>
      <c r="J17" s="382">
        <v>2910</v>
      </c>
      <c r="K17" s="382">
        <v>8740</v>
      </c>
      <c r="L17" s="1170">
        <v>2780</v>
      </c>
      <c r="M17" s="382">
        <v>1570</v>
      </c>
      <c r="N17" s="382">
        <v>1210</v>
      </c>
      <c r="O17" s="382">
        <v>40</v>
      </c>
    </row>
    <row r="18" spans="2:16" ht="15.75" x14ac:dyDescent="0.25">
      <c r="B18" s="117" t="s">
        <v>43</v>
      </c>
      <c r="C18" s="1169">
        <v>20330</v>
      </c>
      <c r="D18" s="382">
        <v>18010</v>
      </c>
      <c r="E18" s="382">
        <v>2320</v>
      </c>
      <c r="F18" s="382">
        <v>1610</v>
      </c>
      <c r="G18" s="382">
        <v>250</v>
      </c>
      <c r="H18" s="382">
        <v>400</v>
      </c>
      <c r="I18" s="1170">
        <v>12210</v>
      </c>
      <c r="J18" s="382">
        <v>2610</v>
      </c>
      <c r="K18" s="382">
        <v>9600</v>
      </c>
      <c r="L18" s="1170">
        <v>3300</v>
      </c>
      <c r="M18" s="382">
        <v>2460</v>
      </c>
      <c r="N18" s="382">
        <v>840</v>
      </c>
      <c r="O18" s="382">
        <v>240</v>
      </c>
    </row>
    <row r="19" spans="2:16" ht="15.75" x14ac:dyDescent="0.25">
      <c r="B19" s="117" t="s">
        <v>44</v>
      </c>
      <c r="C19" s="1169">
        <v>19250</v>
      </c>
      <c r="D19" s="382">
        <v>16250</v>
      </c>
      <c r="E19" s="382">
        <v>3000</v>
      </c>
      <c r="F19" s="382">
        <v>860</v>
      </c>
      <c r="G19" s="382">
        <v>200</v>
      </c>
      <c r="H19" s="382">
        <v>60</v>
      </c>
      <c r="I19" s="1170">
        <v>12290</v>
      </c>
      <c r="J19" s="382">
        <v>3190</v>
      </c>
      <c r="K19" s="382">
        <v>9100</v>
      </c>
      <c r="L19" s="1170">
        <v>2470</v>
      </c>
      <c r="M19" s="382">
        <v>1730</v>
      </c>
      <c r="N19" s="382">
        <v>740</v>
      </c>
      <c r="O19" s="382">
        <v>380</v>
      </c>
    </row>
    <row r="20" spans="2:16" ht="15.75" x14ac:dyDescent="0.25">
      <c r="B20" s="117" t="s">
        <v>45</v>
      </c>
      <c r="C20" s="1169">
        <v>19730</v>
      </c>
      <c r="D20" s="382">
        <v>16560</v>
      </c>
      <c r="E20" s="382">
        <v>3180</v>
      </c>
      <c r="F20" s="382">
        <v>890</v>
      </c>
      <c r="G20" s="382">
        <v>890</v>
      </c>
      <c r="H20" s="382">
        <v>190</v>
      </c>
      <c r="I20" s="1170">
        <v>11400</v>
      </c>
      <c r="J20" s="382">
        <v>3090</v>
      </c>
      <c r="K20" s="382">
        <v>8310</v>
      </c>
      <c r="L20" s="1170">
        <v>2790</v>
      </c>
      <c r="M20" s="382">
        <v>2160</v>
      </c>
      <c r="N20" s="382">
        <v>630</v>
      </c>
      <c r="O20" s="382">
        <v>400</v>
      </c>
    </row>
    <row r="21" spans="2:16" ht="15.75" x14ac:dyDescent="0.25">
      <c r="B21" s="117" t="s">
        <v>46</v>
      </c>
      <c r="C21" s="1169">
        <v>21480</v>
      </c>
      <c r="D21" s="382">
        <v>17970</v>
      </c>
      <c r="E21" s="382">
        <v>3510</v>
      </c>
      <c r="F21" s="382">
        <v>330</v>
      </c>
      <c r="G21" s="382">
        <v>90</v>
      </c>
      <c r="H21" s="382">
        <v>180</v>
      </c>
      <c r="I21" s="1170">
        <v>13520</v>
      </c>
      <c r="J21" s="382">
        <v>3180</v>
      </c>
      <c r="K21" s="382">
        <v>10340</v>
      </c>
      <c r="L21" s="1170">
        <v>3290</v>
      </c>
      <c r="M21" s="382">
        <v>2330</v>
      </c>
      <c r="N21" s="382">
        <v>960</v>
      </c>
      <c r="O21" s="382">
        <v>570</v>
      </c>
    </row>
    <row r="22" spans="2:16" ht="15.75" x14ac:dyDescent="0.25">
      <c r="B22" s="117" t="s">
        <v>47</v>
      </c>
      <c r="C22" s="1169">
        <v>17910</v>
      </c>
      <c r="D22" s="382">
        <v>14130</v>
      </c>
      <c r="E22" s="1178">
        <v>3790</v>
      </c>
      <c r="F22" s="382">
        <v>470</v>
      </c>
      <c r="G22" s="382">
        <v>60</v>
      </c>
      <c r="H22" s="382">
        <v>40</v>
      </c>
      <c r="I22" s="1170">
        <v>10540</v>
      </c>
      <c r="J22" s="382">
        <v>1940</v>
      </c>
      <c r="K22" s="382">
        <v>8600</v>
      </c>
      <c r="L22" s="1170">
        <v>2370</v>
      </c>
      <c r="M22" s="382">
        <v>1670</v>
      </c>
      <c r="N22" s="382">
        <v>700</v>
      </c>
      <c r="O22" s="382">
        <v>640</v>
      </c>
    </row>
    <row r="23" spans="2:16" ht="15.75" x14ac:dyDescent="0.25">
      <c r="B23" s="117" t="s">
        <v>48</v>
      </c>
      <c r="C23" s="1169">
        <v>19470</v>
      </c>
      <c r="D23" s="382">
        <v>15100</v>
      </c>
      <c r="E23" s="1178">
        <v>4360</v>
      </c>
      <c r="F23" s="382">
        <v>400</v>
      </c>
      <c r="G23" s="382">
        <v>110</v>
      </c>
      <c r="H23" s="382">
        <v>140</v>
      </c>
      <c r="I23" s="1170">
        <v>11090</v>
      </c>
      <c r="J23" s="382">
        <v>2550</v>
      </c>
      <c r="K23" s="382">
        <v>8530</v>
      </c>
      <c r="L23" s="1170">
        <v>2620</v>
      </c>
      <c r="M23" s="382">
        <v>2140</v>
      </c>
      <c r="N23" s="382">
        <v>480</v>
      </c>
      <c r="O23" s="382">
        <v>750</v>
      </c>
    </row>
    <row r="24" spans="2:16" ht="15.75" x14ac:dyDescent="0.25">
      <c r="B24" s="117" t="s">
        <v>49</v>
      </c>
      <c r="C24" s="1169">
        <v>20680</v>
      </c>
      <c r="D24" s="382">
        <v>16450</v>
      </c>
      <c r="E24" s="1178">
        <v>4240</v>
      </c>
      <c r="F24" s="382">
        <v>220</v>
      </c>
      <c r="G24" s="382">
        <v>180</v>
      </c>
      <c r="H24" s="382">
        <v>160</v>
      </c>
      <c r="I24" s="1170">
        <v>11570</v>
      </c>
      <c r="J24" s="382">
        <v>3190</v>
      </c>
      <c r="K24" s="382">
        <v>8370</v>
      </c>
      <c r="L24" s="1170">
        <v>3240</v>
      </c>
      <c r="M24" s="382">
        <v>2550</v>
      </c>
      <c r="N24" s="382">
        <v>690</v>
      </c>
      <c r="O24" s="382">
        <v>1070</v>
      </c>
    </row>
    <row r="25" spans="2:16" ht="15.75" x14ac:dyDescent="0.25">
      <c r="B25" s="117" t="s">
        <v>50</v>
      </c>
      <c r="C25" s="1169">
        <v>20450</v>
      </c>
      <c r="D25" s="382">
        <v>15280</v>
      </c>
      <c r="E25" s="1178">
        <v>5170</v>
      </c>
      <c r="F25" s="382">
        <v>160</v>
      </c>
      <c r="G25" s="382">
        <v>190</v>
      </c>
      <c r="H25" s="382">
        <v>120</v>
      </c>
      <c r="I25" s="1170">
        <v>10110</v>
      </c>
      <c r="J25" s="382">
        <v>2080</v>
      </c>
      <c r="K25" s="382">
        <v>8040</v>
      </c>
      <c r="L25" s="1170">
        <v>3880</v>
      </c>
      <c r="M25" s="382">
        <v>3010</v>
      </c>
      <c r="N25" s="382">
        <v>870</v>
      </c>
      <c r="O25" s="382">
        <v>820</v>
      </c>
    </row>
    <row r="26" spans="2:16" ht="15.75" x14ac:dyDescent="0.25">
      <c r="B26" s="117" t="s">
        <v>51</v>
      </c>
      <c r="C26" s="1169">
        <v>21570</v>
      </c>
      <c r="D26" s="382">
        <v>17170</v>
      </c>
      <c r="E26" s="1178">
        <v>4400</v>
      </c>
      <c r="F26" s="382">
        <v>210</v>
      </c>
      <c r="G26" s="382">
        <v>50</v>
      </c>
      <c r="H26" s="382">
        <v>360</v>
      </c>
      <c r="I26" s="1170">
        <v>10790</v>
      </c>
      <c r="J26" s="382">
        <v>2960</v>
      </c>
      <c r="K26" s="382">
        <v>7830</v>
      </c>
      <c r="L26" s="1170">
        <v>4950</v>
      </c>
      <c r="M26" s="382">
        <v>4190</v>
      </c>
      <c r="N26" s="382">
        <v>760</v>
      </c>
      <c r="O26" s="382">
        <v>810</v>
      </c>
    </row>
    <row r="27" spans="2:16" ht="15.75" x14ac:dyDescent="0.25">
      <c r="B27" s="14" t="s">
        <v>163</v>
      </c>
      <c r="C27" s="1169">
        <v>100</v>
      </c>
      <c r="D27" s="382">
        <v>100</v>
      </c>
      <c r="E27" s="39">
        <v>0</v>
      </c>
      <c r="F27" s="382">
        <v>0</v>
      </c>
      <c r="G27" s="382">
        <v>100</v>
      </c>
      <c r="H27" s="382">
        <v>0</v>
      </c>
      <c r="I27" s="1170">
        <v>0</v>
      </c>
      <c r="J27" s="382">
        <v>0</v>
      </c>
      <c r="K27" s="382">
        <v>0</v>
      </c>
      <c r="L27" s="1170">
        <v>0</v>
      </c>
      <c r="M27" s="382">
        <v>0</v>
      </c>
      <c r="N27" s="382">
        <v>0</v>
      </c>
      <c r="O27" s="382">
        <v>0</v>
      </c>
    </row>
    <row r="28" spans="2:16" ht="15.75" x14ac:dyDescent="0.25">
      <c r="B28" s="111" t="s">
        <v>40</v>
      </c>
      <c r="C28" s="1171">
        <v>200190</v>
      </c>
      <c r="D28" s="1172">
        <v>165010</v>
      </c>
      <c r="E28" s="1179">
        <v>35180</v>
      </c>
      <c r="F28" s="1172">
        <v>8040</v>
      </c>
      <c r="G28" s="1172">
        <v>2610</v>
      </c>
      <c r="H28" s="1172">
        <v>1810</v>
      </c>
      <c r="I28" s="1173">
        <v>115160</v>
      </c>
      <c r="J28" s="1172">
        <v>27690</v>
      </c>
      <c r="K28" s="1172">
        <v>87470</v>
      </c>
      <c r="L28" s="1173">
        <v>31670</v>
      </c>
      <c r="M28" s="1172">
        <v>23810</v>
      </c>
      <c r="N28" s="1172">
        <v>7860</v>
      </c>
      <c r="O28" s="1172">
        <v>5720</v>
      </c>
    </row>
    <row r="29" spans="2:16" ht="15.75" x14ac:dyDescent="0.25">
      <c r="B29" s="111"/>
      <c r="C29" s="1169"/>
      <c r="D29" s="1172"/>
      <c r="E29" s="1179"/>
      <c r="F29" s="1172"/>
      <c r="G29" s="1172"/>
      <c r="H29" s="1172"/>
      <c r="I29" s="1173"/>
      <c r="J29" s="1172"/>
      <c r="K29" s="1172"/>
      <c r="L29" s="1173"/>
      <c r="M29" s="1172"/>
      <c r="N29" s="1172"/>
      <c r="O29" s="1172"/>
    </row>
    <row r="30" spans="2:16" ht="15.75" x14ac:dyDescent="0.25">
      <c r="B30" s="111" t="s">
        <v>52</v>
      </c>
      <c r="C30" s="1169"/>
      <c r="D30" s="1172"/>
      <c r="E30" s="1179"/>
      <c r="F30" s="1172"/>
      <c r="G30" s="1172"/>
      <c r="H30" s="1172"/>
      <c r="I30" s="1173"/>
      <c r="J30" s="1172"/>
      <c r="K30" s="1172"/>
      <c r="L30" s="1173"/>
      <c r="M30" s="1172"/>
      <c r="N30" s="1172"/>
      <c r="O30" s="1172"/>
    </row>
    <row r="31" spans="2:16" ht="15.75" x14ac:dyDescent="0.25">
      <c r="B31" s="112" t="s">
        <v>294</v>
      </c>
      <c r="C31" s="1169">
        <v>71270</v>
      </c>
      <c r="D31" s="382">
        <v>71270</v>
      </c>
      <c r="E31" s="1180" t="s">
        <v>237</v>
      </c>
      <c r="F31" s="382">
        <v>6380</v>
      </c>
      <c r="G31" s="382">
        <v>1380</v>
      </c>
      <c r="H31" s="382">
        <v>310</v>
      </c>
      <c r="I31" s="1170">
        <v>60000</v>
      </c>
      <c r="J31" s="382">
        <v>8610</v>
      </c>
      <c r="K31" s="382">
        <v>51390</v>
      </c>
      <c r="L31" s="1170">
        <v>3170</v>
      </c>
      <c r="M31" s="382">
        <v>2210</v>
      </c>
      <c r="N31" s="382">
        <v>960</v>
      </c>
      <c r="O31" s="382">
        <v>40</v>
      </c>
      <c r="P31" s="153"/>
    </row>
    <row r="32" spans="2:16" ht="15.75" x14ac:dyDescent="0.25">
      <c r="B32" s="112" t="s">
        <v>26</v>
      </c>
      <c r="C32" s="1169">
        <v>97540</v>
      </c>
      <c r="D32" s="382">
        <v>62360</v>
      </c>
      <c r="E32" s="1178">
        <v>35180</v>
      </c>
      <c r="F32" s="382">
        <v>0</v>
      </c>
      <c r="G32" s="382">
        <v>660</v>
      </c>
      <c r="H32" s="382">
        <v>490</v>
      </c>
      <c r="I32" s="1170">
        <v>47230</v>
      </c>
      <c r="J32" s="382">
        <v>15220</v>
      </c>
      <c r="K32" s="382">
        <v>32000</v>
      </c>
      <c r="L32" s="1170">
        <v>13180</v>
      </c>
      <c r="M32" s="382">
        <v>10350</v>
      </c>
      <c r="N32" s="382">
        <v>2840</v>
      </c>
      <c r="O32" s="382">
        <v>800</v>
      </c>
    </row>
    <row r="33" spans="2:15" ht="15.75" x14ac:dyDescent="0.25">
      <c r="B33" s="112" t="s">
        <v>766</v>
      </c>
      <c r="C33" s="1169">
        <v>31380</v>
      </c>
      <c r="D33" s="382">
        <v>31380</v>
      </c>
      <c r="E33" s="1180" t="s">
        <v>237</v>
      </c>
      <c r="F33" s="382">
        <v>1670</v>
      </c>
      <c r="G33" s="382">
        <v>580</v>
      </c>
      <c r="H33" s="382">
        <v>1010</v>
      </c>
      <c r="I33" s="1170">
        <v>7930</v>
      </c>
      <c r="J33" s="382">
        <v>3860</v>
      </c>
      <c r="K33" s="382">
        <v>4070</v>
      </c>
      <c r="L33" s="1170">
        <v>15320</v>
      </c>
      <c r="M33" s="382">
        <v>11250</v>
      </c>
      <c r="N33" s="382">
        <v>4070</v>
      </c>
      <c r="O33" s="382">
        <v>4880</v>
      </c>
    </row>
    <row r="34" spans="2:15" ht="15.75" x14ac:dyDescent="0.25">
      <c r="B34" s="111" t="s">
        <v>53</v>
      </c>
      <c r="C34" s="1171">
        <v>200190</v>
      </c>
      <c r="D34" s="1172">
        <v>165010</v>
      </c>
      <c r="E34" s="1179">
        <v>35180</v>
      </c>
      <c r="F34" s="1172">
        <v>8040</v>
      </c>
      <c r="G34" s="1172">
        <v>2610</v>
      </c>
      <c r="H34" s="1172">
        <v>1810</v>
      </c>
      <c r="I34" s="1173">
        <v>115160</v>
      </c>
      <c r="J34" s="1172">
        <v>27690</v>
      </c>
      <c r="K34" s="1172">
        <v>87470</v>
      </c>
      <c r="L34" s="1173">
        <v>31670</v>
      </c>
      <c r="M34" s="1172">
        <v>23810</v>
      </c>
      <c r="N34" s="1172">
        <v>7860</v>
      </c>
      <c r="O34" s="1172">
        <v>5720</v>
      </c>
    </row>
    <row r="35" spans="2:15" ht="15.75" x14ac:dyDescent="0.25">
      <c r="B35" s="118"/>
      <c r="C35" s="118"/>
      <c r="D35" s="387"/>
      <c r="E35" s="1077"/>
      <c r="F35" s="387"/>
      <c r="G35" s="387"/>
      <c r="H35" s="387"/>
      <c r="I35" s="819"/>
      <c r="J35" s="387"/>
      <c r="K35" s="387"/>
      <c r="L35" s="819"/>
      <c r="M35" s="261"/>
      <c r="N35" s="261"/>
      <c r="O35" s="261"/>
    </row>
    <row r="36" spans="2:15" ht="15.75" x14ac:dyDescent="0.25">
      <c r="B36" s="28" t="s">
        <v>17</v>
      </c>
      <c r="C36" s="28"/>
    </row>
    <row r="37" spans="2:15" ht="15.75" x14ac:dyDescent="0.25">
      <c r="B37" s="28" t="s">
        <v>1194</v>
      </c>
      <c r="C37" s="28"/>
    </row>
    <row r="38" spans="2:15" ht="15.75" x14ac:dyDescent="0.25">
      <c r="B38" s="28" t="s">
        <v>1195</v>
      </c>
      <c r="C38" s="28"/>
    </row>
    <row r="40" spans="2:15" x14ac:dyDescent="0.25">
      <c r="B40" t="s">
        <v>54</v>
      </c>
    </row>
    <row r="41" spans="2:15" x14ac:dyDescent="0.25">
      <c r="B41" t="s">
        <v>55</v>
      </c>
    </row>
    <row r="42" spans="2:15" x14ac:dyDescent="0.25">
      <c r="B42" t="s">
        <v>56</v>
      </c>
    </row>
    <row r="43" spans="2:15" ht="15.75" x14ac:dyDescent="0.25">
      <c r="B43" s="1289" t="s">
        <v>23</v>
      </c>
      <c r="C43" s="1289"/>
      <c r="D43" s="1289"/>
      <c r="E43" s="1289"/>
      <c r="F43" s="1289"/>
      <c r="G43" s="1289"/>
      <c r="H43" s="1289"/>
      <c r="I43" s="1289"/>
      <c r="J43" s="1289"/>
      <c r="K43" s="1289"/>
      <c r="L43" s="1289"/>
      <c r="M43" s="1289"/>
      <c r="N43" s="1289"/>
      <c r="O43" s="1289"/>
    </row>
    <row r="44" spans="2:15" ht="15.75" x14ac:dyDescent="0.25">
      <c r="B44" s="1160"/>
      <c r="C44" s="1160"/>
      <c r="D44" s="1160"/>
      <c r="E44" s="1160"/>
      <c r="F44" s="1160"/>
      <c r="G44" s="1160"/>
      <c r="H44" s="1160"/>
      <c r="I44" s="1160"/>
      <c r="J44" s="1160"/>
      <c r="K44" s="1160"/>
      <c r="L44" s="1160"/>
      <c r="M44" s="1160"/>
      <c r="N44" s="1160"/>
      <c r="O44" s="1160"/>
    </row>
    <row r="46" spans="2:15" ht="15.75" x14ac:dyDescent="0.25">
      <c r="B46" s="1295" t="s">
        <v>1014</v>
      </c>
      <c r="C46" s="1295"/>
      <c r="D46" s="1295"/>
      <c r="E46" s="1295"/>
      <c r="F46" s="1295"/>
      <c r="G46" s="1295"/>
      <c r="H46" s="1295"/>
      <c r="I46" s="1295"/>
      <c r="J46" s="1295"/>
      <c r="K46" s="1295"/>
      <c r="L46" s="1295"/>
      <c r="M46" s="1295"/>
    </row>
    <row r="48" spans="2:15" ht="47.25" x14ac:dyDescent="0.25">
      <c r="B48" s="108"/>
      <c r="C48" s="1167" t="s">
        <v>164</v>
      </c>
      <c r="D48" s="474" t="s">
        <v>1004</v>
      </c>
      <c r="E48" s="1161" t="s">
        <v>1005</v>
      </c>
      <c r="F48" s="1161" t="s">
        <v>1006</v>
      </c>
    </row>
    <row r="49" spans="2:6" ht="15.75" x14ac:dyDescent="0.25">
      <c r="B49" s="1162"/>
      <c r="C49" s="1161" t="s">
        <v>747</v>
      </c>
      <c r="D49" s="1161" t="s">
        <v>746</v>
      </c>
      <c r="E49" s="1161" t="s">
        <v>746</v>
      </c>
      <c r="F49" s="1161" t="s">
        <v>747</v>
      </c>
    </row>
    <row r="50" spans="2:6" ht="15.75" x14ac:dyDescent="0.25">
      <c r="B50" s="108"/>
      <c r="C50" s="1168"/>
      <c r="D50" s="376"/>
      <c r="E50" s="376"/>
      <c r="F50" s="376"/>
    </row>
    <row r="51" spans="2:6" ht="15.75" x14ac:dyDescent="0.25">
      <c r="B51" s="111" t="s">
        <v>33</v>
      </c>
      <c r="C51" s="111"/>
      <c r="D51" s="377"/>
      <c r="E51" s="377"/>
      <c r="F51" s="377"/>
    </row>
    <row r="52" spans="2:6" ht="15.75" x14ac:dyDescent="0.25">
      <c r="B52" s="112" t="s">
        <v>34</v>
      </c>
      <c r="C52" s="1169">
        <v>41190</v>
      </c>
      <c r="D52" s="1169">
        <v>17480</v>
      </c>
      <c r="E52" s="1169">
        <v>19930</v>
      </c>
      <c r="F52" s="382">
        <v>3790</v>
      </c>
    </row>
    <row r="53" spans="2:6" ht="15.75" x14ac:dyDescent="0.25">
      <c r="B53" s="112" t="s">
        <v>35</v>
      </c>
      <c r="C53" s="1169">
        <v>40990</v>
      </c>
      <c r="D53" s="1169">
        <v>22170</v>
      </c>
      <c r="E53" s="1169">
        <v>16930</v>
      </c>
      <c r="F53" s="382">
        <v>1890</v>
      </c>
    </row>
    <row r="54" spans="2:6" ht="15.75" x14ac:dyDescent="0.25">
      <c r="B54" s="112" t="s">
        <v>36</v>
      </c>
      <c r="C54" s="1169">
        <v>10990</v>
      </c>
      <c r="D54" s="1169">
        <v>6100</v>
      </c>
      <c r="E54" s="1169">
        <v>4310</v>
      </c>
      <c r="F54" s="382">
        <v>570</v>
      </c>
    </row>
    <row r="55" spans="2:6" ht="15.75" x14ac:dyDescent="0.25">
      <c r="B55" s="112" t="s">
        <v>37</v>
      </c>
      <c r="C55" s="1169">
        <v>4010</v>
      </c>
      <c r="D55" s="1169">
        <v>2410</v>
      </c>
      <c r="E55" s="1169">
        <v>1300</v>
      </c>
      <c r="F55" s="382">
        <v>310</v>
      </c>
    </row>
    <row r="56" spans="2:6" ht="15.75" x14ac:dyDescent="0.25">
      <c r="B56" s="112" t="s">
        <v>38</v>
      </c>
      <c r="C56" s="1169">
        <v>11810</v>
      </c>
      <c r="D56" s="1169">
        <v>6870</v>
      </c>
      <c r="E56" s="1169">
        <v>3950</v>
      </c>
      <c r="F56" s="382">
        <v>990</v>
      </c>
    </row>
    <row r="57" spans="2:6" ht="15.75" x14ac:dyDescent="0.25">
      <c r="B57" s="112" t="s">
        <v>39</v>
      </c>
      <c r="C57" s="1169">
        <v>6160</v>
      </c>
      <c r="D57" s="1169">
        <v>4960</v>
      </c>
      <c r="E57" s="1169">
        <v>810</v>
      </c>
      <c r="F57" s="382">
        <v>380</v>
      </c>
    </row>
    <row r="58" spans="2:6" ht="15.75" x14ac:dyDescent="0.25">
      <c r="B58" s="111" t="s">
        <v>40</v>
      </c>
      <c r="C58" s="1171">
        <v>115160</v>
      </c>
      <c r="D58" s="1171">
        <v>60000</v>
      </c>
      <c r="E58" s="1171">
        <v>47230</v>
      </c>
      <c r="F58" s="1172">
        <v>7930</v>
      </c>
    </row>
    <row r="59" spans="2:6" ht="15.75" x14ac:dyDescent="0.25">
      <c r="B59" s="112"/>
      <c r="C59" s="1169"/>
      <c r="D59" s="1169"/>
      <c r="E59" s="1169"/>
      <c r="F59" s="382"/>
    </row>
    <row r="60" spans="2:6" ht="15.75" x14ac:dyDescent="0.25">
      <c r="B60" s="111" t="s">
        <v>41</v>
      </c>
      <c r="C60" s="1169"/>
      <c r="D60" s="1169"/>
      <c r="E60" s="1169"/>
      <c r="F60" s="382"/>
    </row>
    <row r="61" spans="2:6" ht="15.75" x14ac:dyDescent="0.25">
      <c r="B61" s="117" t="s">
        <v>42</v>
      </c>
      <c r="C61" s="1169">
        <v>11650</v>
      </c>
      <c r="D61" s="1169">
        <v>7090</v>
      </c>
      <c r="E61" s="1169">
        <v>3200</v>
      </c>
      <c r="F61" s="382">
        <v>1360</v>
      </c>
    </row>
    <row r="62" spans="2:6" ht="15.75" x14ac:dyDescent="0.25">
      <c r="B62" s="117" t="s">
        <v>43</v>
      </c>
      <c r="C62" s="1169">
        <v>12210</v>
      </c>
      <c r="D62" s="1169">
        <v>7810</v>
      </c>
      <c r="E62" s="1169">
        <v>3890</v>
      </c>
      <c r="F62" s="382">
        <v>520</v>
      </c>
    </row>
    <row r="63" spans="2:6" ht="15.75" x14ac:dyDescent="0.25">
      <c r="B63" s="117" t="s">
        <v>44</v>
      </c>
      <c r="C63" s="1169">
        <v>12290</v>
      </c>
      <c r="D63" s="1169">
        <v>7390</v>
      </c>
      <c r="E63" s="1169">
        <v>4050</v>
      </c>
      <c r="F63" s="382">
        <v>850</v>
      </c>
    </row>
    <row r="64" spans="2:6" ht="15.75" x14ac:dyDescent="0.25">
      <c r="B64" s="117" t="s">
        <v>45</v>
      </c>
      <c r="C64" s="1169">
        <v>11400</v>
      </c>
      <c r="D64" s="1169">
        <v>6860</v>
      </c>
      <c r="E64" s="1169">
        <v>4120</v>
      </c>
      <c r="F64" s="382">
        <v>420</v>
      </c>
    </row>
    <row r="65" spans="2:15" ht="15.75" x14ac:dyDescent="0.25">
      <c r="B65" s="117" t="s">
        <v>46</v>
      </c>
      <c r="C65" s="1169">
        <v>13520</v>
      </c>
      <c r="D65" s="1169">
        <v>7880</v>
      </c>
      <c r="E65" s="1169">
        <v>4940</v>
      </c>
      <c r="F65" s="382">
        <v>700</v>
      </c>
    </row>
    <row r="66" spans="2:15" ht="15.75" x14ac:dyDescent="0.25">
      <c r="B66" s="117" t="s">
        <v>47</v>
      </c>
      <c r="C66" s="1169">
        <v>10540</v>
      </c>
      <c r="D66" s="1169">
        <v>5620</v>
      </c>
      <c r="E66" s="1169">
        <v>4230</v>
      </c>
      <c r="F66" s="382">
        <v>690</v>
      </c>
    </row>
    <row r="67" spans="2:15" ht="15.75" x14ac:dyDescent="0.25">
      <c r="B67" s="117" t="s">
        <v>48</v>
      </c>
      <c r="C67" s="1169">
        <v>11090</v>
      </c>
      <c r="D67" s="1169">
        <v>5020</v>
      </c>
      <c r="E67" s="1169">
        <v>5260</v>
      </c>
      <c r="F67" s="382">
        <v>810</v>
      </c>
    </row>
    <row r="68" spans="2:15" ht="15.75" x14ac:dyDescent="0.25">
      <c r="B68" s="117" t="s">
        <v>49</v>
      </c>
      <c r="C68" s="1169">
        <v>11570</v>
      </c>
      <c r="D68" s="1169">
        <v>4710</v>
      </c>
      <c r="E68" s="1169">
        <v>6240</v>
      </c>
      <c r="F68" s="382">
        <v>610</v>
      </c>
    </row>
    <row r="69" spans="2:15" ht="15.75" x14ac:dyDescent="0.25">
      <c r="B69" s="117" t="s">
        <v>50</v>
      </c>
      <c r="C69" s="1169">
        <v>10110</v>
      </c>
      <c r="D69" s="1169">
        <v>4180</v>
      </c>
      <c r="E69" s="1169">
        <v>5150</v>
      </c>
      <c r="F69" s="382">
        <v>780</v>
      </c>
    </row>
    <row r="70" spans="2:15" ht="15.75" x14ac:dyDescent="0.25">
      <c r="B70" s="117" t="s">
        <v>51</v>
      </c>
      <c r="C70" s="1169">
        <v>10790</v>
      </c>
      <c r="D70" s="1169">
        <v>3440</v>
      </c>
      <c r="E70" s="1169">
        <v>6160</v>
      </c>
      <c r="F70" s="382">
        <v>1200</v>
      </c>
    </row>
    <row r="71" spans="2:15" ht="15.75" x14ac:dyDescent="0.25">
      <c r="B71" s="475" t="s">
        <v>40</v>
      </c>
      <c r="C71" s="1181">
        <v>115160</v>
      </c>
      <c r="D71" s="1181">
        <v>60000</v>
      </c>
      <c r="E71" s="1181">
        <v>47230</v>
      </c>
      <c r="F71" s="1182">
        <v>7930</v>
      </c>
    </row>
    <row r="72" spans="2:15" ht="15.75" x14ac:dyDescent="0.25">
      <c r="B72" s="28" t="s">
        <v>17</v>
      </c>
    </row>
    <row r="73" spans="2:15" ht="15.75" x14ac:dyDescent="0.25">
      <c r="B73" s="28" t="s">
        <v>1194</v>
      </c>
    </row>
    <row r="74" spans="2:15" ht="15.75" x14ac:dyDescent="0.25">
      <c r="B74" s="28" t="s">
        <v>1195</v>
      </c>
    </row>
    <row r="76" spans="2:15" x14ac:dyDescent="0.25">
      <c r="B76" t="s">
        <v>54</v>
      </c>
    </row>
    <row r="77" spans="2:15" x14ac:dyDescent="0.25">
      <c r="B77" t="s">
        <v>55</v>
      </c>
    </row>
    <row r="78" spans="2:15" ht="15.75" x14ac:dyDescent="0.25">
      <c r="B78" s="1289" t="s">
        <v>23</v>
      </c>
      <c r="C78" s="1289"/>
      <c r="D78" s="1289"/>
      <c r="E78" s="1289"/>
      <c r="F78" s="1289"/>
      <c r="G78" s="1289"/>
      <c r="H78" s="1289"/>
      <c r="I78" s="1289"/>
      <c r="J78" s="1289"/>
      <c r="K78" s="1289"/>
      <c r="L78" s="1289"/>
      <c r="M78" s="1289"/>
      <c r="N78" s="1289"/>
      <c r="O78" s="1289"/>
    </row>
  </sheetData>
  <mergeCells count="4">
    <mergeCell ref="B1:M1"/>
    <mergeCell ref="B43:O43"/>
    <mergeCell ref="B46:M46"/>
    <mergeCell ref="B78:O78"/>
  </mergeCells>
  <pageMargins left="0.7" right="0.7" top="0.75" bottom="0.75" header="0.3" footer="0.3"/>
  <pageSetup paperSize="9" scale="61"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Q71"/>
  <sheetViews>
    <sheetView workbookViewId="0">
      <selection activeCell="B2" sqref="B2"/>
    </sheetView>
  </sheetViews>
  <sheetFormatPr defaultRowHeight="15" x14ac:dyDescent="0.25"/>
  <cols>
    <col min="2" max="2" width="25.7109375" customWidth="1"/>
    <col min="3" max="3" width="16.42578125" customWidth="1"/>
    <col min="4" max="4" width="17.85546875" customWidth="1"/>
    <col min="5" max="16" width="13.85546875" customWidth="1"/>
  </cols>
  <sheetData>
    <row r="1" spans="2:16" ht="15.75" customHeight="1" x14ac:dyDescent="0.25">
      <c r="B1" s="1295" t="s">
        <v>1182</v>
      </c>
      <c r="C1" s="1295"/>
      <c r="D1" s="1295"/>
      <c r="E1" s="1295"/>
      <c r="F1" s="1295"/>
      <c r="G1" s="1295"/>
      <c r="H1" s="1295"/>
      <c r="I1" s="1295"/>
      <c r="J1" s="1295"/>
      <c r="K1" s="1295"/>
      <c r="L1" s="1295"/>
      <c r="M1" s="1295"/>
      <c r="N1" s="1295"/>
      <c r="O1" s="1295"/>
      <c r="P1" s="396"/>
    </row>
    <row r="3" spans="2:16" ht="94.5" x14ac:dyDescent="0.25">
      <c r="B3" s="108"/>
      <c r="C3" s="1167" t="s">
        <v>1181</v>
      </c>
      <c r="D3" s="474" t="s">
        <v>1003</v>
      </c>
      <c r="E3" s="1161" t="s">
        <v>7</v>
      </c>
      <c r="F3" s="1161" t="s">
        <v>758</v>
      </c>
      <c r="G3" s="1161" t="s">
        <v>250</v>
      </c>
      <c r="H3" s="1161" t="s">
        <v>759</v>
      </c>
      <c r="I3" s="391" t="s">
        <v>164</v>
      </c>
      <c r="J3" s="368" t="s">
        <v>1137</v>
      </c>
      <c r="K3" s="368" t="s">
        <v>165</v>
      </c>
      <c r="L3" s="391" t="s">
        <v>166</v>
      </c>
      <c r="M3" s="368" t="s">
        <v>1138</v>
      </c>
      <c r="N3" s="368" t="s">
        <v>167</v>
      </c>
      <c r="O3" s="1161" t="s">
        <v>13</v>
      </c>
    </row>
    <row r="4" spans="2:16" ht="15.75" x14ac:dyDescent="0.25">
      <c r="B4" s="1162"/>
      <c r="C4" s="1161" t="s">
        <v>746</v>
      </c>
      <c r="D4" s="1161" t="s">
        <v>746</v>
      </c>
      <c r="E4" s="1161" t="s">
        <v>746</v>
      </c>
      <c r="F4" s="1161" t="s">
        <v>747</v>
      </c>
      <c r="G4" s="1161" t="s">
        <v>746</v>
      </c>
      <c r="H4" s="1161" t="s">
        <v>748</v>
      </c>
      <c r="I4" s="391" t="s">
        <v>747</v>
      </c>
      <c r="J4" s="1161" t="s">
        <v>747</v>
      </c>
      <c r="K4" s="1161" t="s">
        <v>747</v>
      </c>
      <c r="L4" s="391" t="s">
        <v>748</v>
      </c>
      <c r="M4" s="1161" t="s">
        <v>748</v>
      </c>
      <c r="N4" s="1161" t="s">
        <v>748</v>
      </c>
      <c r="O4" s="1161" t="s">
        <v>747</v>
      </c>
    </row>
    <row r="5" spans="2:16" ht="15.75" x14ac:dyDescent="0.25">
      <c r="B5" s="108"/>
      <c r="C5" s="1168"/>
      <c r="D5" s="376"/>
      <c r="E5" s="376"/>
      <c r="F5" s="376"/>
      <c r="G5" s="376"/>
      <c r="H5" s="376"/>
      <c r="I5" s="814"/>
      <c r="J5" s="376"/>
      <c r="K5" s="376"/>
      <c r="L5" s="814"/>
      <c r="M5" s="259"/>
      <c r="N5" s="259"/>
      <c r="O5" s="259"/>
    </row>
    <row r="6" spans="2:16" ht="15.75" x14ac:dyDescent="0.25">
      <c r="B6" s="111" t="s">
        <v>33</v>
      </c>
      <c r="C6" s="111"/>
      <c r="D6" s="377"/>
      <c r="E6" s="377"/>
      <c r="F6" s="377"/>
      <c r="G6" s="377"/>
      <c r="H6" s="377"/>
      <c r="I6" s="815"/>
      <c r="J6" s="377"/>
      <c r="K6" s="377"/>
      <c r="L6" s="815"/>
      <c r="M6" s="259"/>
      <c r="N6" s="259"/>
      <c r="O6" s="259"/>
    </row>
    <row r="7" spans="2:16" ht="15.75" x14ac:dyDescent="0.25">
      <c r="B7" s="112" t="s">
        <v>34</v>
      </c>
      <c r="C7" s="1169">
        <v>2371.9374161107439</v>
      </c>
      <c r="D7" s="382">
        <v>2115.1778619174497</v>
      </c>
      <c r="E7" s="382">
        <v>256.75955419329421</v>
      </c>
      <c r="F7" s="382">
        <v>344.78562446761043</v>
      </c>
      <c r="G7" s="382">
        <v>19.699367616910738</v>
      </c>
      <c r="H7" s="382">
        <v>42.91528614805312</v>
      </c>
      <c r="I7" s="1170">
        <v>3341.5811463107934</v>
      </c>
      <c r="J7" s="382">
        <v>617.36908287023891</v>
      </c>
      <c r="K7" s="382">
        <v>2724.2120634405546</v>
      </c>
      <c r="L7" s="1170">
        <v>709.7173128570505</v>
      </c>
      <c r="M7" s="382">
        <v>514.06052439710948</v>
      </c>
      <c r="N7" s="382">
        <v>195.65678845994111</v>
      </c>
      <c r="O7" s="382">
        <v>81.937289579361533</v>
      </c>
    </row>
    <row r="8" spans="2:16" ht="15.75" x14ac:dyDescent="0.25">
      <c r="B8" s="112" t="s">
        <v>35</v>
      </c>
      <c r="C8" s="1169">
        <v>2135.730927773463</v>
      </c>
      <c r="D8" s="382">
        <v>1709.1821494712947</v>
      </c>
      <c r="E8" s="382">
        <v>426.54877830216861</v>
      </c>
      <c r="F8" s="382">
        <v>232.14819711349293</v>
      </c>
      <c r="G8" s="382">
        <v>39.428878666587011</v>
      </c>
      <c r="H8" s="382">
        <v>25.449542305887594</v>
      </c>
      <c r="I8" s="1170">
        <v>3225.6795253159576</v>
      </c>
      <c r="J8" s="382">
        <v>880.58926294914772</v>
      </c>
      <c r="K8" s="382">
        <v>2345.0902623668098</v>
      </c>
      <c r="L8" s="1170">
        <v>394.46790574125771</v>
      </c>
      <c r="M8" s="382">
        <v>312.15454234565249</v>
      </c>
      <c r="N8" s="382">
        <v>82.31336339560518</v>
      </c>
      <c r="O8" s="382">
        <v>109.38508270771362</v>
      </c>
    </row>
    <row r="9" spans="2:16" ht="15.75" x14ac:dyDescent="0.25">
      <c r="B9" s="112" t="s">
        <v>36</v>
      </c>
      <c r="C9" s="1169">
        <v>2222.4942684799785</v>
      </c>
      <c r="D9" s="382">
        <v>1689.4072606673046</v>
      </c>
      <c r="E9" s="382">
        <v>533.08700781267396</v>
      </c>
      <c r="F9" s="382">
        <v>151.33629952480402</v>
      </c>
      <c r="G9" s="382">
        <v>15.580831126048924</v>
      </c>
      <c r="H9" s="382">
        <v>5.8374560366592236</v>
      </c>
      <c r="I9" s="1170">
        <v>3326.3718635551927</v>
      </c>
      <c r="J9" s="382">
        <v>956.44541299676143</v>
      </c>
      <c r="K9" s="382">
        <v>2369.926450558431</v>
      </c>
      <c r="L9" s="1170">
        <v>388.19082643783838</v>
      </c>
      <c r="M9" s="382">
        <v>322.51944602542216</v>
      </c>
      <c r="N9" s="382">
        <v>65.671380412416269</v>
      </c>
      <c r="O9" s="382">
        <v>257.27170919216684</v>
      </c>
    </row>
    <row r="10" spans="2:16" ht="15.75" x14ac:dyDescent="0.25">
      <c r="B10" s="112" t="s">
        <v>37</v>
      </c>
      <c r="C10" s="1169">
        <v>2246.1155600931629</v>
      </c>
      <c r="D10" s="382">
        <v>1757.9682863797339</v>
      </c>
      <c r="E10" s="382">
        <v>488.14727371342883</v>
      </c>
      <c r="F10" s="382">
        <v>128.70012870012869</v>
      </c>
      <c r="G10" s="382">
        <v>57.42909102510928</v>
      </c>
      <c r="H10" s="382">
        <v>84.132592966515219</v>
      </c>
      <c r="I10" s="1170">
        <v>3440.5834405834407</v>
      </c>
      <c r="J10" s="382">
        <v>1295.5812955812955</v>
      </c>
      <c r="K10" s="382">
        <v>2145.002145002145</v>
      </c>
      <c r="L10" s="1170">
        <v>239.77788995456839</v>
      </c>
      <c r="M10" s="382">
        <v>168.26518593303044</v>
      </c>
      <c r="N10" s="382">
        <v>71.512704021537942</v>
      </c>
      <c r="O10" s="382">
        <v>351.78035178035179</v>
      </c>
    </row>
    <row r="11" spans="2:16" ht="15.75" x14ac:dyDescent="0.25">
      <c r="B11" s="112" t="s">
        <v>38</v>
      </c>
      <c r="C11" s="1169">
        <v>1961.9887939539474</v>
      </c>
      <c r="D11" s="382">
        <v>1501.2751065691257</v>
      </c>
      <c r="E11" s="382">
        <v>460.71368738482158</v>
      </c>
      <c r="F11" s="382">
        <v>28.959561920808763</v>
      </c>
      <c r="G11" s="382">
        <v>6.5151430539267707</v>
      </c>
      <c r="H11" s="382">
        <v>0</v>
      </c>
      <c r="I11" s="1170">
        <v>3109.2038753159222</v>
      </c>
      <c r="J11" s="382">
        <v>810.86773378264536</v>
      </c>
      <c r="K11" s="382">
        <v>2298.336141533277</v>
      </c>
      <c r="L11" s="1170">
        <v>336.97182674834221</v>
      </c>
      <c r="M11" s="382">
        <v>243.10110358273261</v>
      </c>
      <c r="N11" s="382">
        <v>93.870723165609618</v>
      </c>
      <c r="O11" s="382">
        <v>355.41280539174386</v>
      </c>
    </row>
    <row r="12" spans="2:16" ht="15.75" x14ac:dyDescent="0.25">
      <c r="B12" s="112" t="s">
        <v>39</v>
      </c>
      <c r="C12" s="1169">
        <v>1917.2696135060091</v>
      </c>
      <c r="D12" s="382">
        <v>1522.0607608277091</v>
      </c>
      <c r="E12" s="382">
        <v>395.20885267829999</v>
      </c>
      <c r="F12" s="382">
        <v>54.041071214122738</v>
      </c>
      <c r="G12" s="382">
        <v>40.534241300338465</v>
      </c>
      <c r="H12" s="382">
        <v>0</v>
      </c>
      <c r="I12" s="1170">
        <v>3698.8110964332891</v>
      </c>
      <c r="J12" s="382">
        <v>684.52023537888795</v>
      </c>
      <c r="K12" s="382">
        <v>3020.2954245226369</v>
      </c>
      <c r="L12" s="1170">
        <v>87.500321692359165</v>
      </c>
      <c r="M12" s="382">
        <v>48.897238592788938</v>
      </c>
      <c r="N12" s="382">
        <v>38.60308309957022</v>
      </c>
      <c r="O12" s="382">
        <v>426.32400624474599</v>
      </c>
    </row>
    <row r="13" spans="2:16" ht="15.75" x14ac:dyDescent="0.25">
      <c r="B13" s="111" t="s">
        <v>40</v>
      </c>
      <c r="C13" s="1171">
        <v>2194.4353705404806</v>
      </c>
      <c r="D13" s="1172">
        <v>1808.8005419495714</v>
      </c>
      <c r="E13" s="1172">
        <v>385.63482859090919</v>
      </c>
      <c r="F13" s="1172">
        <v>229.93042030937653</v>
      </c>
      <c r="G13" s="1172">
        <v>28.610201893754208</v>
      </c>
      <c r="H13" s="1172">
        <v>26.522905679565202</v>
      </c>
      <c r="I13" s="1173">
        <v>3293.3814928890297</v>
      </c>
      <c r="J13" s="1172">
        <v>791.88723114012885</v>
      </c>
      <c r="K13" s="1172">
        <v>2501.494261748901</v>
      </c>
      <c r="L13" s="1173">
        <v>464.07758169714361</v>
      </c>
      <c r="M13" s="1172">
        <v>348.90076476820298</v>
      </c>
      <c r="N13" s="1172">
        <v>115.1768169289406</v>
      </c>
      <c r="O13" s="1172">
        <v>163.58233882706887</v>
      </c>
    </row>
    <row r="14" spans="2:16" ht="15.75" x14ac:dyDescent="0.25">
      <c r="B14" s="112"/>
      <c r="C14" s="1169"/>
      <c r="D14" s="382"/>
      <c r="E14" s="382"/>
      <c r="F14" s="382"/>
      <c r="G14" s="382"/>
      <c r="H14" s="382"/>
      <c r="I14" s="1170"/>
      <c r="J14" s="382"/>
      <c r="K14" s="382"/>
      <c r="L14" s="1170"/>
      <c r="M14" s="1174"/>
      <c r="N14" s="1174"/>
      <c r="O14" s="1174"/>
    </row>
    <row r="15" spans="2:16" ht="15.75" x14ac:dyDescent="0.25">
      <c r="B15" s="111" t="s">
        <v>41</v>
      </c>
      <c r="C15" s="1169"/>
      <c r="D15" s="1175"/>
      <c r="E15" s="1175"/>
      <c r="F15" s="1176"/>
      <c r="G15" s="1176"/>
      <c r="H15" s="1176"/>
      <c r="I15" s="1177"/>
      <c r="J15" s="1176"/>
      <c r="K15" s="1176"/>
      <c r="L15" s="1177"/>
      <c r="M15" s="1174"/>
      <c r="N15" s="1174"/>
      <c r="O15" s="1174"/>
    </row>
    <row r="16" spans="2:16" ht="15.75" x14ac:dyDescent="0.25">
      <c r="B16" s="117" t="s">
        <v>42</v>
      </c>
      <c r="C16" s="1169">
        <v>1895.9309494451295</v>
      </c>
      <c r="D16" s="382">
        <v>1774.5992601726261</v>
      </c>
      <c r="E16" s="382">
        <v>120.34525277435264</v>
      </c>
      <c r="F16" s="382">
        <v>682.84384377288939</v>
      </c>
      <c r="G16" s="382">
        <v>48.335388409371141</v>
      </c>
      <c r="H16" s="382">
        <v>20.64466404250048</v>
      </c>
      <c r="I16" s="1170">
        <v>2752.6404082886374</v>
      </c>
      <c r="J16" s="382">
        <v>687.56940670557378</v>
      </c>
      <c r="K16" s="382">
        <v>2065.0710015830637</v>
      </c>
      <c r="L16" s="1170">
        <v>382.61444025434224</v>
      </c>
      <c r="M16" s="382">
        <v>216.0808169781717</v>
      </c>
      <c r="N16" s="382">
        <v>166.53362327617057</v>
      </c>
      <c r="O16" s="382">
        <v>9.4511258653687111</v>
      </c>
    </row>
    <row r="17" spans="2:15" ht="15.75" x14ac:dyDescent="0.25">
      <c r="B17" s="117" t="s">
        <v>43</v>
      </c>
      <c r="C17" s="1169">
        <v>2032.2886989553656</v>
      </c>
      <c r="D17" s="382">
        <v>1800.3698705453091</v>
      </c>
      <c r="E17" s="382">
        <v>231.91882841005648</v>
      </c>
      <c r="F17" s="382">
        <v>397.38368505491792</v>
      </c>
      <c r="G17" s="382">
        <v>24.991253061428498</v>
      </c>
      <c r="H17" s="382">
        <v>54.890767372927876</v>
      </c>
      <c r="I17" s="1170">
        <v>3013.6986301369861</v>
      </c>
      <c r="J17" s="382">
        <v>644.2058496853017</v>
      </c>
      <c r="K17" s="382">
        <v>2369.4927804516847</v>
      </c>
      <c r="L17" s="1170">
        <v>452.84883082665499</v>
      </c>
      <c r="M17" s="382">
        <v>337.57821934350636</v>
      </c>
      <c r="N17" s="382">
        <v>115.27061148314853</v>
      </c>
      <c r="O17" s="382">
        <v>59.237319511292114</v>
      </c>
    </row>
    <row r="18" spans="2:15" ht="15.75" x14ac:dyDescent="0.25">
      <c r="B18" s="117" t="s">
        <v>44</v>
      </c>
      <c r="C18" s="1169">
        <v>2127.9888570765302</v>
      </c>
      <c r="D18" s="382">
        <v>1796.3542299996684</v>
      </c>
      <c r="E18" s="382">
        <v>331.63462707686188</v>
      </c>
      <c r="F18" s="382">
        <v>235.79732397455581</v>
      </c>
      <c r="G18" s="382">
        <v>22.108975138457456</v>
      </c>
      <c r="H18" s="382">
        <v>9.0628965017219514</v>
      </c>
      <c r="I18" s="1170">
        <v>3369.7082693573147</v>
      </c>
      <c r="J18" s="382">
        <v>874.64356218468959</v>
      </c>
      <c r="K18" s="382">
        <v>2495.0647071726257</v>
      </c>
      <c r="L18" s="1170">
        <v>373.08923932088697</v>
      </c>
      <c r="M18" s="382">
        <v>261.31351579964956</v>
      </c>
      <c r="N18" s="382">
        <v>111.77572352123738</v>
      </c>
      <c r="O18" s="382">
        <v>104.18951524457117</v>
      </c>
    </row>
    <row r="19" spans="2:15" ht="15.75" x14ac:dyDescent="0.25">
      <c r="B19" s="117" t="s">
        <v>45</v>
      </c>
      <c r="C19" s="1169">
        <v>2292.0006505425058</v>
      </c>
      <c r="D19" s="382">
        <v>1923.74712483446</v>
      </c>
      <c r="E19" s="382">
        <v>369.41520875444343</v>
      </c>
      <c r="F19" s="382">
        <v>264.16550414057167</v>
      </c>
      <c r="G19" s="382">
        <v>103.38979112938827</v>
      </c>
      <c r="H19" s="382">
        <v>29.842306967393352</v>
      </c>
      <c r="I19" s="1170">
        <v>3383.6929743848505</v>
      </c>
      <c r="J19" s="382">
        <v>917.15888516220946</v>
      </c>
      <c r="K19" s="382">
        <v>2466.5340892226413</v>
      </c>
      <c r="L19" s="1170">
        <v>438.21071810014445</v>
      </c>
      <c r="M19" s="382">
        <v>339.25991078720864</v>
      </c>
      <c r="N19" s="382">
        <v>98.950807312935851</v>
      </c>
      <c r="O19" s="382">
        <v>118.72606927666142</v>
      </c>
    </row>
    <row r="20" spans="2:15" ht="15.75" x14ac:dyDescent="0.25">
      <c r="B20" s="117" t="s">
        <v>46</v>
      </c>
      <c r="C20" s="1169">
        <v>2555.5912481707533</v>
      </c>
      <c r="D20" s="382">
        <v>2137.9876503551413</v>
      </c>
      <c r="E20" s="382">
        <v>417.60359781561192</v>
      </c>
      <c r="F20" s="382">
        <v>102.72693313410535</v>
      </c>
      <c r="G20" s="382">
        <v>10.707784559374664</v>
      </c>
      <c r="H20" s="382">
        <v>28.594576561978744</v>
      </c>
      <c r="I20" s="1170">
        <v>4208.6913211306191</v>
      </c>
      <c r="J20" s="382">
        <v>989.91408292865151</v>
      </c>
      <c r="K20" s="382">
        <v>3218.7772382019675</v>
      </c>
      <c r="L20" s="1170">
        <v>522.64531604950037</v>
      </c>
      <c r="M20" s="382">
        <v>370.14090771894706</v>
      </c>
      <c r="N20" s="382">
        <v>152.5044083305533</v>
      </c>
      <c r="O20" s="382">
        <v>177.43742995890921</v>
      </c>
    </row>
    <row r="21" spans="2:15" ht="15.75" x14ac:dyDescent="0.25">
      <c r="B21" s="117" t="s">
        <v>47</v>
      </c>
      <c r="C21" s="1169">
        <v>2110.5101283275003</v>
      </c>
      <c r="D21" s="382">
        <v>1665.0758298865203</v>
      </c>
      <c r="E21" s="1178">
        <v>446.6126960559032</v>
      </c>
      <c r="F21" s="382">
        <v>148.54144938529123</v>
      </c>
      <c r="G21" s="382">
        <v>7.0703856895393651</v>
      </c>
      <c r="H21" s="382">
        <v>6.2371359071914183</v>
      </c>
      <c r="I21" s="1170">
        <v>3331.1210138744036</v>
      </c>
      <c r="J21" s="382">
        <v>613.12853576056386</v>
      </c>
      <c r="K21" s="382">
        <v>2717.9924781138398</v>
      </c>
      <c r="L21" s="1170">
        <v>369.55030250109149</v>
      </c>
      <c r="M21" s="382">
        <v>260.40042412524173</v>
      </c>
      <c r="N21" s="382">
        <v>109.14987837584981</v>
      </c>
      <c r="O21" s="382">
        <v>202.26920767358808</v>
      </c>
    </row>
    <row r="22" spans="2:15" ht="15.75" x14ac:dyDescent="0.25">
      <c r="B22" s="117" t="s">
        <v>48</v>
      </c>
      <c r="C22" s="1169">
        <v>2242.1059904650037</v>
      </c>
      <c r="D22" s="382">
        <v>1738.8700799189294</v>
      </c>
      <c r="E22" s="1178">
        <v>502.08434095672402</v>
      </c>
      <c r="F22" s="382">
        <v>123.83134171258746</v>
      </c>
      <c r="G22" s="382">
        <v>12.667265482853129</v>
      </c>
      <c r="H22" s="382">
        <v>21.255921292360018</v>
      </c>
      <c r="I22" s="1170">
        <v>3433.223948981487</v>
      </c>
      <c r="J22" s="382">
        <v>789.42480341774512</v>
      </c>
      <c r="K22" s="382">
        <v>2640.7033620209277</v>
      </c>
      <c r="L22" s="1170">
        <v>397.7893841855946</v>
      </c>
      <c r="M22" s="382">
        <v>324.91193975464591</v>
      </c>
      <c r="N22" s="382">
        <v>72.877444430948628</v>
      </c>
      <c r="O22" s="382">
        <v>232.18376571110147</v>
      </c>
    </row>
    <row r="23" spans="2:15" ht="15.75" x14ac:dyDescent="0.25">
      <c r="B23" s="117" t="s">
        <v>49</v>
      </c>
      <c r="C23" s="1169">
        <v>2302.6901835025833</v>
      </c>
      <c r="D23" s="382">
        <v>1831.6853732406912</v>
      </c>
      <c r="E23" s="1178">
        <v>472.11829681097453</v>
      </c>
      <c r="F23" s="382">
        <v>67.555118835595408</v>
      </c>
      <c r="G23" s="382">
        <v>20.042757883484764</v>
      </c>
      <c r="H23" s="382">
        <v>23.296447291788002</v>
      </c>
      <c r="I23" s="1170">
        <v>3552.7851133083582</v>
      </c>
      <c r="J23" s="382">
        <v>979.54922311613336</v>
      </c>
      <c r="K23" s="382">
        <v>2570.1652029724255</v>
      </c>
      <c r="L23" s="1170">
        <v>471.75305765870706</v>
      </c>
      <c r="M23" s="382">
        <v>371.28712871287127</v>
      </c>
      <c r="N23" s="382">
        <v>100.46592894583576</v>
      </c>
      <c r="O23" s="382">
        <v>328.56353251857769</v>
      </c>
    </row>
    <row r="24" spans="2:15" ht="15.75" x14ac:dyDescent="0.25">
      <c r="B24" s="117" t="s">
        <v>50</v>
      </c>
      <c r="C24" s="1169">
        <v>2155.9676552138571</v>
      </c>
      <c r="D24" s="382">
        <v>1610.9137296659039</v>
      </c>
      <c r="E24" s="1178">
        <v>545.0539255479531</v>
      </c>
      <c r="F24" s="382">
        <v>46.519741815432923</v>
      </c>
      <c r="G24" s="382">
        <v>20.030995329615298</v>
      </c>
      <c r="H24" s="382">
        <v>16.474690756325593</v>
      </c>
      <c r="I24" s="1170">
        <v>2939.4661859626681</v>
      </c>
      <c r="J24" s="382">
        <v>604.75664360062808</v>
      </c>
      <c r="K24" s="382">
        <v>2337.6170262255046</v>
      </c>
      <c r="L24" s="1170">
        <v>532.68166778786087</v>
      </c>
      <c r="M24" s="382">
        <v>413.24015980450031</v>
      </c>
      <c r="N24" s="382">
        <v>119.44150798336055</v>
      </c>
      <c r="O24" s="382">
        <v>238.41367680409374</v>
      </c>
    </row>
    <row r="25" spans="2:15" ht="15.75" x14ac:dyDescent="0.25">
      <c r="B25" s="117" t="s">
        <v>51</v>
      </c>
      <c r="C25" s="1169">
        <v>2297.1735287226566</v>
      </c>
      <c r="D25" s="382">
        <v>1828.579948454706</v>
      </c>
      <c r="E25" s="1178">
        <v>468.59358026795036</v>
      </c>
      <c r="F25" s="382">
        <v>62.420117112029253</v>
      </c>
      <c r="G25" s="382">
        <v>5.3249270484994353</v>
      </c>
      <c r="H25" s="382">
        <v>49.612061243333379</v>
      </c>
      <c r="I25" s="1170">
        <v>3207.2050649466455</v>
      </c>
      <c r="J25" s="382">
        <v>879.82641262669802</v>
      </c>
      <c r="K25" s="382">
        <v>2327.3786523199478</v>
      </c>
      <c r="L25" s="1170">
        <v>682.16584209583402</v>
      </c>
      <c r="M25" s="382">
        <v>577.42926835990795</v>
      </c>
      <c r="N25" s="382">
        <v>104.73657373592602</v>
      </c>
      <c r="O25" s="382">
        <v>240.76330886068425</v>
      </c>
    </row>
    <row r="26" spans="2:15" ht="15.75" x14ac:dyDescent="0.25">
      <c r="B26" s="111" t="s">
        <v>40</v>
      </c>
      <c r="C26" s="1171">
        <v>2194.4353705404806</v>
      </c>
      <c r="D26" s="1172">
        <v>1808.8005419495714</v>
      </c>
      <c r="E26" s="1179">
        <v>385.63482859090919</v>
      </c>
      <c r="F26" s="1172">
        <v>229.93042030937653</v>
      </c>
      <c r="G26" s="1172">
        <v>28.610201893754208</v>
      </c>
      <c r="H26" s="1172">
        <v>26.522905679565202</v>
      </c>
      <c r="I26" s="1173">
        <v>3293.3814928890297</v>
      </c>
      <c r="J26" s="1172">
        <v>791.88723114012885</v>
      </c>
      <c r="K26" s="1172">
        <v>2501.494261748901</v>
      </c>
      <c r="L26" s="1173">
        <v>464.07758169714361</v>
      </c>
      <c r="M26" s="1172">
        <v>348.90076476820298</v>
      </c>
      <c r="N26" s="1172">
        <v>115.1768169289406</v>
      </c>
      <c r="O26" s="1172">
        <v>163.58233882706887</v>
      </c>
    </row>
    <row r="27" spans="2:15" ht="15.75" x14ac:dyDescent="0.25">
      <c r="B27" s="475"/>
      <c r="C27" s="1184"/>
      <c r="D27" s="1182"/>
      <c r="E27" s="1183"/>
      <c r="F27" s="1182"/>
      <c r="G27" s="1182"/>
      <c r="H27" s="1182"/>
      <c r="I27" s="1185"/>
      <c r="J27" s="1182"/>
      <c r="K27" s="1182"/>
      <c r="L27" s="1185"/>
      <c r="M27" s="1182"/>
      <c r="N27" s="1182"/>
      <c r="O27" s="1182"/>
    </row>
    <row r="28" spans="2:15" ht="15.75" x14ac:dyDescent="0.25">
      <c r="B28" s="28" t="s">
        <v>17</v>
      </c>
      <c r="C28" s="28"/>
    </row>
    <row r="29" spans="2:15" ht="15.75" x14ac:dyDescent="0.25">
      <c r="B29" s="28" t="s">
        <v>1194</v>
      </c>
      <c r="C29" s="28"/>
    </row>
    <row r="30" spans="2:15" ht="15.75" x14ac:dyDescent="0.25">
      <c r="B30" s="28" t="s">
        <v>1195</v>
      </c>
      <c r="C30" s="28"/>
    </row>
    <row r="32" spans="2:15" x14ac:dyDescent="0.25">
      <c r="B32" t="s">
        <v>54</v>
      </c>
    </row>
    <row r="33" spans="2:17" x14ac:dyDescent="0.25">
      <c r="B33" t="s">
        <v>55</v>
      </c>
    </row>
    <row r="34" spans="2:17" x14ac:dyDescent="0.25">
      <c r="B34" t="s">
        <v>56</v>
      </c>
    </row>
    <row r="35" spans="2:17" ht="15.75" x14ac:dyDescent="0.25">
      <c r="B35" s="1289" t="s">
        <v>23</v>
      </c>
      <c r="C35" s="1289"/>
      <c r="D35" s="1289"/>
      <c r="E35" s="1289"/>
      <c r="F35" s="1289"/>
      <c r="G35" s="1289"/>
      <c r="H35" s="1289"/>
      <c r="I35" s="1289"/>
      <c r="J35" s="1289"/>
      <c r="K35" s="1289"/>
      <c r="L35" s="1289"/>
      <c r="M35" s="1289"/>
      <c r="N35" s="1289"/>
      <c r="O35" s="1289"/>
    </row>
    <row r="36" spans="2:17" ht="15.75" x14ac:dyDescent="0.25">
      <c r="B36" s="1160"/>
      <c r="C36" s="1160"/>
      <c r="D36" s="1160"/>
      <c r="E36" s="1160"/>
      <c r="F36" s="1160"/>
      <c r="G36" s="1160"/>
      <c r="H36" s="1160"/>
      <c r="I36" s="1160"/>
      <c r="J36" s="1160"/>
      <c r="K36" s="1160"/>
      <c r="L36" s="1160"/>
      <c r="M36" s="1160"/>
      <c r="N36" s="1160"/>
      <c r="O36" s="1160"/>
    </row>
    <row r="39" spans="2:17" ht="15.75" x14ac:dyDescent="0.25">
      <c r="B39" s="1295" t="s">
        <v>1015</v>
      </c>
      <c r="C39" s="1295"/>
      <c r="D39" s="1295"/>
      <c r="E39" s="1295"/>
      <c r="F39" s="1295"/>
      <c r="G39" s="1295"/>
      <c r="H39" s="1295"/>
      <c r="I39" s="1295"/>
      <c r="J39" s="1295"/>
      <c r="K39" s="1295"/>
      <c r="L39" s="1295"/>
      <c r="M39" s="1295"/>
      <c r="N39" s="1295"/>
      <c r="O39" s="1295"/>
      <c r="P39" s="1295"/>
    </row>
    <row r="41" spans="2:17" ht="47.25" x14ac:dyDescent="0.25">
      <c r="B41" s="108"/>
      <c r="C41" s="1167" t="s">
        <v>164</v>
      </c>
      <c r="D41" s="474" t="s">
        <v>1004</v>
      </c>
      <c r="E41" s="1161" t="s">
        <v>1005</v>
      </c>
      <c r="F41" s="1161" t="s">
        <v>1006</v>
      </c>
      <c r="I41" s="468"/>
      <c r="J41" s="468"/>
      <c r="K41" s="468"/>
      <c r="L41" s="1163"/>
      <c r="M41" s="1163"/>
      <c r="N41" s="59"/>
      <c r="O41" s="468"/>
      <c r="P41" s="468"/>
      <c r="Q41" s="468"/>
    </row>
    <row r="42" spans="2:17" ht="15.75" x14ac:dyDescent="0.25">
      <c r="B42" s="1162"/>
      <c r="C42" s="1161" t="s">
        <v>747</v>
      </c>
      <c r="D42" s="1161" t="s">
        <v>747</v>
      </c>
      <c r="E42" s="1161" t="s">
        <v>747</v>
      </c>
      <c r="F42" s="1161" t="s">
        <v>747</v>
      </c>
      <c r="I42" s="1163"/>
      <c r="J42" s="1163"/>
      <c r="K42" s="1163"/>
      <c r="L42" s="1163"/>
      <c r="M42" s="1163"/>
      <c r="N42" s="59"/>
      <c r="O42" s="1163"/>
      <c r="P42" s="1163"/>
      <c r="Q42" s="1163"/>
    </row>
    <row r="43" spans="2:17" ht="15.75" x14ac:dyDescent="0.25">
      <c r="B43" s="108"/>
      <c r="C43" s="1168"/>
      <c r="D43" s="376"/>
      <c r="E43" s="376"/>
      <c r="F43" s="376"/>
      <c r="I43" s="468"/>
      <c r="J43" s="468"/>
      <c r="K43" s="468"/>
      <c r="L43" s="468"/>
      <c r="M43" s="468"/>
      <c r="N43" s="59"/>
      <c r="O43" s="468"/>
      <c r="P43" s="468"/>
      <c r="Q43" s="468"/>
    </row>
    <row r="44" spans="2:17" ht="15.75" x14ac:dyDescent="0.25">
      <c r="B44" s="111" t="s">
        <v>33</v>
      </c>
      <c r="C44" s="111"/>
      <c r="D44" s="377"/>
      <c r="E44" s="377"/>
      <c r="F44" s="377"/>
      <c r="I44" s="1186"/>
      <c r="J44" s="1186"/>
      <c r="K44" s="469"/>
      <c r="L44" s="469"/>
      <c r="M44" s="469"/>
      <c r="N44" s="59"/>
      <c r="O44" s="1186"/>
      <c r="P44" s="1186"/>
      <c r="Q44" s="469"/>
    </row>
    <row r="45" spans="2:17" ht="15.75" x14ac:dyDescent="0.25">
      <c r="B45" s="112" t="s">
        <v>34</v>
      </c>
      <c r="C45" s="1169">
        <v>3341.5811463107934</v>
      </c>
      <c r="D45" s="382">
        <v>1418.0829919279599</v>
      </c>
      <c r="E45" s="382">
        <v>1616.8417636798767</v>
      </c>
      <c r="F45" s="382">
        <v>307.467650995822</v>
      </c>
      <c r="I45" s="469"/>
      <c r="J45" s="472"/>
      <c r="K45" s="472"/>
      <c r="L45" s="472"/>
      <c r="M45" s="472"/>
      <c r="N45" s="59"/>
      <c r="O45" s="469"/>
      <c r="P45" s="472"/>
      <c r="Q45" s="472"/>
    </row>
    <row r="46" spans="2:17" ht="15.75" x14ac:dyDescent="0.25">
      <c r="B46" s="112" t="s">
        <v>35</v>
      </c>
      <c r="C46" s="1169">
        <v>3225.6795253159576</v>
      </c>
      <c r="D46" s="382">
        <v>1744.652722035979</v>
      </c>
      <c r="E46" s="382">
        <v>1332.2945685191307</v>
      </c>
      <c r="F46" s="382">
        <v>148.732234760848</v>
      </c>
      <c r="I46" s="469"/>
      <c r="J46" s="472"/>
      <c r="K46" s="472"/>
      <c r="L46" s="472"/>
      <c r="M46" s="472"/>
      <c r="N46" s="59"/>
      <c r="O46" s="469"/>
      <c r="P46" s="472"/>
      <c r="Q46" s="472"/>
    </row>
    <row r="47" spans="2:17" ht="15.75" x14ac:dyDescent="0.25">
      <c r="B47" s="112" t="s">
        <v>36</v>
      </c>
      <c r="C47" s="1169">
        <v>3326.3718635551927</v>
      </c>
      <c r="D47" s="382">
        <v>1846.3028542026091</v>
      </c>
      <c r="E47" s="382">
        <v>1304.5189019038105</v>
      </c>
      <c r="F47" s="382">
        <v>172.52338145827659</v>
      </c>
      <c r="I47" s="469"/>
      <c r="J47" s="472"/>
      <c r="K47" s="472"/>
      <c r="L47" s="472"/>
      <c r="M47" s="472"/>
      <c r="N47" s="59"/>
      <c r="O47" s="469"/>
      <c r="P47" s="472"/>
      <c r="Q47" s="472"/>
    </row>
    <row r="48" spans="2:17" ht="15.75" x14ac:dyDescent="0.25">
      <c r="B48" s="112" t="s">
        <v>37</v>
      </c>
      <c r="C48" s="1169">
        <v>3440.5834405834407</v>
      </c>
      <c r="D48" s="382">
        <v>2067.7820677820678</v>
      </c>
      <c r="E48" s="382">
        <v>1115.4011154011152</v>
      </c>
      <c r="F48" s="382">
        <v>265.98026598026598</v>
      </c>
      <c r="I48" s="469"/>
      <c r="J48" s="472"/>
      <c r="K48" s="472"/>
      <c r="L48" s="472"/>
      <c r="M48" s="472"/>
      <c r="N48" s="59"/>
      <c r="O48" s="469"/>
      <c r="P48" s="472"/>
      <c r="Q48" s="472"/>
    </row>
    <row r="49" spans="2:17" ht="15.75" x14ac:dyDescent="0.25">
      <c r="B49" s="112" t="s">
        <v>38</v>
      </c>
      <c r="C49" s="1169">
        <v>3109.2038753159222</v>
      </c>
      <c r="D49" s="382">
        <v>1808.6562763268746</v>
      </c>
      <c r="E49" s="382">
        <v>1039.9115417017692</v>
      </c>
      <c r="F49" s="382">
        <v>260.63605728727885</v>
      </c>
      <c r="I49" s="469"/>
      <c r="J49" s="472"/>
      <c r="K49" s="472"/>
      <c r="L49" s="472"/>
      <c r="M49" s="472"/>
      <c r="N49" s="59"/>
      <c r="O49" s="469"/>
      <c r="P49" s="472"/>
      <c r="Q49" s="472"/>
    </row>
    <row r="50" spans="2:17" ht="15.75" x14ac:dyDescent="0.25">
      <c r="B50" s="112" t="s">
        <v>39</v>
      </c>
      <c r="C50" s="1169">
        <v>3698.8110964332891</v>
      </c>
      <c r="D50" s="382">
        <v>2978.2634802449866</v>
      </c>
      <c r="E50" s="382">
        <v>486.36964092710463</v>
      </c>
      <c r="F50" s="382">
        <v>228.17341179296267</v>
      </c>
      <c r="I50" s="469"/>
      <c r="J50" s="472"/>
      <c r="K50" s="472"/>
      <c r="L50" s="472"/>
      <c r="M50" s="472"/>
      <c r="N50" s="59"/>
      <c r="O50" s="469"/>
      <c r="P50" s="472"/>
      <c r="Q50" s="472"/>
    </row>
    <row r="51" spans="2:17" ht="15.75" x14ac:dyDescent="0.25">
      <c r="B51" s="111" t="s">
        <v>40</v>
      </c>
      <c r="C51" s="1171">
        <v>3293.3814928890297</v>
      </c>
      <c r="D51" s="1172">
        <v>1715.898659025198</v>
      </c>
      <c r="E51" s="1172">
        <v>1350.6982277626682</v>
      </c>
      <c r="F51" s="1172">
        <v>226.78460610116369</v>
      </c>
      <c r="I51" s="1186"/>
      <c r="J51" s="1187"/>
      <c r="K51" s="1187"/>
      <c r="L51" s="1187"/>
      <c r="M51" s="1187"/>
      <c r="N51" s="59"/>
      <c r="O51" s="1186"/>
      <c r="P51" s="1187"/>
      <c r="Q51" s="1187"/>
    </row>
    <row r="52" spans="2:17" ht="15.75" x14ac:dyDescent="0.25">
      <c r="B52" s="112"/>
      <c r="C52" s="1169"/>
      <c r="D52" s="382"/>
      <c r="E52" s="382"/>
      <c r="F52" s="382"/>
      <c r="I52" s="469"/>
      <c r="J52" s="472"/>
      <c r="K52" s="472"/>
      <c r="L52" s="472"/>
      <c r="M52" s="472"/>
      <c r="N52" s="59"/>
      <c r="O52" s="469"/>
      <c r="P52" s="472"/>
      <c r="Q52" s="472"/>
    </row>
    <row r="53" spans="2:17" ht="15.75" x14ac:dyDescent="0.25">
      <c r="B53" s="111" t="s">
        <v>41</v>
      </c>
      <c r="C53" s="1169"/>
      <c r="D53" s="1175"/>
      <c r="E53" s="1175"/>
      <c r="F53" s="1176"/>
      <c r="I53" s="1186"/>
      <c r="J53" s="472"/>
      <c r="K53" s="472"/>
      <c r="L53" s="472"/>
      <c r="M53" s="472"/>
      <c r="N53" s="59"/>
      <c r="O53" s="1186"/>
      <c r="P53" s="472"/>
      <c r="Q53" s="472"/>
    </row>
    <row r="54" spans="2:17" ht="15.75" x14ac:dyDescent="0.25">
      <c r="B54" s="117" t="s">
        <v>42</v>
      </c>
      <c r="C54" s="1169">
        <v>2752.6404082886374</v>
      </c>
      <c r="D54" s="382">
        <v>1675.2120596366042</v>
      </c>
      <c r="E54" s="382">
        <v>756.09006922949698</v>
      </c>
      <c r="F54" s="382">
        <v>321.33827942253617</v>
      </c>
      <c r="I54" s="1188"/>
      <c r="J54" s="472"/>
      <c r="K54" s="472"/>
      <c r="L54" s="472"/>
      <c r="M54" s="472"/>
      <c r="N54" s="59"/>
      <c r="O54" s="1188"/>
      <c r="P54" s="472"/>
      <c r="Q54" s="472"/>
    </row>
    <row r="55" spans="2:17" ht="15.75" x14ac:dyDescent="0.25">
      <c r="B55" s="117" t="s">
        <v>43</v>
      </c>
      <c r="C55" s="1169">
        <v>3013.6986301369861</v>
      </c>
      <c r="D55" s="382">
        <v>1927.6811057632976</v>
      </c>
      <c r="E55" s="382">
        <v>960.13822041219305</v>
      </c>
      <c r="F55" s="382">
        <v>128.34752560779958</v>
      </c>
      <c r="I55" s="1188"/>
      <c r="J55" s="472"/>
      <c r="K55" s="472"/>
      <c r="L55" s="472"/>
      <c r="M55" s="472"/>
      <c r="N55" s="59"/>
      <c r="O55" s="1188"/>
      <c r="P55" s="472"/>
      <c r="Q55" s="472"/>
    </row>
    <row r="56" spans="2:17" ht="15.75" x14ac:dyDescent="0.25">
      <c r="B56" s="117" t="s">
        <v>44</v>
      </c>
      <c r="C56" s="1169">
        <v>3369.7082693573147</v>
      </c>
      <c r="D56" s="382">
        <v>2026.2118885720554</v>
      </c>
      <c r="E56" s="382">
        <v>1110.4408861592456</v>
      </c>
      <c r="F56" s="382">
        <v>233.05549462601448</v>
      </c>
      <c r="I56" s="1188"/>
      <c r="J56" s="472"/>
      <c r="K56" s="472"/>
      <c r="L56" s="472"/>
      <c r="M56" s="472"/>
      <c r="N56" s="59"/>
      <c r="O56" s="1188"/>
      <c r="P56" s="472"/>
      <c r="Q56" s="472"/>
    </row>
    <row r="57" spans="2:17" ht="15.75" x14ac:dyDescent="0.25">
      <c r="B57" s="117" t="s">
        <v>45</v>
      </c>
      <c r="C57" s="1169">
        <v>3383.6929743848505</v>
      </c>
      <c r="D57" s="382">
        <v>2036.1520880947435</v>
      </c>
      <c r="E57" s="382">
        <v>1222.8785135496128</v>
      </c>
      <c r="F57" s="382">
        <v>124.66237274049449</v>
      </c>
      <c r="I57" s="1188"/>
      <c r="J57" s="472"/>
      <c r="K57" s="472"/>
      <c r="L57" s="472"/>
      <c r="M57" s="472"/>
      <c r="N57" s="59"/>
      <c r="O57" s="1188"/>
      <c r="P57" s="472"/>
      <c r="Q57" s="472"/>
    </row>
    <row r="58" spans="2:17" ht="15.75" x14ac:dyDescent="0.25">
      <c r="B58" s="117" t="s">
        <v>46</v>
      </c>
      <c r="C58" s="1169">
        <v>4208.6913211306191</v>
      </c>
      <c r="D58" s="382">
        <v>2452.9946457477276</v>
      </c>
      <c r="E58" s="382">
        <v>1537.7910596438799</v>
      </c>
      <c r="F58" s="382">
        <v>217.90561573901132</v>
      </c>
      <c r="I58" s="1188"/>
      <c r="J58" s="472"/>
      <c r="K58" s="472"/>
      <c r="L58" s="472"/>
      <c r="M58" s="472"/>
      <c r="N58" s="59"/>
      <c r="O58" s="1188"/>
      <c r="P58" s="472"/>
      <c r="Q58" s="472"/>
    </row>
    <row r="59" spans="2:17" ht="15.75" x14ac:dyDescent="0.25">
      <c r="B59" s="117" t="s">
        <v>47</v>
      </c>
      <c r="C59" s="1169">
        <v>3331.1210138744036</v>
      </c>
      <c r="D59" s="382">
        <v>1776.176479883695</v>
      </c>
      <c r="E59" s="1178">
        <v>1336.873044467621</v>
      </c>
      <c r="F59" s="382">
        <v>218.07148952308714</v>
      </c>
      <c r="I59" s="1188"/>
      <c r="J59" s="472"/>
      <c r="K59" s="472"/>
      <c r="L59" s="472"/>
      <c r="M59" s="472"/>
      <c r="N59" s="59"/>
      <c r="O59" s="1188"/>
      <c r="P59" s="472"/>
      <c r="Q59" s="472"/>
    </row>
    <row r="60" spans="2:17" ht="15.75" x14ac:dyDescent="0.25">
      <c r="B60" s="117" t="s">
        <v>48</v>
      </c>
      <c r="C60" s="1169">
        <v>3433.223948981487</v>
      </c>
      <c r="D60" s="382">
        <v>1554.0833384929726</v>
      </c>
      <c r="E60" s="1178">
        <v>1628.382143520525</v>
      </c>
      <c r="F60" s="382">
        <v>250.75846696798962</v>
      </c>
      <c r="I60" s="1188"/>
      <c r="J60" s="472"/>
      <c r="K60" s="472"/>
      <c r="L60" s="472"/>
      <c r="M60" s="472"/>
      <c r="N60" s="59"/>
      <c r="O60" s="1188"/>
      <c r="P60" s="472"/>
      <c r="Q60" s="472"/>
    </row>
    <row r="61" spans="2:17" ht="15.75" x14ac:dyDescent="0.25">
      <c r="B61" s="117" t="s">
        <v>49</v>
      </c>
      <c r="C61" s="1169">
        <v>3552.7851133083582</v>
      </c>
      <c r="D61" s="382">
        <v>1446.2936805257018</v>
      </c>
      <c r="E61" s="1178">
        <v>1916.1088251550698</v>
      </c>
      <c r="F61" s="382">
        <v>187.31192040778726</v>
      </c>
      <c r="I61" s="1188"/>
      <c r="J61" s="472"/>
      <c r="K61" s="472"/>
      <c r="L61" s="472"/>
      <c r="M61" s="472"/>
      <c r="N61" s="59"/>
      <c r="O61" s="1188"/>
      <c r="P61" s="472"/>
      <c r="Q61" s="472"/>
    </row>
    <row r="62" spans="2:17" ht="15.75" x14ac:dyDescent="0.25">
      <c r="B62" s="117" t="s">
        <v>50</v>
      </c>
      <c r="C62" s="1169">
        <v>2939.4661859626681</v>
      </c>
      <c r="D62" s="382">
        <v>1215.3282549281853</v>
      </c>
      <c r="E62" s="1178">
        <v>1497.3541896842473</v>
      </c>
      <c r="F62" s="382">
        <v>226.78374135023549</v>
      </c>
      <c r="I62" s="1188"/>
      <c r="J62" s="472"/>
      <c r="K62" s="472"/>
      <c r="L62" s="472"/>
      <c r="M62" s="472"/>
      <c r="N62" s="59"/>
      <c r="O62" s="1188"/>
      <c r="P62" s="472"/>
      <c r="Q62" s="472"/>
    </row>
    <row r="63" spans="2:17" ht="15.75" x14ac:dyDescent="0.25">
      <c r="B63" s="117" t="s">
        <v>51</v>
      </c>
      <c r="C63" s="1169">
        <v>3207.2050649466455</v>
      </c>
      <c r="D63" s="382">
        <v>1022.5009660256219</v>
      </c>
      <c r="E63" s="1178">
        <v>1830.9901019528579</v>
      </c>
      <c r="F63" s="382">
        <v>356.68638349730998</v>
      </c>
      <c r="I63" s="1188"/>
      <c r="J63" s="472"/>
      <c r="K63" s="472"/>
      <c r="L63" s="472"/>
      <c r="M63" s="472"/>
      <c r="N63" s="59"/>
      <c r="O63" s="1188"/>
      <c r="P63" s="472"/>
      <c r="Q63" s="472"/>
    </row>
    <row r="64" spans="2:17" ht="15.75" x14ac:dyDescent="0.25">
      <c r="B64" s="475" t="s">
        <v>40</v>
      </c>
      <c r="C64" s="1181">
        <v>3293.3814928890297</v>
      </c>
      <c r="D64" s="1182">
        <v>1715.898659025198</v>
      </c>
      <c r="E64" s="1183">
        <v>1350.6982277626682</v>
      </c>
      <c r="F64" s="1182">
        <v>226.78460610116369</v>
      </c>
      <c r="I64" s="1186"/>
      <c r="J64" s="1187"/>
      <c r="K64" s="1187"/>
      <c r="L64" s="1187"/>
      <c r="M64" s="1187"/>
      <c r="N64" s="59"/>
      <c r="O64" s="1186"/>
      <c r="P64" s="1187"/>
      <c r="Q64" s="1187"/>
    </row>
    <row r="65" spans="2:17" ht="15.75" x14ac:dyDescent="0.25">
      <c r="B65" s="28" t="s">
        <v>17</v>
      </c>
      <c r="C65" s="28"/>
      <c r="P65" s="59"/>
      <c r="Q65" s="59"/>
    </row>
    <row r="66" spans="2:17" ht="15.75" x14ac:dyDescent="0.25">
      <c r="B66" s="28" t="s">
        <v>1194</v>
      </c>
      <c r="C66" s="28"/>
      <c r="P66" s="59"/>
      <c r="Q66" s="59"/>
    </row>
    <row r="67" spans="2:17" ht="15.75" x14ac:dyDescent="0.25">
      <c r="B67" s="28" t="s">
        <v>1195</v>
      </c>
      <c r="C67" s="28"/>
      <c r="P67" s="59"/>
      <c r="Q67" s="59"/>
    </row>
    <row r="69" spans="2:17" x14ac:dyDescent="0.25">
      <c r="B69" t="s">
        <v>54</v>
      </c>
    </row>
    <row r="70" spans="2:17" x14ac:dyDescent="0.25">
      <c r="B70" t="s">
        <v>55</v>
      </c>
    </row>
    <row r="71" spans="2:17" ht="15.75" x14ac:dyDescent="0.25">
      <c r="B71" s="1289" t="s">
        <v>23</v>
      </c>
      <c r="C71" s="1289"/>
      <c r="D71" s="1289"/>
      <c r="E71" s="1289"/>
      <c r="F71" s="1289"/>
      <c r="G71" s="1289"/>
      <c r="H71" s="1289"/>
      <c r="I71" s="1289"/>
      <c r="J71" s="1289"/>
      <c r="K71" s="1289"/>
      <c r="L71" s="1289"/>
      <c r="M71" s="1289"/>
      <c r="N71" s="1289"/>
      <c r="O71" s="1289"/>
    </row>
  </sheetData>
  <mergeCells count="4">
    <mergeCell ref="B35:O35"/>
    <mergeCell ref="B39:P39"/>
    <mergeCell ref="B71:O71"/>
    <mergeCell ref="B1:O1"/>
  </mergeCells>
  <pageMargins left="0.7" right="0.7" top="0.75" bottom="0.75" header="0.3" footer="0.3"/>
  <pageSetup paperSize="9" scale="57"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7" tint="0.59999389629810485"/>
    <pageSetUpPr fitToPage="1"/>
  </sheetPr>
  <dimension ref="A1:W87"/>
  <sheetViews>
    <sheetView workbookViewId="0">
      <selection activeCell="A2" sqref="A2"/>
    </sheetView>
  </sheetViews>
  <sheetFormatPr defaultColWidth="18.28515625" defaultRowHeight="15" x14ac:dyDescent="0.25"/>
  <cols>
    <col min="1" max="1" width="22.85546875" customWidth="1"/>
    <col min="10" max="11" width="18.28515625" style="39"/>
  </cols>
  <sheetData>
    <row r="1" spans="1:23" ht="15.75" x14ac:dyDescent="0.25">
      <c r="A1" s="1295" t="s">
        <v>1016</v>
      </c>
      <c r="B1" s="1305"/>
      <c r="C1" s="1305"/>
      <c r="D1" s="1305"/>
      <c r="E1" s="1305"/>
      <c r="F1" s="1371"/>
      <c r="G1" s="1371"/>
      <c r="H1" s="1371"/>
      <c r="I1" s="1371"/>
      <c r="J1" s="1371"/>
      <c r="K1" s="1371"/>
      <c r="L1" s="1371"/>
      <c r="M1" s="650"/>
      <c r="N1" s="55"/>
      <c r="O1" s="55"/>
      <c r="P1" s="217"/>
      <c r="Q1" s="217"/>
      <c r="R1" s="59"/>
      <c r="S1" s="59"/>
      <c r="T1" s="59"/>
      <c r="U1" s="59"/>
      <c r="V1" s="59"/>
      <c r="W1" s="59"/>
    </row>
    <row r="2" spans="1:23" ht="16.5" thickBot="1" x14ac:dyDescent="0.3">
      <c r="A2" s="275"/>
      <c r="B2" s="276"/>
      <c r="C2" s="276"/>
      <c r="D2" s="192"/>
      <c r="E2" s="192"/>
      <c r="F2" s="192"/>
      <c r="G2" s="192"/>
      <c r="H2" s="192"/>
      <c r="I2" s="192"/>
      <c r="J2" s="192"/>
      <c r="K2" s="192"/>
      <c r="L2" s="192"/>
      <c r="M2" s="192"/>
      <c r="N2" s="652"/>
      <c r="O2" s="652"/>
      <c r="P2" s="652"/>
      <c r="Q2" s="652"/>
      <c r="R2" s="59"/>
      <c r="S2" s="59"/>
      <c r="T2" s="59"/>
      <c r="U2" s="59"/>
      <c r="V2" s="59"/>
      <c r="W2" s="59"/>
    </row>
    <row r="3" spans="1:23" ht="15.75" customHeight="1" x14ac:dyDescent="0.25">
      <c r="A3" s="651"/>
      <c r="B3" s="1369" t="s">
        <v>79</v>
      </c>
      <c r="C3" s="1370"/>
      <c r="D3" s="1369" t="s">
        <v>758</v>
      </c>
      <c r="E3" s="1370"/>
      <c r="F3" s="1369" t="s">
        <v>250</v>
      </c>
      <c r="G3" s="1370"/>
      <c r="H3" s="1369" t="s">
        <v>759</v>
      </c>
      <c r="I3" s="1370"/>
      <c r="J3" s="1369" t="s">
        <v>164</v>
      </c>
      <c r="K3" s="1370"/>
      <c r="L3" s="1369" t="s">
        <v>1137</v>
      </c>
      <c r="M3" s="1370"/>
      <c r="N3" s="1369" t="s">
        <v>165</v>
      </c>
      <c r="O3" s="1370"/>
      <c r="P3" s="1369" t="s">
        <v>166</v>
      </c>
      <c r="Q3" s="1370"/>
      <c r="R3" s="1369" t="s">
        <v>1138</v>
      </c>
      <c r="S3" s="1370"/>
      <c r="T3" s="1369" t="s">
        <v>167</v>
      </c>
      <c r="U3" s="1370"/>
      <c r="V3" s="1369" t="s">
        <v>13</v>
      </c>
      <c r="W3" s="1370"/>
    </row>
    <row r="4" spans="1:23" ht="47.25" x14ac:dyDescent="0.25">
      <c r="A4" s="649"/>
      <c r="B4" s="653" t="s">
        <v>886</v>
      </c>
      <c r="C4" s="654" t="s">
        <v>887</v>
      </c>
      <c r="D4" s="653" t="s">
        <v>886</v>
      </c>
      <c r="E4" s="654" t="s">
        <v>887</v>
      </c>
      <c r="F4" s="653" t="s">
        <v>886</v>
      </c>
      <c r="G4" s="654" t="s">
        <v>887</v>
      </c>
      <c r="H4" s="653" t="s">
        <v>886</v>
      </c>
      <c r="I4" s="654" t="s">
        <v>887</v>
      </c>
      <c r="J4" s="653" t="s">
        <v>886</v>
      </c>
      <c r="K4" s="654" t="s">
        <v>887</v>
      </c>
      <c r="L4" s="653" t="s">
        <v>886</v>
      </c>
      <c r="M4" s="654" t="s">
        <v>887</v>
      </c>
      <c r="N4" s="653" t="s">
        <v>886</v>
      </c>
      <c r="O4" s="654" t="s">
        <v>887</v>
      </c>
      <c r="P4" s="653" t="s">
        <v>886</v>
      </c>
      <c r="Q4" s="654" t="s">
        <v>887</v>
      </c>
      <c r="R4" s="653" t="s">
        <v>886</v>
      </c>
      <c r="S4" s="654" t="s">
        <v>887</v>
      </c>
      <c r="T4" s="653" t="s">
        <v>886</v>
      </c>
      <c r="U4" s="654" t="s">
        <v>887</v>
      </c>
      <c r="V4" s="653" t="s">
        <v>886</v>
      </c>
      <c r="W4" s="654" t="s">
        <v>887</v>
      </c>
    </row>
    <row r="5" spans="1:23" ht="15.75" x14ac:dyDescent="0.25">
      <c r="A5" s="649"/>
      <c r="B5" s="444"/>
      <c r="C5" s="655"/>
      <c r="D5" s="656"/>
      <c r="E5" s="657"/>
      <c r="F5" s="656"/>
      <c r="G5" s="655"/>
      <c r="H5" s="656"/>
      <c r="I5" s="655"/>
      <c r="J5" s="656"/>
      <c r="K5" s="655"/>
      <c r="L5" s="656"/>
      <c r="M5" s="655"/>
      <c r="N5" s="656"/>
      <c r="O5" s="655"/>
      <c r="P5" s="656"/>
      <c r="Q5" s="655"/>
      <c r="R5" s="658"/>
      <c r="S5" s="659"/>
      <c r="T5" s="658"/>
      <c r="U5" s="659"/>
      <c r="V5" s="658"/>
      <c r="W5" s="659"/>
    </row>
    <row r="6" spans="1:23" ht="15.75" x14ac:dyDescent="0.25">
      <c r="A6" s="25" t="s">
        <v>33</v>
      </c>
      <c r="B6" s="660"/>
      <c r="C6" s="661"/>
      <c r="D6" s="662"/>
      <c r="E6" s="663"/>
      <c r="F6" s="662"/>
      <c r="G6" s="665"/>
      <c r="H6" s="662"/>
      <c r="I6" s="665"/>
      <c r="J6" s="662"/>
      <c r="K6" s="665"/>
      <c r="L6" s="662"/>
      <c r="M6" s="665"/>
      <c r="N6" s="662"/>
      <c r="O6" s="665"/>
      <c r="P6" s="662"/>
      <c r="Q6" s="665"/>
      <c r="R6" s="666"/>
      <c r="S6" s="667"/>
      <c r="T6" s="666"/>
      <c r="U6" s="667"/>
      <c r="V6" s="666"/>
      <c r="W6" s="667"/>
    </row>
    <row r="7" spans="1:23" ht="15.75" x14ac:dyDescent="0.25">
      <c r="A7" s="14" t="s">
        <v>34</v>
      </c>
      <c r="B7" s="668">
        <v>737</v>
      </c>
      <c r="C7" s="736">
        <v>0.60558751027115854</v>
      </c>
      <c r="D7" s="669">
        <v>56</v>
      </c>
      <c r="E7" s="741">
        <v>0.71794871794871795</v>
      </c>
      <c r="F7" s="669"/>
      <c r="G7" s="741">
        <v>0</v>
      </c>
      <c r="H7" s="669">
        <v>0</v>
      </c>
      <c r="I7" s="741">
        <v>0</v>
      </c>
      <c r="J7" s="669">
        <v>659</v>
      </c>
      <c r="K7" s="741">
        <v>0.89904502046384716</v>
      </c>
      <c r="L7" s="669">
        <v>89</v>
      </c>
      <c r="M7" s="741">
        <v>0.82407407407407407</v>
      </c>
      <c r="N7" s="669">
        <v>570</v>
      </c>
      <c r="O7" s="741">
        <v>0.91200000000000003</v>
      </c>
      <c r="P7" s="669">
        <v>2</v>
      </c>
      <c r="Q7" s="741">
        <v>6.269592476489028E-3</v>
      </c>
      <c r="R7" s="670">
        <v>2</v>
      </c>
      <c r="S7" s="746">
        <v>9.3023255813953487E-3</v>
      </c>
      <c r="T7" s="670">
        <v>0</v>
      </c>
      <c r="U7" s="746">
        <v>0</v>
      </c>
      <c r="V7" s="670">
        <v>20</v>
      </c>
      <c r="W7" s="746">
        <v>0.47619047619047616</v>
      </c>
    </row>
    <row r="8" spans="1:23" ht="15.75" x14ac:dyDescent="0.25">
      <c r="A8" s="14" t="s">
        <v>35</v>
      </c>
      <c r="B8" s="668">
        <v>832</v>
      </c>
      <c r="C8" s="736">
        <v>0.69798657718120805</v>
      </c>
      <c r="D8" s="669">
        <v>45</v>
      </c>
      <c r="E8" s="741">
        <v>0.73770491803278693</v>
      </c>
      <c r="F8" s="669">
        <v>2</v>
      </c>
      <c r="G8" s="741">
        <v>7.1428571428571425E-2</v>
      </c>
      <c r="H8" s="669">
        <v>0</v>
      </c>
      <c r="I8" s="741">
        <v>0</v>
      </c>
      <c r="J8" s="669">
        <v>735</v>
      </c>
      <c r="K8" s="741">
        <v>0.93630573248407645</v>
      </c>
      <c r="L8" s="669">
        <v>155</v>
      </c>
      <c r="M8" s="741">
        <v>0.91176470588235292</v>
      </c>
      <c r="N8" s="669">
        <v>580</v>
      </c>
      <c r="O8" s="741">
        <v>0.94308943089430897</v>
      </c>
      <c r="P8" s="669">
        <v>4</v>
      </c>
      <c r="Q8" s="741">
        <v>1.6877637130801686E-2</v>
      </c>
      <c r="R8" s="670">
        <v>4</v>
      </c>
      <c r="S8" s="746">
        <v>2.3255813953488372E-2</v>
      </c>
      <c r="T8" s="670">
        <v>0</v>
      </c>
      <c r="U8" s="746">
        <v>0</v>
      </c>
      <c r="V8" s="670">
        <v>46</v>
      </c>
      <c r="W8" s="746">
        <v>0.74193548387096775</v>
      </c>
    </row>
    <row r="9" spans="1:23" ht="15.75" x14ac:dyDescent="0.25">
      <c r="A9" s="14" t="s">
        <v>36</v>
      </c>
      <c r="B9" s="668">
        <v>250</v>
      </c>
      <c r="C9" s="736">
        <v>0.74404761904761907</v>
      </c>
      <c r="D9" s="669">
        <v>9</v>
      </c>
      <c r="E9" s="741">
        <v>1</v>
      </c>
      <c r="F9" s="669">
        <v>1</v>
      </c>
      <c r="G9" s="741">
        <v>0.14285714285714285</v>
      </c>
      <c r="H9" s="669">
        <v>0</v>
      </c>
      <c r="I9" s="741">
        <v>0</v>
      </c>
      <c r="J9" s="669">
        <v>212</v>
      </c>
      <c r="K9" s="741">
        <v>0.95495495495495497</v>
      </c>
      <c r="L9" s="669">
        <v>45</v>
      </c>
      <c r="M9" s="741">
        <v>0.9</v>
      </c>
      <c r="N9" s="669">
        <v>167</v>
      </c>
      <c r="O9" s="741">
        <v>0.97093023255813948</v>
      </c>
      <c r="P9" s="669">
        <v>3</v>
      </c>
      <c r="Q9" s="741">
        <v>0.05</v>
      </c>
      <c r="R9" s="670">
        <v>3</v>
      </c>
      <c r="S9" s="746">
        <v>6.3829787234042548E-2</v>
      </c>
      <c r="T9" s="670">
        <v>0</v>
      </c>
      <c r="U9" s="746">
        <v>0</v>
      </c>
      <c r="V9" s="670">
        <v>25</v>
      </c>
      <c r="W9" s="746">
        <v>0.69444444444444442</v>
      </c>
    </row>
    <row r="10" spans="1:23" ht="15.75" x14ac:dyDescent="0.25">
      <c r="A10" s="14" t="s">
        <v>37</v>
      </c>
      <c r="B10" s="668">
        <v>105</v>
      </c>
      <c r="C10" s="736">
        <v>0.78358208955223885</v>
      </c>
      <c r="D10" s="669">
        <v>3</v>
      </c>
      <c r="E10" s="741">
        <v>0.42857142857142855</v>
      </c>
      <c r="F10" s="669">
        <v>1</v>
      </c>
      <c r="G10" s="741">
        <v>0.33333333333333331</v>
      </c>
      <c r="H10" s="669">
        <v>0</v>
      </c>
      <c r="I10" s="741">
        <v>0</v>
      </c>
      <c r="J10" s="669">
        <v>85</v>
      </c>
      <c r="K10" s="741">
        <v>0.97701149425287359</v>
      </c>
      <c r="L10" s="669">
        <v>26</v>
      </c>
      <c r="M10" s="741">
        <v>0.9285714285714286</v>
      </c>
      <c r="N10" s="669">
        <v>59</v>
      </c>
      <c r="O10" s="741">
        <v>1</v>
      </c>
      <c r="P10" s="669">
        <v>2</v>
      </c>
      <c r="Q10" s="741">
        <v>0.14285714285714285</v>
      </c>
      <c r="R10" s="670">
        <v>2</v>
      </c>
      <c r="S10" s="746">
        <v>0.22222222222222221</v>
      </c>
      <c r="T10" s="670">
        <v>0</v>
      </c>
      <c r="U10" s="746">
        <v>0</v>
      </c>
      <c r="V10" s="670">
        <v>14</v>
      </c>
      <c r="W10" s="746">
        <v>0.82352941176470584</v>
      </c>
    </row>
    <row r="11" spans="1:23" ht="15.75" x14ac:dyDescent="0.25">
      <c r="A11" s="14" t="s">
        <v>38</v>
      </c>
      <c r="B11" s="668">
        <v>395</v>
      </c>
      <c r="C11" s="736">
        <v>0.77603143418467579</v>
      </c>
      <c r="D11" s="669">
        <v>1</v>
      </c>
      <c r="E11" s="741">
        <v>0.33333333333333331</v>
      </c>
      <c r="F11" s="669"/>
      <c r="G11" s="741">
        <v>0</v>
      </c>
      <c r="H11" s="669">
        <v>0</v>
      </c>
      <c r="I11" s="741">
        <v>0</v>
      </c>
      <c r="J11" s="669">
        <v>342</v>
      </c>
      <c r="K11" s="741">
        <v>0.97159090909090906</v>
      </c>
      <c r="L11" s="669">
        <v>62</v>
      </c>
      <c r="M11" s="741">
        <v>0.91176470588235292</v>
      </c>
      <c r="N11" s="669">
        <v>280</v>
      </c>
      <c r="O11" s="741">
        <v>0.9859154929577465</v>
      </c>
      <c r="P11" s="669">
        <v>3</v>
      </c>
      <c r="Q11" s="741">
        <v>3.1578947368421054E-2</v>
      </c>
      <c r="R11" s="670">
        <v>3</v>
      </c>
      <c r="S11" s="746">
        <v>4.6875E-2</v>
      </c>
      <c r="T11" s="670">
        <v>0</v>
      </c>
      <c r="U11" s="746">
        <v>0</v>
      </c>
      <c r="V11" s="670">
        <v>49</v>
      </c>
      <c r="W11" s="746">
        <v>0.875</v>
      </c>
    </row>
    <row r="12" spans="1:23" ht="15.75" x14ac:dyDescent="0.25">
      <c r="A12" s="14" t="s">
        <v>39</v>
      </c>
      <c r="B12" s="668">
        <v>320</v>
      </c>
      <c r="C12" s="736">
        <v>0.93023255813953487</v>
      </c>
      <c r="D12" s="669">
        <v>2</v>
      </c>
      <c r="E12" s="741">
        <v>0.66666666666666663</v>
      </c>
      <c r="F12" s="669"/>
      <c r="G12" s="741">
        <v>0</v>
      </c>
      <c r="H12" s="669">
        <v>0</v>
      </c>
      <c r="I12" s="741">
        <v>0</v>
      </c>
      <c r="J12" s="669">
        <v>285</v>
      </c>
      <c r="K12" s="741">
        <v>0.98615916955017302</v>
      </c>
      <c r="L12" s="669">
        <v>29</v>
      </c>
      <c r="M12" s="741">
        <v>0.87878787878787878</v>
      </c>
      <c r="N12" s="669">
        <v>256</v>
      </c>
      <c r="O12" s="741">
        <v>1</v>
      </c>
      <c r="P12" s="669"/>
      <c r="Q12" s="741">
        <v>0</v>
      </c>
      <c r="R12" s="670"/>
      <c r="S12" s="746">
        <v>0</v>
      </c>
      <c r="T12" s="670">
        <v>0</v>
      </c>
      <c r="U12" s="746">
        <v>0</v>
      </c>
      <c r="V12" s="670">
        <v>33</v>
      </c>
      <c r="W12" s="746">
        <v>0.94285714285714284</v>
      </c>
    </row>
    <row r="13" spans="1:23" ht="15.75" x14ac:dyDescent="0.25">
      <c r="A13" s="14" t="s">
        <v>163</v>
      </c>
      <c r="B13" s="668">
        <v>1</v>
      </c>
      <c r="C13" s="736">
        <v>1</v>
      </c>
      <c r="D13" s="669"/>
      <c r="E13" s="741"/>
      <c r="F13" s="669">
        <v>1</v>
      </c>
      <c r="G13" s="741">
        <v>1</v>
      </c>
      <c r="H13" s="669">
        <v>0</v>
      </c>
      <c r="I13" s="741">
        <v>0</v>
      </c>
      <c r="J13" s="669"/>
      <c r="K13" s="741"/>
      <c r="L13" s="669"/>
      <c r="M13" s="741"/>
      <c r="N13" s="669"/>
      <c r="O13" s="741"/>
      <c r="P13" s="669"/>
      <c r="Q13" s="741"/>
      <c r="R13" s="670"/>
      <c r="S13" s="746"/>
      <c r="T13" s="670">
        <v>0</v>
      </c>
      <c r="U13" s="746">
        <v>0</v>
      </c>
      <c r="V13" s="670"/>
      <c r="W13" s="746"/>
    </row>
    <row r="14" spans="1:23" ht="15.75" x14ac:dyDescent="0.25">
      <c r="A14" s="25" t="s">
        <v>40</v>
      </c>
      <c r="B14" s="671">
        <v>2640</v>
      </c>
      <c r="C14" s="737">
        <v>0.7072060005357621</v>
      </c>
      <c r="D14" s="672">
        <v>116</v>
      </c>
      <c r="E14" s="737">
        <v>0.72049689440993792</v>
      </c>
      <c r="F14" s="672">
        <v>5</v>
      </c>
      <c r="G14" s="737">
        <v>6.8493150684931503E-2</v>
      </c>
      <c r="H14" s="673">
        <v>0</v>
      </c>
      <c r="I14" s="1153">
        <v>0</v>
      </c>
      <c r="J14" s="672">
        <v>2318</v>
      </c>
      <c r="K14" s="737">
        <v>0.93922204213938409</v>
      </c>
      <c r="L14" s="672">
        <v>406</v>
      </c>
      <c r="M14" s="737">
        <v>0.88840262582056895</v>
      </c>
      <c r="N14" s="672">
        <v>1912</v>
      </c>
      <c r="O14" s="737">
        <v>0.9507707608155147</v>
      </c>
      <c r="P14" s="672">
        <v>14</v>
      </c>
      <c r="Q14" s="737">
        <v>1.8944519621109608E-2</v>
      </c>
      <c r="R14" s="674">
        <v>14</v>
      </c>
      <c r="S14" s="747">
        <v>2.7290448343079921E-2</v>
      </c>
      <c r="T14" s="674">
        <v>0</v>
      </c>
      <c r="U14" s="747">
        <v>0</v>
      </c>
      <c r="V14" s="674">
        <v>187</v>
      </c>
      <c r="W14" s="747">
        <v>0.75403225806451613</v>
      </c>
    </row>
    <row r="15" spans="1:23" ht="15.75" x14ac:dyDescent="0.25">
      <c r="A15" s="14"/>
      <c r="B15" s="668"/>
      <c r="C15" s="739"/>
      <c r="D15" s="662"/>
      <c r="E15" s="741"/>
      <c r="F15" s="662"/>
      <c r="G15" s="744"/>
      <c r="H15" s="662"/>
      <c r="I15" s="744"/>
      <c r="J15" s="662"/>
      <c r="K15" s="744"/>
      <c r="L15" s="662"/>
      <c r="M15" s="744"/>
      <c r="N15" s="662"/>
      <c r="O15" s="744"/>
      <c r="P15" s="662"/>
      <c r="Q15" s="744"/>
      <c r="R15" s="670"/>
      <c r="S15" s="748"/>
      <c r="T15" s="670"/>
      <c r="U15" s="748"/>
      <c r="V15" s="670"/>
      <c r="W15" s="748"/>
    </row>
    <row r="16" spans="1:23" ht="15.75" x14ac:dyDescent="0.25">
      <c r="A16" s="25" t="s">
        <v>41</v>
      </c>
      <c r="B16" s="668"/>
      <c r="C16" s="739"/>
      <c r="D16" s="675"/>
      <c r="E16" s="831"/>
      <c r="F16" s="675"/>
      <c r="G16" s="1156"/>
      <c r="H16" s="676"/>
      <c r="I16" s="1154"/>
      <c r="J16" s="675"/>
      <c r="K16" s="745"/>
      <c r="L16" s="675"/>
      <c r="M16" s="745"/>
      <c r="N16" s="675"/>
      <c r="O16" s="745"/>
      <c r="P16" s="675"/>
      <c r="Q16" s="745"/>
      <c r="R16" s="670"/>
      <c r="S16" s="748"/>
      <c r="T16" s="670"/>
      <c r="U16" s="748"/>
      <c r="V16" s="670"/>
      <c r="W16" s="748"/>
    </row>
    <row r="17" spans="1:23" ht="15.75" x14ac:dyDescent="0.25">
      <c r="A17" s="105" t="s">
        <v>42</v>
      </c>
      <c r="B17" s="668">
        <v>234</v>
      </c>
      <c r="C17" s="736">
        <v>0.6943620178041543</v>
      </c>
      <c r="D17" s="669">
        <v>42</v>
      </c>
      <c r="E17" s="741">
        <v>0.875</v>
      </c>
      <c r="F17" s="669">
        <v>2</v>
      </c>
      <c r="G17" s="741">
        <v>0.14285714285714285</v>
      </c>
      <c r="H17" s="669">
        <v>0</v>
      </c>
      <c r="I17" s="744">
        <v>0</v>
      </c>
      <c r="J17" s="669">
        <v>186</v>
      </c>
      <c r="K17" s="741">
        <v>0.92079207920792083</v>
      </c>
      <c r="L17" s="669">
        <v>35</v>
      </c>
      <c r="M17" s="741">
        <v>0.89743589743589747</v>
      </c>
      <c r="N17" s="669">
        <v>151</v>
      </c>
      <c r="O17" s="741">
        <v>0.92638036809815949</v>
      </c>
      <c r="P17" s="669">
        <v>1</v>
      </c>
      <c r="Q17" s="741">
        <v>1.4925373134328358E-2</v>
      </c>
      <c r="R17" s="670">
        <v>1</v>
      </c>
      <c r="S17" s="746">
        <v>2.9411764705882353E-2</v>
      </c>
      <c r="T17" s="670">
        <v>0</v>
      </c>
      <c r="U17" s="746">
        <v>0</v>
      </c>
      <c r="V17" s="670">
        <v>3</v>
      </c>
      <c r="W17" s="746">
        <v>1</v>
      </c>
    </row>
    <row r="18" spans="1:23" ht="15.75" x14ac:dyDescent="0.25">
      <c r="A18" s="105" t="s">
        <v>43</v>
      </c>
      <c r="B18" s="668">
        <v>247</v>
      </c>
      <c r="C18" s="736">
        <v>0.65343915343915349</v>
      </c>
      <c r="D18" s="669">
        <v>22</v>
      </c>
      <c r="E18" s="741">
        <v>0.6875</v>
      </c>
      <c r="F18" s="669"/>
      <c r="G18" s="741">
        <v>0</v>
      </c>
      <c r="H18" s="669">
        <v>0</v>
      </c>
      <c r="I18" s="744">
        <v>0</v>
      </c>
      <c r="J18" s="669">
        <v>219</v>
      </c>
      <c r="K18" s="741">
        <v>0.94396551724137934</v>
      </c>
      <c r="L18" s="669">
        <v>41</v>
      </c>
      <c r="M18" s="741">
        <v>0.91111111111111109</v>
      </c>
      <c r="N18" s="669">
        <v>178</v>
      </c>
      <c r="O18" s="741">
        <v>0.95187165775401072</v>
      </c>
      <c r="P18" s="669"/>
      <c r="Q18" s="741">
        <v>0</v>
      </c>
      <c r="R18" s="670"/>
      <c r="S18" s="746">
        <v>0</v>
      </c>
      <c r="T18" s="670">
        <v>0</v>
      </c>
      <c r="U18" s="746">
        <v>0</v>
      </c>
      <c r="V18" s="670">
        <v>6</v>
      </c>
      <c r="W18" s="746">
        <v>0.54545454545454541</v>
      </c>
    </row>
    <row r="19" spans="1:23" ht="15.75" x14ac:dyDescent="0.25">
      <c r="A19" s="105" t="s">
        <v>44</v>
      </c>
      <c r="B19" s="668">
        <v>266</v>
      </c>
      <c r="C19" s="736">
        <v>0.74301675977653636</v>
      </c>
      <c r="D19" s="669">
        <v>15</v>
      </c>
      <c r="E19" s="741">
        <v>0.83333333333333337</v>
      </c>
      <c r="F19" s="669"/>
      <c r="G19" s="741">
        <v>0</v>
      </c>
      <c r="H19" s="669">
        <v>0</v>
      </c>
      <c r="I19" s="744">
        <v>0</v>
      </c>
      <c r="J19" s="669">
        <v>238</v>
      </c>
      <c r="K19" s="741">
        <v>0.95199999999999996</v>
      </c>
      <c r="L19" s="669">
        <v>45</v>
      </c>
      <c r="M19" s="741">
        <v>0.9</v>
      </c>
      <c r="N19" s="669">
        <v>193</v>
      </c>
      <c r="O19" s="741">
        <v>0.96499999999999997</v>
      </c>
      <c r="P19" s="669">
        <v>2</v>
      </c>
      <c r="Q19" s="741">
        <v>3.125E-2</v>
      </c>
      <c r="R19" s="670">
        <v>2</v>
      </c>
      <c r="S19" s="746">
        <v>4.5454545454545456E-2</v>
      </c>
      <c r="T19" s="670">
        <v>0</v>
      </c>
      <c r="U19" s="746">
        <v>0</v>
      </c>
      <c r="V19" s="670">
        <v>11</v>
      </c>
      <c r="W19" s="746">
        <v>0.6470588235294118</v>
      </c>
    </row>
    <row r="20" spans="1:23" ht="15.75" x14ac:dyDescent="0.25">
      <c r="A20" s="105" t="s">
        <v>45</v>
      </c>
      <c r="B20" s="668">
        <v>267</v>
      </c>
      <c r="C20" s="736">
        <v>0.73756906077348061</v>
      </c>
      <c r="D20" s="669">
        <v>15</v>
      </c>
      <c r="E20" s="741">
        <v>0.78947368421052633</v>
      </c>
      <c r="F20" s="669"/>
      <c r="G20" s="741">
        <v>0</v>
      </c>
      <c r="H20" s="669">
        <v>0</v>
      </c>
      <c r="I20" s="744">
        <v>0</v>
      </c>
      <c r="J20" s="669">
        <v>234</v>
      </c>
      <c r="K20" s="741">
        <v>0.94736842105263153</v>
      </c>
      <c r="L20" s="669">
        <v>42</v>
      </c>
      <c r="M20" s="741">
        <v>0.8936170212765957</v>
      </c>
      <c r="N20" s="669">
        <v>192</v>
      </c>
      <c r="O20" s="741">
        <v>0.96</v>
      </c>
      <c r="P20" s="669">
        <v>3</v>
      </c>
      <c r="Q20" s="741">
        <v>4.9180327868852458E-2</v>
      </c>
      <c r="R20" s="670">
        <v>3</v>
      </c>
      <c r="S20" s="746">
        <v>6.9767441860465115E-2</v>
      </c>
      <c r="T20" s="670">
        <v>0</v>
      </c>
      <c r="U20" s="746">
        <v>0</v>
      </c>
      <c r="V20" s="670">
        <v>15</v>
      </c>
      <c r="W20" s="746">
        <v>1</v>
      </c>
    </row>
    <row r="21" spans="1:23" ht="15.75" x14ac:dyDescent="0.25">
      <c r="A21" s="105" t="s">
        <v>46</v>
      </c>
      <c r="B21" s="668">
        <v>321</v>
      </c>
      <c r="C21" s="736">
        <v>0.73623853211009171</v>
      </c>
      <c r="D21" s="669">
        <v>5</v>
      </c>
      <c r="E21" s="741">
        <v>0.625</v>
      </c>
      <c r="F21" s="669"/>
      <c r="G21" s="741">
        <v>0</v>
      </c>
      <c r="H21" s="669">
        <v>0</v>
      </c>
      <c r="I21" s="744">
        <v>0</v>
      </c>
      <c r="J21" s="669">
        <v>293</v>
      </c>
      <c r="K21" s="741">
        <v>0.9391025641025641</v>
      </c>
      <c r="L21" s="669">
        <v>51</v>
      </c>
      <c r="M21" s="741">
        <v>0.94444444444444442</v>
      </c>
      <c r="N21" s="669">
        <v>242</v>
      </c>
      <c r="O21" s="741">
        <v>0.93798449612403101</v>
      </c>
      <c r="P21" s="669">
        <v>1</v>
      </c>
      <c r="Q21" s="741">
        <v>1.1904761904761904E-2</v>
      </c>
      <c r="R21" s="670">
        <v>1</v>
      </c>
      <c r="S21" s="746">
        <v>1.7241379310344827E-2</v>
      </c>
      <c r="T21" s="670">
        <v>0</v>
      </c>
      <c r="U21" s="746">
        <v>0</v>
      </c>
      <c r="V21" s="670">
        <v>22</v>
      </c>
      <c r="W21" s="746">
        <v>0.81481481481481477</v>
      </c>
    </row>
    <row r="22" spans="1:23" ht="15.75" x14ac:dyDescent="0.25">
      <c r="A22" s="105" t="s">
        <v>47</v>
      </c>
      <c r="B22" s="668">
        <v>295</v>
      </c>
      <c r="C22" s="736">
        <v>0.75255102040816324</v>
      </c>
      <c r="D22" s="669">
        <v>5</v>
      </c>
      <c r="E22" s="741">
        <v>0.5</v>
      </c>
      <c r="F22" s="669"/>
      <c r="G22" s="741">
        <v>0</v>
      </c>
      <c r="H22" s="669">
        <v>0</v>
      </c>
      <c r="I22" s="744">
        <v>0</v>
      </c>
      <c r="J22" s="669">
        <v>269</v>
      </c>
      <c r="K22" s="741">
        <v>0.94055944055944052</v>
      </c>
      <c r="L22" s="669">
        <v>33</v>
      </c>
      <c r="M22" s="741">
        <v>0.7857142857142857</v>
      </c>
      <c r="N22" s="669">
        <v>236</v>
      </c>
      <c r="O22" s="741">
        <v>0.96721311475409832</v>
      </c>
      <c r="P22" s="669">
        <v>1</v>
      </c>
      <c r="Q22" s="741">
        <v>1.6393442622950821E-2</v>
      </c>
      <c r="R22" s="670">
        <v>1</v>
      </c>
      <c r="S22" s="746">
        <v>2.6315789473684209E-2</v>
      </c>
      <c r="T22" s="670">
        <v>0</v>
      </c>
      <c r="U22" s="746">
        <v>0</v>
      </c>
      <c r="V22" s="670">
        <v>20</v>
      </c>
      <c r="W22" s="746">
        <v>0.68965517241379315</v>
      </c>
    </row>
    <row r="23" spans="1:23" ht="15.75" x14ac:dyDescent="0.25">
      <c r="A23" s="105" t="s">
        <v>48</v>
      </c>
      <c r="B23" s="668">
        <v>312</v>
      </c>
      <c r="C23" s="736">
        <v>0.76283618581907087</v>
      </c>
      <c r="D23" s="669">
        <v>4</v>
      </c>
      <c r="E23" s="741">
        <v>0.36363636363636365</v>
      </c>
      <c r="F23" s="669"/>
      <c r="G23" s="741">
        <v>0</v>
      </c>
      <c r="H23" s="669">
        <v>0</v>
      </c>
      <c r="I23" s="744">
        <v>0</v>
      </c>
      <c r="J23" s="669">
        <v>277</v>
      </c>
      <c r="K23" s="741">
        <v>0.95189003436426112</v>
      </c>
      <c r="L23" s="669">
        <v>51</v>
      </c>
      <c r="M23" s="741">
        <v>0.92727272727272725</v>
      </c>
      <c r="N23" s="669">
        <v>226</v>
      </c>
      <c r="O23" s="741">
        <v>0.9576271186440678</v>
      </c>
      <c r="P23" s="669">
        <v>4</v>
      </c>
      <c r="Q23" s="741">
        <v>6.0606060606060608E-2</v>
      </c>
      <c r="R23" s="670">
        <v>4</v>
      </c>
      <c r="S23" s="746">
        <v>8.3333333333333329E-2</v>
      </c>
      <c r="T23" s="670">
        <v>0</v>
      </c>
      <c r="U23" s="746">
        <v>0</v>
      </c>
      <c r="V23" s="670">
        <v>27</v>
      </c>
      <c r="W23" s="746">
        <v>0.81818181818181823</v>
      </c>
    </row>
    <row r="24" spans="1:23" ht="15.75" x14ac:dyDescent="0.25">
      <c r="A24" s="105" t="s">
        <v>49</v>
      </c>
      <c r="B24" s="668">
        <v>269</v>
      </c>
      <c r="C24" s="736">
        <v>0.69689119170984459</v>
      </c>
      <c r="D24" s="669">
        <v>3</v>
      </c>
      <c r="E24" s="741">
        <v>0.6</v>
      </c>
      <c r="F24" s="669"/>
      <c r="G24" s="741">
        <v>0</v>
      </c>
      <c r="H24" s="669">
        <v>0</v>
      </c>
      <c r="I24" s="744">
        <v>0</v>
      </c>
      <c r="J24" s="669">
        <v>228</v>
      </c>
      <c r="K24" s="741">
        <v>0.91935483870967738</v>
      </c>
      <c r="L24" s="669">
        <v>45</v>
      </c>
      <c r="M24" s="741">
        <v>0.81818181818181823</v>
      </c>
      <c r="N24" s="669">
        <v>183</v>
      </c>
      <c r="O24" s="741">
        <v>0.94818652849740936</v>
      </c>
      <c r="P24" s="669">
        <v>1</v>
      </c>
      <c r="Q24" s="741">
        <v>1.2345679012345678E-2</v>
      </c>
      <c r="R24" s="670">
        <v>1</v>
      </c>
      <c r="S24" s="746">
        <v>1.6666666666666666E-2</v>
      </c>
      <c r="T24" s="670">
        <v>0</v>
      </c>
      <c r="U24" s="746">
        <v>0</v>
      </c>
      <c r="V24" s="670">
        <v>37</v>
      </c>
      <c r="W24" s="746">
        <v>0.82222222222222219</v>
      </c>
    </row>
    <row r="25" spans="1:23" ht="15.75" x14ac:dyDescent="0.25">
      <c r="A25" s="105" t="s">
        <v>50</v>
      </c>
      <c r="B25" s="668">
        <v>218</v>
      </c>
      <c r="C25" s="736">
        <v>0.64688427299703266</v>
      </c>
      <c r="D25" s="669">
        <v>2</v>
      </c>
      <c r="E25" s="741">
        <v>0.66666666666666663</v>
      </c>
      <c r="F25" s="669">
        <v>2</v>
      </c>
      <c r="G25" s="741">
        <v>0.2857142857142857</v>
      </c>
      <c r="H25" s="669">
        <v>0</v>
      </c>
      <c r="I25" s="744">
        <v>0</v>
      </c>
      <c r="J25" s="669">
        <v>187</v>
      </c>
      <c r="K25" s="741">
        <v>0.93500000000000005</v>
      </c>
      <c r="L25" s="669">
        <v>27</v>
      </c>
      <c r="M25" s="741">
        <v>0.87096774193548387</v>
      </c>
      <c r="N25" s="669">
        <v>160</v>
      </c>
      <c r="O25" s="741">
        <v>0.94674556213017746</v>
      </c>
      <c r="P25" s="669">
        <v>1</v>
      </c>
      <c r="Q25" s="741">
        <v>1.1235955056179775E-2</v>
      </c>
      <c r="R25" s="670">
        <v>1</v>
      </c>
      <c r="S25" s="746">
        <v>1.4925373134328358E-2</v>
      </c>
      <c r="T25" s="670">
        <v>0</v>
      </c>
      <c r="U25" s="746">
        <v>0</v>
      </c>
      <c r="V25" s="670">
        <v>26</v>
      </c>
      <c r="W25" s="746">
        <v>0.76470588235294112</v>
      </c>
    </row>
    <row r="26" spans="1:23" ht="15.75" x14ac:dyDescent="0.25">
      <c r="A26" s="105" t="s">
        <v>51</v>
      </c>
      <c r="B26" s="668">
        <v>210</v>
      </c>
      <c r="C26" s="736">
        <v>0.62314540059347179</v>
      </c>
      <c r="D26" s="669">
        <v>3</v>
      </c>
      <c r="E26" s="741">
        <v>0.42857142857142855</v>
      </c>
      <c r="F26" s="669"/>
      <c r="G26" s="741">
        <v>0</v>
      </c>
      <c r="H26" s="669">
        <v>0</v>
      </c>
      <c r="I26" s="744">
        <v>0</v>
      </c>
      <c r="J26" s="669">
        <v>187</v>
      </c>
      <c r="K26" s="741">
        <v>0.93500000000000005</v>
      </c>
      <c r="L26" s="669">
        <v>36</v>
      </c>
      <c r="M26" s="741">
        <v>0.92307692307692313</v>
      </c>
      <c r="N26" s="669">
        <v>151</v>
      </c>
      <c r="O26" s="741">
        <v>0.93788819875776397</v>
      </c>
      <c r="P26" s="669"/>
      <c r="Q26" s="741">
        <v>0</v>
      </c>
      <c r="R26" s="670"/>
      <c r="S26" s="746">
        <v>0</v>
      </c>
      <c r="T26" s="670">
        <v>0</v>
      </c>
      <c r="U26" s="746">
        <v>0</v>
      </c>
      <c r="V26" s="670">
        <v>20</v>
      </c>
      <c r="W26" s="746">
        <v>0.58823529411764708</v>
      </c>
    </row>
    <row r="27" spans="1:23" ht="15.75" x14ac:dyDescent="0.25">
      <c r="A27" s="105" t="s">
        <v>163</v>
      </c>
      <c r="B27" s="668">
        <v>1</v>
      </c>
      <c r="C27" s="736">
        <v>1</v>
      </c>
      <c r="D27" s="669"/>
      <c r="E27" s="741"/>
      <c r="F27" s="669">
        <v>1</v>
      </c>
      <c r="G27" s="741">
        <v>1</v>
      </c>
      <c r="H27" s="669">
        <v>0</v>
      </c>
      <c r="I27" s="744">
        <v>0</v>
      </c>
      <c r="J27" s="669"/>
      <c r="K27" s="741"/>
      <c r="L27" s="669"/>
      <c r="M27" s="741"/>
      <c r="N27" s="669"/>
      <c r="O27" s="741"/>
      <c r="P27" s="669"/>
      <c r="Q27" s="741"/>
      <c r="R27" s="670"/>
      <c r="S27" s="746"/>
      <c r="T27" s="670">
        <v>0</v>
      </c>
      <c r="U27" s="746">
        <v>0</v>
      </c>
      <c r="V27" s="670"/>
      <c r="W27" s="746"/>
    </row>
    <row r="28" spans="1:23" ht="15.75" x14ac:dyDescent="0.25">
      <c r="A28" s="25" t="s">
        <v>40</v>
      </c>
      <c r="B28" s="671">
        <v>2640</v>
      </c>
      <c r="C28" s="737">
        <v>0.7072060005357621</v>
      </c>
      <c r="D28" s="672">
        <v>116</v>
      </c>
      <c r="E28" s="737">
        <v>0.72049689440993792</v>
      </c>
      <c r="F28" s="672">
        <v>5</v>
      </c>
      <c r="G28" s="737">
        <v>6.8493150684931503E-2</v>
      </c>
      <c r="H28" s="673">
        <v>0</v>
      </c>
      <c r="I28" s="1153">
        <v>0</v>
      </c>
      <c r="J28" s="672">
        <v>2318</v>
      </c>
      <c r="K28" s="737">
        <v>0.93922204213938409</v>
      </c>
      <c r="L28" s="672">
        <v>406</v>
      </c>
      <c r="M28" s="737">
        <v>0.88840262582056895</v>
      </c>
      <c r="N28" s="672">
        <v>1912</v>
      </c>
      <c r="O28" s="737">
        <v>0.9507707608155147</v>
      </c>
      <c r="P28" s="672">
        <v>14</v>
      </c>
      <c r="Q28" s="737">
        <v>1.8944519621109608E-2</v>
      </c>
      <c r="R28" s="674">
        <v>14</v>
      </c>
      <c r="S28" s="747">
        <v>2.7290448343079921E-2</v>
      </c>
      <c r="T28" s="674">
        <v>0</v>
      </c>
      <c r="U28" s="747">
        <v>0</v>
      </c>
      <c r="V28" s="674">
        <v>187</v>
      </c>
      <c r="W28" s="747">
        <v>0.75403225806451613</v>
      </c>
    </row>
    <row r="29" spans="1:23" ht="15.75" x14ac:dyDescent="0.25">
      <c r="A29" s="14"/>
      <c r="B29" s="668"/>
      <c r="C29" s="739"/>
      <c r="D29" s="662"/>
      <c r="E29" s="741"/>
      <c r="F29" s="662"/>
      <c r="G29" s="744"/>
      <c r="H29" s="662"/>
      <c r="I29" s="744"/>
      <c r="J29" s="662"/>
      <c r="K29" s="744"/>
      <c r="L29" s="662"/>
      <c r="M29" s="744"/>
      <c r="N29" s="662"/>
      <c r="O29" s="744"/>
      <c r="P29" s="662"/>
      <c r="Q29" s="744"/>
      <c r="R29" s="670"/>
      <c r="S29" s="748"/>
      <c r="T29" s="670"/>
      <c r="U29" s="748"/>
      <c r="V29" s="670"/>
      <c r="W29" s="748"/>
    </row>
    <row r="30" spans="1:23" ht="15.75" x14ac:dyDescent="0.25">
      <c r="A30" s="25" t="s">
        <v>52</v>
      </c>
      <c r="B30" s="668"/>
      <c r="C30" s="739"/>
      <c r="D30" s="662"/>
      <c r="E30" s="741"/>
      <c r="F30" s="662"/>
      <c r="G30" s="744"/>
      <c r="H30" s="662"/>
      <c r="I30" s="744"/>
      <c r="J30" s="662"/>
      <c r="K30" s="744"/>
      <c r="L30" s="662"/>
      <c r="M30" s="744"/>
      <c r="N30" s="662"/>
      <c r="O30" s="744"/>
      <c r="P30" s="662"/>
      <c r="Q30" s="744"/>
      <c r="R30" s="670"/>
      <c r="S30" s="748"/>
      <c r="T30" s="670"/>
      <c r="U30" s="748"/>
      <c r="V30" s="670"/>
      <c r="W30" s="748"/>
    </row>
    <row r="31" spans="1:23" ht="15.75" x14ac:dyDescent="0.25">
      <c r="A31" s="14" t="s">
        <v>294</v>
      </c>
      <c r="B31" s="668">
        <v>1589</v>
      </c>
      <c r="C31" s="736">
        <v>0.91956018518518523</v>
      </c>
      <c r="D31" s="669">
        <v>91</v>
      </c>
      <c r="E31" s="741">
        <v>0.95789473684210524</v>
      </c>
      <c r="F31" s="669">
        <v>1</v>
      </c>
      <c r="G31" s="741">
        <v>3.5714285714285712E-2</v>
      </c>
      <c r="H31" s="662">
        <v>0</v>
      </c>
      <c r="I31" s="744">
        <v>0</v>
      </c>
      <c r="J31" s="669">
        <v>1497</v>
      </c>
      <c r="K31" s="741">
        <v>1</v>
      </c>
      <c r="L31" s="669">
        <v>150</v>
      </c>
      <c r="M31" s="741">
        <v>1</v>
      </c>
      <c r="N31" s="669">
        <v>1347</v>
      </c>
      <c r="O31" s="741">
        <v>1</v>
      </c>
      <c r="P31" s="669">
        <v>0</v>
      </c>
      <c r="Q31" s="741">
        <v>0</v>
      </c>
      <c r="R31" s="670">
        <v>0</v>
      </c>
      <c r="S31" s="746">
        <v>0</v>
      </c>
      <c r="T31" s="670">
        <v>0</v>
      </c>
      <c r="U31" s="746">
        <v>0</v>
      </c>
      <c r="V31" s="670">
        <v>0</v>
      </c>
      <c r="W31" s="746">
        <v>0</v>
      </c>
    </row>
    <row r="32" spans="1:23" ht="15.75" x14ac:dyDescent="0.25">
      <c r="A32" s="14" t="s">
        <v>26</v>
      </c>
      <c r="B32" s="668">
        <v>679</v>
      </c>
      <c r="C32" s="736">
        <v>0.59666080843585234</v>
      </c>
      <c r="D32" s="669">
        <v>0</v>
      </c>
      <c r="E32" s="741">
        <v>0</v>
      </c>
      <c r="F32" s="669">
        <v>1</v>
      </c>
      <c r="G32" s="741">
        <v>6.25E-2</v>
      </c>
      <c r="H32" s="662">
        <v>0</v>
      </c>
      <c r="I32" s="744">
        <v>0</v>
      </c>
      <c r="J32" s="669">
        <v>649</v>
      </c>
      <c r="K32" s="741">
        <v>0.82256020278833963</v>
      </c>
      <c r="L32" s="669">
        <v>180</v>
      </c>
      <c r="M32" s="741">
        <v>0.79295154185022021</v>
      </c>
      <c r="N32" s="669">
        <v>469</v>
      </c>
      <c r="O32" s="741">
        <v>0.83451957295373669</v>
      </c>
      <c r="P32" s="669">
        <v>3</v>
      </c>
      <c r="Q32" s="741">
        <v>1.0344827586206896E-2</v>
      </c>
      <c r="R32" s="670">
        <v>3</v>
      </c>
      <c r="S32" s="746">
        <v>1.4218009478672985E-2</v>
      </c>
      <c r="T32" s="670">
        <v>0</v>
      </c>
      <c r="U32" s="746">
        <v>0</v>
      </c>
      <c r="V32" s="670">
        <v>26</v>
      </c>
      <c r="W32" s="746">
        <v>0.72222222222222221</v>
      </c>
    </row>
    <row r="33" spans="1:23" ht="15.75" x14ac:dyDescent="0.25">
      <c r="A33" s="14" t="s">
        <v>766</v>
      </c>
      <c r="B33" s="668">
        <v>372</v>
      </c>
      <c r="C33" s="736">
        <v>0.4290657439446367</v>
      </c>
      <c r="D33" s="669">
        <v>25</v>
      </c>
      <c r="E33" s="741">
        <v>0.37878787878787878</v>
      </c>
      <c r="F33" s="669">
        <v>3</v>
      </c>
      <c r="G33" s="741">
        <v>0.10344827586206896</v>
      </c>
      <c r="H33" s="662">
        <v>0</v>
      </c>
      <c r="I33" s="744">
        <v>0</v>
      </c>
      <c r="J33" s="669">
        <v>172</v>
      </c>
      <c r="K33" s="741">
        <v>0.94505494505494503</v>
      </c>
      <c r="L33" s="669">
        <v>76</v>
      </c>
      <c r="M33" s="741">
        <v>0.95</v>
      </c>
      <c r="N33" s="669">
        <v>96</v>
      </c>
      <c r="O33" s="741">
        <v>0.94117647058823528</v>
      </c>
      <c r="P33" s="669">
        <v>11</v>
      </c>
      <c r="Q33" s="741">
        <v>3.1428571428571431E-2</v>
      </c>
      <c r="R33" s="670">
        <v>11</v>
      </c>
      <c r="S33" s="746">
        <v>4.6025104602510462E-2</v>
      </c>
      <c r="T33" s="670">
        <v>0</v>
      </c>
      <c r="U33" s="746">
        <v>0</v>
      </c>
      <c r="V33" s="670">
        <v>161</v>
      </c>
      <c r="W33" s="746">
        <v>0.76666666666666672</v>
      </c>
    </row>
    <row r="34" spans="1:23" ht="16.5" thickBot="1" x14ac:dyDescent="0.3">
      <c r="A34" s="214" t="s">
        <v>40</v>
      </c>
      <c r="B34" s="677">
        <v>2640</v>
      </c>
      <c r="C34" s="740">
        <v>0.7072060005357621</v>
      </c>
      <c r="D34" s="678">
        <v>116</v>
      </c>
      <c r="E34" s="740">
        <v>0.72049689440993792</v>
      </c>
      <c r="F34" s="678">
        <v>5</v>
      </c>
      <c r="G34" s="740">
        <v>6.8493150684931503E-2</v>
      </c>
      <c r="H34" s="679">
        <v>0</v>
      </c>
      <c r="I34" s="1155">
        <v>0</v>
      </c>
      <c r="J34" s="678">
        <v>2318</v>
      </c>
      <c r="K34" s="740">
        <v>0.93922204213938409</v>
      </c>
      <c r="L34" s="678">
        <v>406</v>
      </c>
      <c r="M34" s="740">
        <v>0.88840262582056895</v>
      </c>
      <c r="N34" s="678">
        <v>1912</v>
      </c>
      <c r="O34" s="740">
        <v>0.9507707608155147</v>
      </c>
      <c r="P34" s="678">
        <v>14</v>
      </c>
      <c r="Q34" s="740">
        <v>1.9363762102351315E-2</v>
      </c>
      <c r="R34" s="680">
        <v>14</v>
      </c>
      <c r="S34" s="749">
        <v>2.7290448343079921E-2</v>
      </c>
      <c r="T34" s="680">
        <v>0</v>
      </c>
      <c r="U34" s="749">
        <v>0</v>
      </c>
      <c r="V34" s="680">
        <v>187</v>
      </c>
      <c r="W34" s="749">
        <v>0.75403225806451613</v>
      </c>
    </row>
    <row r="35" spans="1:23" ht="15.75" x14ac:dyDescent="0.25">
      <c r="A35" s="28" t="s">
        <v>17</v>
      </c>
    </row>
    <row r="36" spans="1:23" ht="15.75" x14ac:dyDescent="0.25">
      <c r="A36" s="28" t="s">
        <v>1194</v>
      </c>
    </row>
    <row r="37" spans="1:23" ht="15.75" x14ac:dyDescent="0.25">
      <c r="A37" s="28" t="s">
        <v>1195</v>
      </c>
    </row>
    <row r="39" spans="1:23" ht="15.75" x14ac:dyDescent="0.25">
      <c r="A39" s="1294" t="s">
        <v>171</v>
      </c>
      <c r="B39" s="1294"/>
      <c r="C39" s="1294"/>
      <c r="D39" s="1294"/>
      <c r="E39" s="1294"/>
      <c r="F39" s="1294"/>
      <c r="G39" s="1294"/>
      <c r="H39" s="1294"/>
      <c r="I39" s="1294"/>
      <c r="J39" s="1294"/>
      <c r="K39" s="1294"/>
      <c r="L39" s="1294"/>
      <c r="M39" s="1294"/>
      <c r="N39" s="1294"/>
    </row>
    <row r="40" spans="1:23" x14ac:dyDescent="0.25">
      <c r="A40" s="59" t="s">
        <v>885</v>
      </c>
      <c r="B40" s="59"/>
      <c r="C40" s="59"/>
      <c r="D40" s="59"/>
      <c r="E40" s="59"/>
      <c r="F40" s="59"/>
      <c r="G40" s="59"/>
      <c r="H40" s="59"/>
      <c r="I40" s="59"/>
      <c r="J40" s="192"/>
      <c r="K40" s="192"/>
      <c r="L40" s="59"/>
      <c r="M40" s="59"/>
      <c r="N40" s="59"/>
    </row>
    <row r="41" spans="1:23" x14ac:dyDescent="0.25">
      <c r="A41" t="s">
        <v>781</v>
      </c>
    </row>
    <row r="43" spans="1:23" x14ac:dyDescent="0.25">
      <c r="A43" s="1295" t="s">
        <v>1017</v>
      </c>
      <c r="B43" s="1305"/>
      <c r="C43" s="1305"/>
      <c r="D43" s="1305"/>
      <c r="E43" s="1305"/>
      <c r="F43" s="1371"/>
      <c r="G43" s="1371"/>
      <c r="H43" s="1371"/>
      <c r="I43" s="1371"/>
      <c r="J43" s="1371"/>
      <c r="K43" s="1371"/>
      <c r="L43" s="1371"/>
    </row>
    <row r="44" spans="1:23" ht="15.75" thickBot="1" x14ac:dyDescent="0.3"/>
    <row r="45" spans="1:23" ht="15.75" customHeight="1" x14ac:dyDescent="0.25">
      <c r="A45" s="704"/>
      <c r="B45" s="1369" t="s">
        <v>758</v>
      </c>
      <c r="C45" s="1370"/>
      <c r="D45" s="1369" t="s">
        <v>9</v>
      </c>
      <c r="E45" s="1370"/>
      <c r="F45" s="1369" t="s">
        <v>13</v>
      </c>
      <c r="G45" s="1370"/>
    </row>
    <row r="46" spans="1:23" ht="47.25" x14ac:dyDescent="0.25">
      <c r="A46" s="703"/>
      <c r="B46" s="653" t="s">
        <v>886</v>
      </c>
      <c r="C46" s="654" t="s">
        <v>887</v>
      </c>
      <c r="D46" s="653" t="s">
        <v>886</v>
      </c>
      <c r="E46" s="654" t="s">
        <v>887</v>
      </c>
      <c r="F46" s="653" t="s">
        <v>886</v>
      </c>
      <c r="G46" s="654" t="s">
        <v>887</v>
      </c>
    </row>
    <row r="47" spans="1:23" ht="15.75" x14ac:dyDescent="0.25">
      <c r="A47" s="703"/>
      <c r="B47" s="444"/>
      <c r="C47" s="655"/>
      <c r="D47" s="656"/>
      <c r="E47" s="657"/>
      <c r="F47" s="656"/>
      <c r="G47" s="445"/>
    </row>
    <row r="48" spans="1:23" ht="15.75" x14ac:dyDescent="0.25">
      <c r="A48" s="25" t="s">
        <v>294</v>
      </c>
      <c r="B48" s="660"/>
      <c r="C48" s="661"/>
      <c r="D48" s="662"/>
      <c r="E48" s="663"/>
      <c r="F48" s="662"/>
      <c r="G48" s="664"/>
    </row>
    <row r="49" spans="1:7" ht="15.75" x14ac:dyDescent="0.25">
      <c r="A49" s="14" t="s">
        <v>259</v>
      </c>
      <c r="B49" s="668">
        <v>2</v>
      </c>
      <c r="C49" s="829">
        <v>1</v>
      </c>
      <c r="D49" s="669">
        <v>82</v>
      </c>
      <c r="E49" s="741">
        <v>0.83673469387755106</v>
      </c>
      <c r="F49" s="669">
        <v>6</v>
      </c>
      <c r="G49" s="830">
        <v>0.66666666666666663</v>
      </c>
    </row>
    <row r="50" spans="1:7" ht="15.75" x14ac:dyDescent="0.25">
      <c r="A50" s="14" t="s">
        <v>260</v>
      </c>
      <c r="B50" s="668"/>
      <c r="C50" s="829">
        <v>0</v>
      </c>
      <c r="D50" s="669">
        <v>128</v>
      </c>
      <c r="E50" s="741">
        <v>0.94117647058823528</v>
      </c>
      <c r="F50" s="669">
        <v>39</v>
      </c>
      <c r="G50" s="742">
        <v>0.97499999999999998</v>
      </c>
    </row>
    <row r="51" spans="1:7" ht="15.75" x14ac:dyDescent="0.25">
      <c r="A51" s="14" t="s">
        <v>261</v>
      </c>
      <c r="B51" s="668"/>
      <c r="C51" s="736" t="s">
        <v>888</v>
      </c>
      <c r="D51" s="669">
        <v>62</v>
      </c>
      <c r="E51" s="741">
        <v>0.92537313432835822</v>
      </c>
      <c r="F51" s="669">
        <v>21</v>
      </c>
      <c r="G51" s="742">
        <v>0.91304347826086951</v>
      </c>
    </row>
    <row r="52" spans="1:7" ht="15.75" x14ac:dyDescent="0.25">
      <c r="A52" s="14" t="s">
        <v>262</v>
      </c>
      <c r="B52" s="668">
        <v>1</v>
      </c>
      <c r="C52" s="829">
        <v>0.33333333333333331</v>
      </c>
      <c r="D52" s="669">
        <v>69</v>
      </c>
      <c r="E52" s="741">
        <v>1</v>
      </c>
      <c r="F52" s="669">
        <v>5</v>
      </c>
      <c r="G52" s="830">
        <v>1</v>
      </c>
    </row>
    <row r="53" spans="1:7" ht="15.75" x14ac:dyDescent="0.25">
      <c r="A53" s="14" t="s">
        <v>263</v>
      </c>
      <c r="B53" s="668"/>
      <c r="C53" s="829">
        <v>0</v>
      </c>
      <c r="D53" s="669">
        <v>19</v>
      </c>
      <c r="E53" s="741">
        <v>0.95</v>
      </c>
      <c r="F53" s="669"/>
      <c r="G53" s="742" t="s">
        <v>761</v>
      </c>
    </row>
    <row r="54" spans="1:7" ht="15.75" x14ac:dyDescent="0.25">
      <c r="A54" s="14" t="s">
        <v>264</v>
      </c>
      <c r="B54" s="668">
        <v>1</v>
      </c>
      <c r="C54" s="829">
        <v>1</v>
      </c>
      <c r="D54" s="669">
        <v>76</v>
      </c>
      <c r="E54" s="741">
        <v>0.97435897435897434</v>
      </c>
      <c r="F54" s="669">
        <v>10</v>
      </c>
      <c r="G54" s="742">
        <v>0.83333333333333337</v>
      </c>
    </row>
    <row r="55" spans="1:7" ht="15.75" x14ac:dyDescent="0.25">
      <c r="A55" s="14" t="s">
        <v>265</v>
      </c>
      <c r="B55" s="668"/>
      <c r="C55" s="966">
        <v>0</v>
      </c>
      <c r="D55" s="669">
        <v>52</v>
      </c>
      <c r="E55" s="741">
        <v>0.8666666666666667</v>
      </c>
      <c r="F55" s="669">
        <v>1</v>
      </c>
      <c r="G55" s="830">
        <v>1</v>
      </c>
    </row>
    <row r="56" spans="1:7" ht="15.75" x14ac:dyDescent="0.25">
      <c r="A56" s="14" t="s">
        <v>266</v>
      </c>
      <c r="B56" s="668">
        <v>5</v>
      </c>
      <c r="C56" s="829">
        <v>1</v>
      </c>
      <c r="D56" s="669">
        <v>39</v>
      </c>
      <c r="E56" s="741">
        <v>0.9285714285714286</v>
      </c>
      <c r="F56" s="669"/>
      <c r="G56" s="830">
        <v>0</v>
      </c>
    </row>
    <row r="57" spans="1:7" ht="15.75" x14ac:dyDescent="0.25">
      <c r="A57" s="14" t="s">
        <v>267</v>
      </c>
      <c r="B57" s="668">
        <v>1</v>
      </c>
      <c r="C57" s="829">
        <v>0.25</v>
      </c>
      <c r="D57" s="669">
        <v>45</v>
      </c>
      <c r="E57" s="741">
        <v>0.97826086956521741</v>
      </c>
      <c r="F57" s="669">
        <v>1</v>
      </c>
      <c r="G57" s="830">
        <v>0.5</v>
      </c>
    </row>
    <row r="58" spans="1:7" ht="15.75" x14ac:dyDescent="0.25">
      <c r="A58" s="14" t="s">
        <v>268</v>
      </c>
      <c r="B58" s="668">
        <v>2</v>
      </c>
      <c r="C58" s="829">
        <v>1</v>
      </c>
      <c r="D58" s="669">
        <v>49</v>
      </c>
      <c r="E58" s="741">
        <v>1</v>
      </c>
      <c r="F58" s="669">
        <v>8</v>
      </c>
      <c r="G58" s="830">
        <v>0.88888888888888884</v>
      </c>
    </row>
    <row r="59" spans="1:7" ht="15.75" x14ac:dyDescent="0.25">
      <c r="A59" s="14" t="s">
        <v>269</v>
      </c>
      <c r="B59" s="668">
        <v>7</v>
      </c>
      <c r="C59" s="829">
        <v>1</v>
      </c>
      <c r="D59" s="669">
        <v>23</v>
      </c>
      <c r="E59" s="741">
        <v>0.92</v>
      </c>
      <c r="F59" s="669"/>
      <c r="G59" s="830" t="s">
        <v>761</v>
      </c>
    </row>
    <row r="60" spans="1:7" ht="15.75" x14ac:dyDescent="0.25">
      <c r="A60" s="14" t="s">
        <v>270</v>
      </c>
      <c r="B60" s="668">
        <v>12</v>
      </c>
      <c r="C60" s="736">
        <v>0.54545454545454541</v>
      </c>
      <c r="D60" s="669">
        <v>201</v>
      </c>
      <c r="E60" s="741">
        <v>0.93488372093023253</v>
      </c>
      <c r="F60" s="669">
        <v>7</v>
      </c>
      <c r="G60" s="742">
        <v>0.23333333333333334</v>
      </c>
    </row>
    <row r="61" spans="1:7" ht="15.75" x14ac:dyDescent="0.25">
      <c r="A61" s="14" t="s">
        <v>271</v>
      </c>
      <c r="B61" s="668">
        <v>2</v>
      </c>
      <c r="C61" s="829">
        <v>1</v>
      </c>
      <c r="D61" s="669">
        <v>60</v>
      </c>
      <c r="E61" s="741">
        <v>0.89552238805970152</v>
      </c>
      <c r="F61" s="669"/>
      <c r="G61" s="830">
        <v>0</v>
      </c>
    </row>
    <row r="62" spans="1:7" ht="15.75" x14ac:dyDescent="0.25">
      <c r="A62" s="14" t="s">
        <v>272</v>
      </c>
      <c r="B62" s="668">
        <v>5</v>
      </c>
      <c r="C62" s="829">
        <v>0.83333333333333337</v>
      </c>
      <c r="D62" s="669">
        <v>141</v>
      </c>
      <c r="E62" s="741">
        <v>0.95918367346938771</v>
      </c>
      <c r="F62" s="669">
        <v>17</v>
      </c>
      <c r="G62" s="742">
        <v>0.94444444444444442</v>
      </c>
    </row>
    <row r="63" spans="1:7" ht="15.75" x14ac:dyDescent="0.25">
      <c r="A63" s="14" t="s">
        <v>273</v>
      </c>
      <c r="B63" s="668">
        <v>26</v>
      </c>
      <c r="C63" s="736">
        <v>0.72222222222222221</v>
      </c>
      <c r="D63" s="669">
        <v>200</v>
      </c>
      <c r="E63" s="741">
        <v>0.88495575221238942</v>
      </c>
      <c r="F63" s="669">
        <v>2</v>
      </c>
      <c r="G63" s="830">
        <v>1</v>
      </c>
    </row>
    <row r="64" spans="1:7" ht="15.75" x14ac:dyDescent="0.25">
      <c r="A64" s="14" t="s">
        <v>274</v>
      </c>
      <c r="B64" s="668">
        <v>2</v>
      </c>
      <c r="C64" s="829">
        <v>0.5</v>
      </c>
      <c r="D64" s="669">
        <v>188</v>
      </c>
      <c r="E64" s="741">
        <v>1</v>
      </c>
      <c r="F64" s="669">
        <v>21</v>
      </c>
      <c r="G64" s="742">
        <v>1</v>
      </c>
    </row>
    <row r="65" spans="1:7" ht="15.75" x14ac:dyDescent="0.25">
      <c r="A65" s="14" t="s">
        <v>275</v>
      </c>
      <c r="B65" s="668">
        <v>8</v>
      </c>
      <c r="C65" s="829">
        <v>0.88888888888888884</v>
      </c>
      <c r="D65" s="669">
        <v>16</v>
      </c>
      <c r="E65" s="741">
        <v>0.72727272727272729</v>
      </c>
      <c r="F65" s="669"/>
      <c r="G65" s="830">
        <v>0</v>
      </c>
    </row>
    <row r="66" spans="1:7" ht="15.75" x14ac:dyDescent="0.25">
      <c r="A66" s="14" t="s">
        <v>276</v>
      </c>
      <c r="B66" s="668">
        <v>7</v>
      </c>
      <c r="C66" s="829">
        <v>0.875</v>
      </c>
      <c r="D66" s="669">
        <v>48</v>
      </c>
      <c r="E66" s="741">
        <v>1</v>
      </c>
      <c r="F66" s="669">
        <v>1</v>
      </c>
      <c r="G66" s="830">
        <v>0.16666666666666666</v>
      </c>
    </row>
    <row r="67" spans="1:7" ht="15.75" x14ac:dyDescent="0.25">
      <c r="A67" s="14" t="s">
        <v>277</v>
      </c>
      <c r="B67" s="668"/>
      <c r="C67" s="829">
        <v>0</v>
      </c>
      <c r="D67" s="669">
        <v>51</v>
      </c>
      <c r="E67" s="741">
        <v>0.98076923076923073</v>
      </c>
      <c r="F67" s="669">
        <v>10</v>
      </c>
      <c r="G67" s="742">
        <v>0.83333333333333337</v>
      </c>
    </row>
    <row r="68" spans="1:7" ht="15.75" x14ac:dyDescent="0.25">
      <c r="A68" s="525" t="s">
        <v>800</v>
      </c>
      <c r="B68" s="668"/>
      <c r="C68" s="829">
        <v>0</v>
      </c>
      <c r="D68" s="669">
        <v>23</v>
      </c>
      <c r="E68" s="741">
        <v>1</v>
      </c>
      <c r="F68" s="669">
        <v>2</v>
      </c>
      <c r="G68" s="830">
        <v>1</v>
      </c>
    </row>
    <row r="69" spans="1:7" ht="15.75" x14ac:dyDescent="0.25">
      <c r="A69" s="14" t="s">
        <v>278</v>
      </c>
      <c r="B69" s="668">
        <v>3</v>
      </c>
      <c r="C69" s="829">
        <v>1</v>
      </c>
      <c r="D69" s="669">
        <v>60</v>
      </c>
      <c r="E69" s="741">
        <v>0.98360655737704916</v>
      </c>
      <c r="F69" s="669">
        <v>1</v>
      </c>
      <c r="G69" s="830">
        <v>0.5</v>
      </c>
    </row>
    <row r="70" spans="1:7" ht="15.75" x14ac:dyDescent="0.25">
      <c r="A70" s="14" t="s">
        <v>279</v>
      </c>
      <c r="B70" s="668">
        <v>12</v>
      </c>
      <c r="C70" s="736">
        <v>0.92307692307692313</v>
      </c>
      <c r="D70" s="669">
        <v>119</v>
      </c>
      <c r="E70" s="741">
        <v>0.95967741935483875</v>
      </c>
      <c r="F70" s="669"/>
      <c r="G70" s="830">
        <v>0</v>
      </c>
    </row>
    <row r="71" spans="1:7" ht="15.75" x14ac:dyDescent="0.25">
      <c r="A71" s="14" t="s">
        <v>280</v>
      </c>
      <c r="B71" s="668"/>
      <c r="C71" s="736" t="s">
        <v>888</v>
      </c>
      <c r="D71" s="669">
        <v>21</v>
      </c>
      <c r="E71" s="741">
        <v>1</v>
      </c>
      <c r="F71" s="669"/>
      <c r="G71" s="742" t="s">
        <v>761</v>
      </c>
    </row>
    <row r="72" spans="1:7" ht="15.75" x14ac:dyDescent="0.25">
      <c r="A72" s="14" t="s">
        <v>281</v>
      </c>
      <c r="B72" s="668">
        <v>2</v>
      </c>
      <c r="C72" s="829">
        <v>1</v>
      </c>
      <c r="D72" s="669">
        <v>81</v>
      </c>
      <c r="E72" s="741">
        <v>0.94186046511627908</v>
      </c>
      <c r="F72" s="669">
        <v>4</v>
      </c>
      <c r="G72" s="830">
        <v>0.4</v>
      </c>
    </row>
    <row r="73" spans="1:7" ht="15.75" x14ac:dyDescent="0.25">
      <c r="A73" s="14" t="s">
        <v>282</v>
      </c>
      <c r="B73" s="668">
        <v>7</v>
      </c>
      <c r="C73" s="829">
        <v>0.875</v>
      </c>
      <c r="D73" s="669">
        <v>62</v>
      </c>
      <c r="E73" s="741">
        <v>0.91176470588235292</v>
      </c>
      <c r="F73" s="669"/>
      <c r="G73" s="742" t="s">
        <v>761</v>
      </c>
    </row>
    <row r="74" spans="1:7" ht="15.75" x14ac:dyDescent="0.25">
      <c r="A74" s="14" t="s">
        <v>283</v>
      </c>
      <c r="B74" s="668"/>
      <c r="C74" s="736" t="s">
        <v>888</v>
      </c>
      <c r="D74" s="669">
        <v>67</v>
      </c>
      <c r="E74" s="741">
        <v>0.98529411764705888</v>
      </c>
      <c r="F74" s="669">
        <v>8</v>
      </c>
      <c r="G74" s="830">
        <v>0.88888888888888884</v>
      </c>
    </row>
    <row r="75" spans="1:7" ht="15.75" x14ac:dyDescent="0.25">
      <c r="A75" s="14" t="s">
        <v>284</v>
      </c>
      <c r="B75" s="668"/>
      <c r="C75" s="736" t="s">
        <v>888</v>
      </c>
      <c r="D75" s="669">
        <v>24</v>
      </c>
      <c r="E75" s="741">
        <v>0.88888888888888884</v>
      </c>
      <c r="F75" s="669">
        <v>2</v>
      </c>
      <c r="G75" s="830">
        <v>1</v>
      </c>
    </row>
    <row r="76" spans="1:7" ht="15.75" x14ac:dyDescent="0.25">
      <c r="A76" s="14" t="s">
        <v>285</v>
      </c>
      <c r="B76" s="668">
        <v>1</v>
      </c>
      <c r="C76" s="829">
        <v>1</v>
      </c>
      <c r="D76" s="669">
        <v>48</v>
      </c>
      <c r="E76" s="741">
        <v>0.94117647058823528</v>
      </c>
      <c r="F76" s="669"/>
      <c r="G76" s="830">
        <v>0</v>
      </c>
    </row>
    <row r="77" spans="1:7" ht="15.75" x14ac:dyDescent="0.25">
      <c r="A77" s="14" t="s">
        <v>286</v>
      </c>
      <c r="B77" s="668">
        <v>5</v>
      </c>
      <c r="C77" s="829">
        <v>0.83333333333333337</v>
      </c>
      <c r="D77" s="669">
        <v>121</v>
      </c>
      <c r="E77" s="741">
        <v>0.97580645161290325</v>
      </c>
      <c r="F77" s="669">
        <v>1</v>
      </c>
      <c r="G77" s="830">
        <v>0.5</v>
      </c>
    </row>
    <row r="78" spans="1:7" ht="15.75" x14ac:dyDescent="0.25">
      <c r="A78" s="14" t="s">
        <v>287</v>
      </c>
      <c r="B78" s="668"/>
      <c r="C78" s="829">
        <v>0</v>
      </c>
      <c r="D78" s="669">
        <v>46</v>
      </c>
      <c r="E78" s="741">
        <v>1</v>
      </c>
      <c r="F78" s="669">
        <v>5</v>
      </c>
      <c r="G78" s="830">
        <v>0.7142857142857143</v>
      </c>
    </row>
    <row r="79" spans="1:7" ht="15.75" x14ac:dyDescent="0.25">
      <c r="A79" s="14" t="s">
        <v>288</v>
      </c>
      <c r="B79" s="668">
        <v>3</v>
      </c>
      <c r="C79" s="829">
        <v>0.6</v>
      </c>
      <c r="D79" s="669">
        <v>29</v>
      </c>
      <c r="E79" s="741">
        <v>1</v>
      </c>
      <c r="F79" s="669"/>
      <c r="G79" s="742" t="s">
        <v>761</v>
      </c>
    </row>
    <row r="80" spans="1:7" ht="15.75" x14ac:dyDescent="0.25">
      <c r="A80" s="14" t="s">
        <v>289</v>
      </c>
      <c r="B80" s="668">
        <v>2</v>
      </c>
      <c r="C80" s="829">
        <v>0.66666666666666663</v>
      </c>
      <c r="D80" s="669">
        <v>68</v>
      </c>
      <c r="E80" s="741">
        <v>0.8</v>
      </c>
      <c r="F80" s="669">
        <v>15</v>
      </c>
      <c r="G80" s="742">
        <v>0.88235294117647056</v>
      </c>
    </row>
    <row r="81" spans="1:14" ht="16.5" thickBot="1" x14ac:dyDescent="0.3">
      <c r="A81" s="722" t="s">
        <v>40</v>
      </c>
      <c r="B81" s="677">
        <v>116</v>
      </c>
      <c r="C81" s="740">
        <v>0.72049689440993792</v>
      </c>
      <c r="D81" s="678">
        <v>2318</v>
      </c>
      <c r="E81" s="740">
        <v>0.93922204213938409</v>
      </c>
      <c r="F81" s="678">
        <v>187</v>
      </c>
      <c r="G81" s="743">
        <v>0.75403225806451613</v>
      </c>
    </row>
    <row r="82" spans="1:14" ht="15.75" x14ac:dyDescent="0.25">
      <c r="A82" s="28" t="s">
        <v>17</v>
      </c>
    </row>
    <row r="84" spans="1:14" x14ac:dyDescent="0.25">
      <c r="A84" t="s">
        <v>74</v>
      </c>
    </row>
    <row r="85" spans="1:14" x14ac:dyDescent="0.25">
      <c r="A85" s="59" t="s">
        <v>885</v>
      </c>
    </row>
    <row r="86" spans="1:14" x14ac:dyDescent="0.25">
      <c r="A86" t="s">
        <v>781</v>
      </c>
    </row>
    <row r="87" spans="1:14" ht="15.75" x14ac:dyDescent="0.25">
      <c r="A87" s="1294" t="s">
        <v>171</v>
      </c>
      <c r="B87" s="1294"/>
      <c r="C87" s="1294"/>
      <c r="D87" s="1294"/>
      <c r="E87" s="1294"/>
      <c r="F87" s="1294"/>
      <c r="G87" s="1294"/>
      <c r="H87" s="1294"/>
      <c r="I87" s="1294"/>
      <c r="J87" s="1294"/>
      <c r="K87" s="1294"/>
      <c r="L87" s="1294"/>
      <c r="M87" s="1294"/>
      <c r="N87" s="1294"/>
    </row>
  </sheetData>
  <mergeCells count="18">
    <mergeCell ref="A1:L1"/>
    <mergeCell ref="B3:C3"/>
    <mergeCell ref="D3:E3"/>
    <mergeCell ref="F3:G3"/>
    <mergeCell ref="H3:I3"/>
    <mergeCell ref="J3:K3"/>
    <mergeCell ref="L3:M3"/>
    <mergeCell ref="B45:C45"/>
    <mergeCell ref="D45:E45"/>
    <mergeCell ref="F45:G45"/>
    <mergeCell ref="A43:L43"/>
    <mergeCell ref="A87:N87"/>
    <mergeCell ref="V3:W3"/>
    <mergeCell ref="A39:N39"/>
    <mergeCell ref="P3:Q3"/>
    <mergeCell ref="R3:S3"/>
    <mergeCell ref="T3:U3"/>
    <mergeCell ref="N3:O3"/>
  </mergeCells>
  <pageMargins left="0.25" right="0.25" top="0.75" bottom="0.75" header="0.3" footer="0.3"/>
  <pageSetup paperSize="9" scale="60" fitToWidth="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59999389629810485"/>
    <pageSetUpPr fitToPage="1"/>
  </sheetPr>
  <dimension ref="B1:AC76"/>
  <sheetViews>
    <sheetView workbookViewId="0">
      <selection activeCell="B2" sqref="B2"/>
    </sheetView>
  </sheetViews>
  <sheetFormatPr defaultRowHeight="15" x14ac:dyDescent="0.25"/>
  <cols>
    <col min="1" max="1" width="3.140625" customWidth="1"/>
    <col min="2" max="2" width="58.42578125" customWidth="1"/>
    <col min="3" max="3" width="16.85546875" customWidth="1"/>
    <col min="4" max="15" width="9.42578125" customWidth="1"/>
    <col min="16" max="16" width="58" customWidth="1"/>
    <col min="17" max="17" width="16.140625" customWidth="1"/>
    <col min="18" max="28" width="9.42578125" customWidth="1"/>
  </cols>
  <sheetData>
    <row r="1" spans="2:28" ht="15.75" x14ac:dyDescent="0.25">
      <c r="B1" s="1295" t="s">
        <v>1183</v>
      </c>
      <c r="C1" s="1295"/>
      <c r="D1" s="1295"/>
      <c r="E1" s="1295"/>
      <c r="F1" s="1295"/>
      <c r="G1" s="1295"/>
      <c r="H1" s="1295"/>
      <c r="I1" s="1295"/>
      <c r="J1" s="1295"/>
      <c r="K1" s="1295"/>
      <c r="L1" s="1295"/>
      <c r="M1" s="28"/>
      <c r="N1" s="28"/>
    </row>
    <row r="2" spans="2:28" ht="15.75" x14ac:dyDescent="0.25">
      <c r="B2" s="274"/>
      <c r="C2" s="28"/>
      <c r="D2" s="28"/>
      <c r="E2" s="28"/>
      <c r="F2" s="28"/>
      <c r="G2" s="28"/>
      <c r="H2" s="28"/>
      <c r="I2" s="28"/>
      <c r="J2" s="28"/>
      <c r="K2" s="56"/>
      <c r="L2" s="217"/>
      <c r="M2" s="28"/>
      <c r="N2" s="28"/>
    </row>
    <row r="3" spans="2:28" ht="15.75" x14ac:dyDescent="0.25">
      <c r="B3" s="3" t="s">
        <v>80</v>
      </c>
      <c r="C3" s="28"/>
      <c r="D3" s="28"/>
      <c r="E3" s="28"/>
      <c r="F3" s="28"/>
      <c r="G3" s="28"/>
      <c r="H3" s="28"/>
      <c r="I3" s="28"/>
      <c r="J3" s="28"/>
      <c r="K3" s="28"/>
      <c r="L3" s="57"/>
      <c r="M3" s="28"/>
      <c r="N3" s="28"/>
      <c r="P3" s="3" t="s">
        <v>954</v>
      </c>
      <c r="Q3" s="28"/>
      <c r="R3" s="28"/>
      <c r="S3" s="28"/>
      <c r="T3" s="28"/>
      <c r="U3" s="28"/>
      <c r="V3" s="28"/>
      <c r="W3" s="28"/>
      <c r="X3" s="28"/>
      <c r="Y3" s="28"/>
      <c r="Z3" s="57"/>
      <c r="AA3" s="28"/>
      <c r="AB3" s="28"/>
    </row>
    <row r="4" spans="2:28" ht="15.75" x14ac:dyDescent="0.25">
      <c r="B4" s="91"/>
      <c r="C4" s="1344" t="s">
        <v>882</v>
      </c>
      <c r="D4" s="1290" t="s">
        <v>787</v>
      </c>
      <c r="E4" s="1291"/>
      <c r="F4" s="1291"/>
      <c r="G4" s="1291"/>
      <c r="H4" s="1291"/>
      <c r="I4" s="1291"/>
      <c r="J4" s="1291"/>
      <c r="K4" s="1291"/>
      <c r="L4" s="1372"/>
      <c r="M4" s="1373"/>
      <c r="N4" s="1374"/>
      <c r="P4" s="91"/>
      <c r="Q4" s="1344" t="s">
        <v>882</v>
      </c>
      <c r="R4" s="1290" t="s">
        <v>956</v>
      </c>
      <c r="S4" s="1291"/>
      <c r="T4" s="1291"/>
      <c r="U4" s="1291"/>
      <c r="V4" s="1291"/>
      <c r="W4" s="1291"/>
      <c r="X4" s="1291"/>
      <c r="Y4" s="1291"/>
      <c r="Z4" s="1372"/>
      <c r="AA4" s="1373"/>
      <c r="AB4" s="1374"/>
    </row>
    <row r="5" spans="2:28" ht="63" x14ac:dyDescent="0.25">
      <c r="B5" s="14"/>
      <c r="C5" s="1362"/>
      <c r="D5" s="950" t="s">
        <v>174</v>
      </c>
      <c r="E5" s="93" t="s">
        <v>175</v>
      </c>
      <c r="F5" s="93" t="s">
        <v>176</v>
      </c>
      <c r="G5" s="93" t="s">
        <v>81</v>
      </c>
      <c r="H5" s="93" t="s">
        <v>82</v>
      </c>
      <c r="I5" s="93" t="s">
        <v>83</v>
      </c>
      <c r="J5" s="93" t="s">
        <v>84</v>
      </c>
      <c r="K5" s="93" t="s">
        <v>85</v>
      </c>
      <c r="L5" s="93" t="s">
        <v>86</v>
      </c>
      <c r="M5" s="93" t="s">
        <v>87</v>
      </c>
      <c r="N5" s="951" t="s">
        <v>177</v>
      </c>
      <c r="P5" s="14"/>
      <c r="Q5" s="1362"/>
      <c r="R5" s="1114" t="s">
        <v>174</v>
      </c>
      <c r="S5" s="93" t="s">
        <v>175</v>
      </c>
      <c r="T5" s="93" t="s">
        <v>176</v>
      </c>
      <c r="U5" s="93" t="s">
        <v>81</v>
      </c>
      <c r="V5" s="93" t="s">
        <v>82</v>
      </c>
      <c r="W5" s="93" t="s">
        <v>83</v>
      </c>
      <c r="X5" s="93" t="s">
        <v>84</v>
      </c>
      <c r="Y5" s="93" t="s">
        <v>85</v>
      </c>
      <c r="Z5" s="93" t="s">
        <v>86</v>
      </c>
      <c r="AA5" s="93" t="s">
        <v>87</v>
      </c>
      <c r="AB5" s="1115" t="s">
        <v>177</v>
      </c>
    </row>
    <row r="6" spans="2:28" ht="15.75" x14ac:dyDescent="0.25">
      <c r="B6" s="5"/>
      <c r="C6" s="40"/>
      <c r="D6" s="14"/>
      <c r="E6" s="55"/>
      <c r="F6" s="55"/>
      <c r="G6" s="55"/>
      <c r="H6" s="55"/>
      <c r="I6" s="55"/>
      <c r="J6" s="55"/>
      <c r="K6" s="55"/>
      <c r="L6" s="55"/>
      <c r="M6" s="55"/>
      <c r="N6" s="96"/>
      <c r="P6" s="5"/>
      <c r="Q6" s="40"/>
      <c r="R6" s="14"/>
      <c r="S6" s="55"/>
      <c r="T6" s="55"/>
      <c r="U6" s="55"/>
      <c r="V6" s="55"/>
      <c r="W6" s="55"/>
      <c r="X6" s="55"/>
      <c r="Y6" s="55"/>
      <c r="Z6" s="55"/>
      <c r="AA6" s="55"/>
      <c r="AB6" s="96"/>
    </row>
    <row r="7" spans="2:28" s="39" customFormat="1" ht="15.75" x14ac:dyDescent="0.25">
      <c r="B7" s="14" t="s">
        <v>7</v>
      </c>
      <c r="C7" s="82">
        <v>5669</v>
      </c>
      <c r="D7" s="15">
        <v>3220</v>
      </c>
      <c r="E7" s="64">
        <v>3880</v>
      </c>
      <c r="F7" s="64">
        <v>4800</v>
      </c>
      <c r="G7" s="64">
        <v>5040</v>
      </c>
      <c r="H7" s="64">
        <v>5190</v>
      </c>
      <c r="I7" s="64">
        <v>5230</v>
      </c>
      <c r="J7" s="64">
        <v>5270</v>
      </c>
      <c r="K7" s="64">
        <v>5320</v>
      </c>
      <c r="L7" s="64">
        <v>5210</v>
      </c>
      <c r="M7" s="64">
        <v>5280</v>
      </c>
      <c r="N7" s="16">
        <v>3600</v>
      </c>
      <c r="P7" s="14" t="s">
        <v>7</v>
      </c>
      <c r="Q7" s="82">
        <v>5669</v>
      </c>
      <c r="R7" s="68">
        <f>D7/$C7</f>
        <v>0.56800141118363023</v>
      </c>
      <c r="S7" s="69">
        <f t="shared" ref="S7:AB7" si="0">E7/$C7</f>
        <v>0.68442406068089612</v>
      </c>
      <c r="T7" s="69">
        <f t="shared" si="0"/>
        <v>0.84671017816193328</v>
      </c>
      <c r="U7" s="69">
        <f t="shared" si="0"/>
        <v>0.88904568707002996</v>
      </c>
      <c r="V7" s="69">
        <f t="shared" si="0"/>
        <v>0.91550538013759042</v>
      </c>
      <c r="W7" s="69">
        <f t="shared" si="0"/>
        <v>0.92256129828893985</v>
      </c>
      <c r="X7" s="69">
        <f t="shared" si="0"/>
        <v>0.92961721644028927</v>
      </c>
      <c r="Y7" s="69">
        <f t="shared" si="0"/>
        <v>0.93843711412947606</v>
      </c>
      <c r="Z7" s="69">
        <f t="shared" si="0"/>
        <v>0.91903333921326513</v>
      </c>
      <c r="AA7" s="69">
        <f t="shared" si="0"/>
        <v>0.93138119597812663</v>
      </c>
      <c r="AB7" s="70">
        <f t="shared" si="0"/>
        <v>0.63503263362145002</v>
      </c>
    </row>
    <row r="8" spans="2:28" ht="15.75" x14ac:dyDescent="0.25">
      <c r="B8" s="50"/>
      <c r="C8" s="219"/>
      <c r="D8" s="50"/>
      <c r="E8" s="66"/>
      <c r="F8" s="66"/>
      <c r="G8" s="66"/>
      <c r="H8" s="66"/>
      <c r="I8" s="66"/>
      <c r="J8" s="66"/>
      <c r="K8" s="66"/>
      <c r="L8" s="66"/>
      <c r="M8" s="66"/>
      <c r="N8" s="67"/>
      <c r="P8" s="50"/>
      <c r="Q8" s="219"/>
      <c r="R8" s="50"/>
      <c r="S8" s="66"/>
      <c r="T8" s="66"/>
      <c r="U8" s="66"/>
      <c r="V8" s="66"/>
      <c r="W8" s="66"/>
      <c r="X8" s="66"/>
      <c r="Y8" s="66"/>
      <c r="Z8" s="66"/>
      <c r="AA8" s="66"/>
      <c r="AB8" s="67"/>
    </row>
    <row r="10" spans="2:28" ht="15.75" x14ac:dyDescent="0.25">
      <c r="B10" s="3" t="s">
        <v>88</v>
      </c>
      <c r="C10" s="220"/>
      <c r="D10" s="221"/>
      <c r="E10" s="221"/>
      <c r="F10" s="221"/>
      <c r="G10" s="222"/>
      <c r="H10" s="222"/>
      <c r="I10" s="222"/>
      <c r="J10" s="222"/>
      <c r="K10" s="222"/>
      <c r="L10" s="222"/>
      <c r="M10" s="222"/>
      <c r="N10" s="222"/>
      <c r="P10" s="3" t="s">
        <v>955</v>
      </c>
      <c r="Q10" s="220"/>
      <c r="R10" s="221"/>
      <c r="S10" s="221"/>
      <c r="T10" s="221"/>
      <c r="U10" s="222"/>
      <c r="V10" s="222"/>
      <c r="W10" s="222"/>
      <c r="X10" s="222"/>
      <c r="Y10" s="222"/>
      <c r="Z10" s="222"/>
      <c r="AA10" s="222"/>
      <c r="AB10" s="222"/>
    </row>
    <row r="11" spans="2:28" ht="15.75" x14ac:dyDescent="0.25">
      <c r="B11" s="91"/>
      <c r="C11" s="1344" t="s">
        <v>881</v>
      </c>
      <c r="D11" s="1290" t="s">
        <v>787</v>
      </c>
      <c r="E11" s="1291"/>
      <c r="F11" s="1291"/>
      <c r="G11" s="1291"/>
      <c r="H11" s="1291"/>
      <c r="I11" s="1291"/>
      <c r="J11" s="1291"/>
      <c r="K11" s="1291"/>
      <c r="L11" s="1372"/>
      <c r="M11" s="1373"/>
      <c r="N11" s="1374"/>
      <c r="P11" s="91"/>
      <c r="Q11" s="1344" t="s">
        <v>881</v>
      </c>
      <c r="R11" s="1290" t="s">
        <v>956</v>
      </c>
      <c r="S11" s="1291"/>
      <c r="T11" s="1291"/>
      <c r="U11" s="1291"/>
      <c r="V11" s="1291"/>
      <c r="W11" s="1291"/>
      <c r="X11" s="1291"/>
      <c r="Y11" s="1291"/>
      <c r="Z11" s="1372"/>
      <c r="AA11" s="1373"/>
      <c r="AB11" s="1374"/>
    </row>
    <row r="12" spans="2:28" ht="63" x14ac:dyDescent="0.25">
      <c r="B12" s="80"/>
      <c r="C12" s="1362"/>
      <c r="D12" s="950" t="s">
        <v>174</v>
      </c>
      <c r="E12" s="93" t="s">
        <v>175</v>
      </c>
      <c r="F12" s="93" t="s">
        <v>176</v>
      </c>
      <c r="G12" s="63" t="s">
        <v>81</v>
      </c>
      <c r="H12" s="63" t="s">
        <v>82</v>
      </c>
      <c r="I12" s="63" t="s">
        <v>83</v>
      </c>
      <c r="J12" s="63" t="s">
        <v>84</v>
      </c>
      <c r="K12" s="63" t="s">
        <v>85</v>
      </c>
      <c r="L12" s="63" t="s">
        <v>86</v>
      </c>
      <c r="M12" s="63" t="s">
        <v>87</v>
      </c>
      <c r="N12" s="948" t="s">
        <v>177</v>
      </c>
      <c r="P12" s="80"/>
      <c r="Q12" s="1362"/>
      <c r="R12" s="1114" t="s">
        <v>174</v>
      </c>
      <c r="S12" s="93" t="s">
        <v>175</v>
      </c>
      <c r="T12" s="93" t="s">
        <v>176</v>
      </c>
      <c r="U12" s="63" t="s">
        <v>81</v>
      </c>
      <c r="V12" s="63" t="s">
        <v>82</v>
      </c>
      <c r="W12" s="63" t="s">
        <v>83</v>
      </c>
      <c r="X12" s="63" t="s">
        <v>84</v>
      </c>
      <c r="Y12" s="63" t="s">
        <v>85</v>
      </c>
      <c r="Z12" s="63" t="s">
        <v>86</v>
      </c>
      <c r="AA12" s="63" t="s">
        <v>87</v>
      </c>
      <c r="AB12" s="1113" t="s">
        <v>177</v>
      </c>
    </row>
    <row r="13" spans="2:28" ht="15.75" x14ac:dyDescent="0.25">
      <c r="B13" s="215"/>
      <c r="C13" s="14"/>
      <c r="D13" s="91"/>
      <c r="E13" s="223"/>
      <c r="F13" s="223"/>
      <c r="G13" s="223"/>
      <c r="H13" s="223"/>
      <c r="I13" s="223"/>
      <c r="J13" s="223"/>
      <c r="K13" s="223"/>
      <c r="L13" s="223"/>
      <c r="M13" s="223"/>
      <c r="N13" s="224"/>
      <c r="P13" s="1112"/>
      <c r="Q13" s="14"/>
      <c r="R13" s="91"/>
      <c r="S13" s="223"/>
      <c r="T13" s="223"/>
      <c r="U13" s="223"/>
      <c r="V13" s="223"/>
      <c r="W13" s="223"/>
      <c r="X13" s="223"/>
      <c r="Y13" s="223"/>
      <c r="Z13" s="223"/>
      <c r="AA13" s="223"/>
      <c r="AB13" s="224"/>
    </row>
    <row r="14" spans="2:28" ht="15.75" x14ac:dyDescent="0.25">
      <c r="B14" s="11" t="s">
        <v>717</v>
      </c>
      <c r="C14" s="14"/>
      <c r="D14" s="14"/>
      <c r="E14" s="55"/>
      <c r="F14" s="55"/>
      <c r="G14" s="55"/>
      <c r="H14" s="55"/>
      <c r="I14" s="55"/>
      <c r="J14" s="55"/>
      <c r="K14" s="55"/>
      <c r="L14" s="55"/>
      <c r="M14" s="55"/>
      <c r="N14" s="96"/>
      <c r="P14" s="11" t="s">
        <v>717</v>
      </c>
      <c r="Q14" s="14"/>
      <c r="R14" s="14"/>
      <c r="S14" s="55"/>
      <c r="T14" s="55"/>
      <c r="U14" s="55"/>
      <c r="V14" s="55"/>
      <c r="W14" s="55"/>
      <c r="X14" s="55"/>
      <c r="Y14" s="55"/>
      <c r="Z14" s="55"/>
      <c r="AA14" s="55"/>
      <c r="AB14" s="96"/>
    </row>
    <row r="15" spans="2:28" ht="15.75" x14ac:dyDescent="0.25">
      <c r="B15" s="14" t="s">
        <v>758</v>
      </c>
      <c r="C15" s="226">
        <v>161</v>
      </c>
      <c r="D15" s="226">
        <v>100</v>
      </c>
      <c r="E15" s="227">
        <v>120</v>
      </c>
      <c r="F15" s="227">
        <v>120</v>
      </c>
      <c r="G15" s="227">
        <v>120</v>
      </c>
      <c r="H15" s="227">
        <v>150</v>
      </c>
      <c r="I15" s="227">
        <v>140</v>
      </c>
      <c r="J15" s="227">
        <v>130</v>
      </c>
      <c r="K15" s="227">
        <v>130</v>
      </c>
      <c r="L15" s="227">
        <v>50</v>
      </c>
      <c r="M15" s="227">
        <v>50</v>
      </c>
      <c r="N15" s="228">
        <v>30</v>
      </c>
      <c r="P15" s="14" t="s">
        <v>758</v>
      </c>
      <c r="Q15" s="226">
        <v>161</v>
      </c>
      <c r="R15" s="68">
        <v>0.6211180124223602</v>
      </c>
      <c r="S15" s="69">
        <v>0.74534161490683226</v>
      </c>
      <c r="T15" s="69">
        <v>0.74534161490683226</v>
      </c>
      <c r="U15" s="69">
        <v>0.74534161490683226</v>
      </c>
      <c r="V15" s="69">
        <v>0.93167701863354035</v>
      </c>
      <c r="W15" s="69">
        <v>0.86956521739130432</v>
      </c>
      <c r="X15" s="69">
        <v>0.80745341614906829</v>
      </c>
      <c r="Y15" s="69">
        <v>0.80745341614906829</v>
      </c>
      <c r="Z15" s="69">
        <v>0.3105590062111801</v>
      </c>
      <c r="AA15" s="69">
        <v>0.3105590062111801</v>
      </c>
      <c r="AB15" s="70">
        <v>0.18633540372670807</v>
      </c>
    </row>
    <row r="16" spans="2:28" ht="15.75" x14ac:dyDescent="0.25">
      <c r="B16" s="14" t="s">
        <v>250</v>
      </c>
      <c r="C16" s="226">
        <v>73</v>
      </c>
      <c r="D16" s="226">
        <v>60</v>
      </c>
      <c r="E16" s="227">
        <v>60</v>
      </c>
      <c r="F16" s="227">
        <v>70</v>
      </c>
      <c r="G16" s="227">
        <v>70</v>
      </c>
      <c r="H16" s="227">
        <v>70</v>
      </c>
      <c r="I16" s="227">
        <v>70</v>
      </c>
      <c r="J16" s="227">
        <v>70</v>
      </c>
      <c r="K16" s="227">
        <v>60</v>
      </c>
      <c r="L16" s="227">
        <v>50</v>
      </c>
      <c r="M16" s="227">
        <v>40</v>
      </c>
      <c r="N16" s="228">
        <v>30</v>
      </c>
      <c r="P16" s="14" t="s">
        <v>250</v>
      </c>
      <c r="Q16" s="226">
        <v>73</v>
      </c>
      <c r="R16" s="68">
        <v>0.82191780821917804</v>
      </c>
      <c r="S16" s="69">
        <v>0.82191780821917804</v>
      </c>
      <c r="T16" s="69">
        <v>0.95890410958904104</v>
      </c>
      <c r="U16" s="69">
        <v>0.95890410958904104</v>
      </c>
      <c r="V16" s="69">
        <v>0.95890410958904104</v>
      </c>
      <c r="W16" s="69">
        <v>0.95890410958904104</v>
      </c>
      <c r="X16" s="69">
        <v>0.95890410958904104</v>
      </c>
      <c r="Y16" s="69">
        <v>0.82191780821917804</v>
      </c>
      <c r="Z16" s="69">
        <v>0.68493150684931503</v>
      </c>
      <c r="AA16" s="69">
        <v>0.54794520547945202</v>
      </c>
      <c r="AB16" s="70">
        <v>0.41095890410958902</v>
      </c>
    </row>
    <row r="17" spans="2:29" ht="15.75" x14ac:dyDescent="0.25">
      <c r="B17" s="14" t="s">
        <v>759</v>
      </c>
      <c r="C17" s="226">
        <v>44</v>
      </c>
      <c r="D17" s="229">
        <v>0</v>
      </c>
      <c r="E17" s="230">
        <v>0</v>
      </c>
      <c r="F17" s="230">
        <v>0</v>
      </c>
      <c r="G17" s="230">
        <v>0</v>
      </c>
      <c r="H17" s="230">
        <v>0</v>
      </c>
      <c r="I17" s="962" t="s">
        <v>172</v>
      </c>
      <c r="J17" s="227">
        <v>10</v>
      </c>
      <c r="K17" s="227">
        <v>40</v>
      </c>
      <c r="L17" s="227">
        <v>40</v>
      </c>
      <c r="M17" s="227">
        <v>40</v>
      </c>
      <c r="N17" s="228">
        <v>40</v>
      </c>
      <c r="P17" s="14" t="s">
        <v>759</v>
      </c>
      <c r="Q17" s="226">
        <v>44</v>
      </c>
      <c r="R17" s="68">
        <v>0</v>
      </c>
      <c r="S17" s="69">
        <v>0</v>
      </c>
      <c r="T17" s="69">
        <v>0</v>
      </c>
      <c r="U17" s="69">
        <v>0</v>
      </c>
      <c r="V17" s="69">
        <v>0</v>
      </c>
      <c r="W17" s="1230" t="s">
        <v>237</v>
      </c>
      <c r="X17" s="69">
        <v>0.22727272727272727</v>
      </c>
      <c r="Y17" s="69">
        <v>0.90909090909090906</v>
      </c>
      <c r="Z17" s="69">
        <v>0.90909090909090906</v>
      </c>
      <c r="AA17" s="69">
        <v>0.90909090909090906</v>
      </c>
      <c r="AB17" s="70">
        <v>0.90909090909090906</v>
      </c>
    </row>
    <row r="18" spans="2:29" ht="15.75" x14ac:dyDescent="0.25">
      <c r="B18" s="14" t="s">
        <v>9</v>
      </c>
      <c r="C18" s="226">
        <v>2468</v>
      </c>
      <c r="D18" s="226">
        <v>470</v>
      </c>
      <c r="E18" s="227">
        <v>680</v>
      </c>
      <c r="F18" s="227">
        <v>730</v>
      </c>
      <c r="G18" s="227">
        <v>750</v>
      </c>
      <c r="H18" s="227">
        <v>1170</v>
      </c>
      <c r="I18" s="227">
        <v>2430</v>
      </c>
      <c r="J18" s="227">
        <v>2410</v>
      </c>
      <c r="K18" s="227">
        <v>1870</v>
      </c>
      <c r="L18" s="227">
        <v>240</v>
      </c>
      <c r="M18" s="227">
        <v>220</v>
      </c>
      <c r="N18" s="228">
        <v>80</v>
      </c>
      <c r="P18" s="14" t="s">
        <v>9</v>
      </c>
      <c r="Q18" s="226">
        <v>2468</v>
      </c>
      <c r="R18" s="68">
        <v>0.19043760129659643</v>
      </c>
      <c r="S18" s="69">
        <v>0.27552674230145868</v>
      </c>
      <c r="T18" s="69">
        <v>0.29578606158833065</v>
      </c>
      <c r="U18" s="69">
        <v>0.30388978930307942</v>
      </c>
      <c r="V18" s="69">
        <v>0.47406807131280387</v>
      </c>
      <c r="W18" s="69">
        <v>0.98460291734197736</v>
      </c>
      <c r="X18" s="69">
        <v>0.97649918962722848</v>
      </c>
      <c r="Y18" s="69">
        <v>0.75769854132901138</v>
      </c>
      <c r="Z18" s="69">
        <v>9.7244732576985418E-2</v>
      </c>
      <c r="AA18" s="69">
        <v>8.9141004862236625E-2</v>
      </c>
      <c r="AB18" s="70">
        <v>3.2414910858995137E-2</v>
      </c>
    </row>
    <row r="19" spans="2:29" ht="15.75" x14ac:dyDescent="0.25">
      <c r="B19" s="14" t="s">
        <v>1132</v>
      </c>
      <c r="C19" s="15">
        <v>457</v>
      </c>
      <c r="D19" s="226">
        <v>150</v>
      </c>
      <c r="E19" s="227">
        <v>210</v>
      </c>
      <c r="F19" s="227">
        <v>220</v>
      </c>
      <c r="G19" s="227">
        <v>220</v>
      </c>
      <c r="H19" s="227">
        <v>330</v>
      </c>
      <c r="I19" s="227">
        <v>450</v>
      </c>
      <c r="J19" s="227">
        <v>450</v>
      </c>
      <c r="K19" s="227">
        <v>400</v>
      </c>
      <c r="L19" s="227">
        <v>210</v>
      </c>
      <c r="M19" s="227">
        <v>200</v>
      </c>
      <c r="N19" s="228">
        <v>70</v>
      </c>
      <c r="P19" s="14" t="s">
        <v>1132</v>
      </c>
      <c r="Q19" s="15">
        <v>457</v>
      </c>
      <c r="R19" s="68">
        <v>0.32822757111597373</v>
      </c>
      <c r="S19" s="69">
        <v>0.45951859956236324</v>
      </c>
      <c r="T19" s="69">
        <v>0.48140043763676149</v>
      </c>
      <c r="U19" s="69">
        <v>0.48140043763676149</v>
      </c>
      <c r="V19" s="69">
        <v>0.72210065645514221</v>
      </c>
      <c r="W19" s="69">
        <v>0.98468271334792123</v>
      </c>
      <c r="X19" s="69">
        <v>0.98468271334792123</v>
      </c>
      <c r="Y19" s="69">
        <v>0.87527352297592997</v>
      </c>
      <c r="Z19" s="69">
        <v>0.45951859956236324</v>
      </c>
      <c r="AA19" s="69">
        <v>0.43763676148796499</v>
      </c>
      <c r="AB19" s="70">
        <v>0.15317286652078774</v>
      </c>
    </row>
    <row r="20" spans="2:29" ht="15.75" x14ac:dyDescent="0.25">
      <c r="B20" s="14" t="s">
        <v>11</v>
      </c>
      <c r="C20" s="15">
        <v>2011</v>
      </c>
      <c r="D20" s="226">
        <v>330</v>
      </c>
      <c r="E20" s="227">
        <v>470</v>
      </c>
      <c r="F20" s="227">
        <v>510</v>
      </c>
      <c r="G20" s="227">
        <v>530</v>
      </c>
      <c r="H20" s="227">
        <v>840</v>
      </c>
      <c r="I20" s="227">
        <v>1980</v>
      </c>
      <c r="J20" s="227">
        <v>1970</v>
      </c>
      <c r="K20" s="227">
        <v>1470</v>
      </c>
      <c r="L20" s="227">
        <v>30</v>
      </c>
      <c r="M20" s="227">
        <v>20</v>
      </c>
      <c r="N20" s="455">
        <v>10</v>
      </c>
      <c r="P20" s="14" t="s">
        <v>11</v>
      </c>
      <c r="Q20" s="15">
        <v>2011</v>
      </c>
      <c r="R20" s="68">
        <v>0.16409746394828442</v>
      </c>
      <c r="S20" s="69">
        <v>0.23371456986573844</v>
      </c>
      <c r="T20" s="69">
        <v>0.25360517155643958</v>
      </c>
      <c r="U20" s="69">
        <v>0.26355047240179014</v>
      </c>
      <c r="V20" s="69">
        <v>0.41770263550472403</v>
      </c>
      <c r="W20" s="69">
        <v>0.98458478368970659</v>
      </c>
      <c r="X20" s="69">
        <v>0.97961213326703134</v>
      </c>
      <c r="Y20" s="69">
        <v>0.73097961213326701</v>
      </c>
      <c r="Z20" s="69">
        <v>1.4917951268025857E-2</v>
      </c>
      <c r="AA20" s="69">
        <v>9.9453008453505715E-3</v>
      </c>
      <c r="AB20" s="70">
        <v>4.9726504226752857E-3</v>
      </c>
    </row>
    <row r="21" spans="2:29" ht="15.75" x14ac:dyDescent="0.25">
      <c r="B21" s="14" t="s">
        <v>12</v>
      </c>
      <c r="C21" s="226">
        <v>739</v>
      </c>
      <c r="D21" s="963" t="s">
        <v>172</v>
      </c>
      <c r="E21" s="962" t="s">
        <v>172</v>
      </c>
      <c r="F21" s="962" t="s">
        <v>172</v>
      </c>
      <c r="G21" s="227">
        <v>10</v>
      </c>
      <c r="H21" s="227">
        <v>10</v>
      </c>
      <c r="I21" s="227">
        <v>40</v>
      </c>
      <c r="J21" s="227">
        <v>470</v>
      </c>
      <c r="K21" s="227">
        <v>720</v>
      </c>
      <c r="L21" s="227">
        <v>720</v>
      </c>
      <c r="M21" s="227">
        <v>730</v>
      </c>
      <c r="N21" s="228">
        <v>510</v>
      </c>
      <c r="P21" s="14" t="s">
        <v>12</v>
      </c>
      <c r="Q21" s="226">
        <v>739</v>
      </c>
      <c r="R21" s="1243" t="s">
        <v>237</v>
      </c>
      <c r="S21" s="1238" t="s">
        <v>237</v>
      </c>
      <c r="T21" s="1238" t="s">
        <v>237</v>
      </c>
      <c r="U21" s="69">
        <v>1.3531799729364006E-2</v>
      </c>
      <c r="V21" s="69">
        <v>1.3531799729364006E-2</v>
      </c>
      <c r="W21" s="69">
        <v>5.4127198917456022E-2</v>
      </c>
      <c r="X21" s="69">
        <v>0.63599458728010827</v>
      </c>
      <c r="Y21" s="69">
        <v>0.97428958051420844</v>
      </c>
      <c r="Z21" s="69">
        <v>0.97428958051420844</v>
      </c>
      <c r="AA21" s="69">
        <v>0.98782138024357236</v>
      </c>
      <c r="AB21" s="70">
        <v>0.69012178619756426</v>
      </c>
    </row>
    <row r="22" spans="2:29" ht="15.75" x14ac:dyDescent="0.25">
      <c r="B22" s="14" t="s">
        <v>1132</v>
      </c>
      <c r="C22" s="226">
        <v>513</v>
      </c>
      <c r="D22" s="963" t="s">
        <v>172</v>
      </c>
      <c r="E22" s="962" t="s">
        <v>172</v>
      </c>
      <c r="F22" s="962" t="s">
        <v>172</v>
      </c>
      <c r="G22" s="227">
        <v>10</v>
      </c>
      <c r="H22" s="227">
        <v>10</v>
      </c>
      <c r="I22" s="227">
        <v>40</v>
      </c>
      <c r="J22" s="227">
        <v>340</v>
      </c>
      <c r="K22" s="227">
        <v>500</v>
      </c>
      <c r="L22" s="227">
        <v>500</v>
      </c>
      <c r="M22" s="227">
        <v>510</v>
      </c>
      <c r="N22" s="228">
        <v>380</v>
      </c>
      <c r="P22" s="14" t="s">
        <v>1132</v>
      </c>
      <c r="Q22" s="226">
        <v>513</v>
      </c>
      <c r="R22" s="1243" t="s">
        <v>237</v>
      </c>
      <c r="S22" s="1238" t="s">
        <v>237</v>
      </c>
      <c r="T22" s="1238" t="s">
        <v>237</v>
      </c>
      <c r="U22" s="69">
        <v>1.9493177387914229E-2</v>
      </c>
      <c r="V22" s="69">
        <v>1.9493177387914229E-2</v>
      </c>
      <c r="W22" s="69">
        <v>7.7972709551656916E-2</v>
      </c>
      <c r="X22" s="69">
        <v>0.66276803118908378</v>
      </c>
      <c r="Y22" s="69">
        <v>0.97465886939571145</v>
      </c>
      <c r="Z22" s="69">
        <v>0.97465886939571145</v>
      </c>
      <c r="AA22" s="69">
        <v>0.99415204678362568</v>
      </c>
      <c r="AB22" s="70">
        <v>0.7407407407407407</v>
      </c>
    </row>
    <row r="23" spans="2:29" ht="15.75" x14ac:dyDescent="0.25">
      <c r="B23" s="14" t="s">
        <v>11</v>
      </c>
      <c r="C23" s="226">
        <v>226</v>
      </c>
      <c r="D23" s="229">
        <v>0</v>
      </c>
      <c r="E23" s="230">
        <v>0</v>
      </c>
      <c r="F23" s="230">
        <v>0</v>
      </c>
      <c r="G23" s="230">
        <v>0</v>
      </c>
      <c r="H23" s="230">
        <v>0</v>
      </c>
      <c r="I23" s="227">
        <v>10</v>
      </c>
      <c r="J23" s="227">
        <v>130</v>
      </c>
      <c r="K23" s="227">
        <v>220</v>
      </c>
      <c r="L23" s="227">
        <v>220</v>
      </c>
      <c r="M23" s="227">
        <v>220</v>
      </c>
      <c r="N23" s="228">
        <v>130</v>
      </c>
      <c r="P23" s="14" t="s">
        <v>11</v>
      </c>
      <c r="Q23" s="226">
        <v>226</v>
      </c>
      <c r="R23" s="68">
        <v>0</v>
      </c>
      <c r="S23" s="69">
        <v>0</v>
      </c>
      <c r="T23" s="69">
        <v>0</v>
      </c>
      <c r="U23" s="69">
        <v>0</v>
      </c>
      <c r="V23" s="69">
        <v>0</v>
      </c>
      <c r="W23" s="69">
        <v>4.4247787610619468E-2</v>
      </c>
      <c r="X23" s="69">
        <v>0.5752212389380531</v>
      </c>
      <c r="Y23" s="69">
        <v>0.97345132743362828</v>
      </c>
      <c r="Z23" s="69">
        <v>0.97345132743362828</v>
      </c>
      <c r="AA23" s="69">
        <v>0.97345132743362828</v>
      </c>
      <c r="AB23" s="70">
        <v>0.5752212389380531</v>
      </c>
    </row>
    <row r="24" spans="2:29" ht="15.75" x14ac:dyDescent="0.25">
      <c r="B24" s="14" t="s">
        <v>13</v>
      </c>
      <c r="C24" s="226">
        <v>248</v>
      </c>
      <c r="D24" s="963" t="s">
        <v>172</v>
      </c>
      <c r="E24" s="962" t="s">
        <v>172</v>
      </c>
      <c r="F24" s="230">
        <v>10</v>
      </c>
      <c r="G24" s="227">
        <v>10</v>
      </c>
      <c r="H24" s="227">
        <v>190</v>
      </c>
      <c r="I24" s="227">
        <v>240</v>
      </c>
      <c r="J24" s="227">
        <v>210</v>
      </c>
      <c r="K24" s="227">
        <v>140</v>
      </c>
      <c r="L24" s="227">
        <v>10</v>
      </c>
      <c r="M24" s="227">
        <v>10</v>
      </c>
      <c r="N24" s="1116" t="s">
        <v>172</v>
      </c>
      <c r="P24" s="14" t="s">
        <v>13</v>
      </c>
      <c r="Q24" s="226">
        <v>248</v>
      </c>
      <c r="R24" s="1231" t="s">
        <v>237</v>
      </c>
      <c r="S24" s="1230" t="s">
        <v>237</v>
      </c>
      <c r="T24" s="69">
        <v>4.0322580645161289E-2</v>
      </c>
      <c r="U24" s="69">
        <v>4.0322580645161289E-2</v>
      </c>
      <c r="V24" s="69">
        <v>0.7661290322580645</v>
      </c>
      <c r="W24" s="69">
        <v>0.967741935483871</v>
      </c>
      <c r="X24" s="69">
        <v>0.84677419354838712</v>
      </c>
      <c r="Y24" s="69">
        <v>0.56451612903225812</v>
      </c>
      <c r="Z24" s="69">
        <v>4.0322580645161289E-2</v>
      </c>
      <c r="AA24" s="69">
        <v>4.0322580645161289E-2</v>
      </c>
      <c r="AB24" s="1230" t="s">
        <v>237</v>
      </c>
      <c r="AC24" s="309"/>
    </row>
    <row r="25" spans="2:29" ht="15.75" x14ac:dyDescent="0.25">
      <c r="B25" s="14"/>
      <c r="C25" s="15"/>
      <c r="D25" s="231"/>
      <c r="E25" s="106"/>
      <c r="F25" s="106"/>
      <c r="G25" s="106"/>
      <c r="H25" s="106"/>
      <c r="I25" s="106"/>
      <c r="J25" s="106"/>
      <c r="K25" s="106"/>
      <c r="L25" s="106"/>
      <c r="M25" s="106"/>
      <c r="N25" s="83"/>
      <c r="P25" s="14"/>
      <c r="Q25" s="15"/>
      <c r="R25" s="505"/>
      <c r="S25" s="504"/>
      <c r="T25" s="504"/>
      <c r="U25" s="504"/>
      <c r="V25" s="504"/>
      <c r="W25" s="504"/>
      <c r="X25" s="504"/>
      <c r="Y25" s="504"/>
      <c r="Z25" s="504"/>
      <c r="AA25" s="504"/>
      <c r="AB25" s="500"/>
    </row>
    <row r="26" spans="2:29" ht="15.75" x14ac:dyDescent="0.25">
      <c r="B26" s="22" t="s">
        <v>31</v>
      </c>
      <c r="C26" s="23">
        <v>3733</v>
      </c>
      <c r="D26" s="26">
        <v>630</v>
      </c>
      <c r="E26" s="87">
        <v>860</v>
      </c>
      <c r="F26" s="87">
        <v>930</v>
      </c>
      <c r="G26" s="87">
        <v>960</v>
      </c>
      <c r="H26" s="87">
        <v>1590</v>
      </c>
      <c r="I26" s="87">
        <v>2920</v>
      </c>
      <c r="J26" s="87">
        <v>3300</v>
      </c>
      <c r="K26" s="87">
        <v>2960</v>
      </c>
      <c r="L26" s="87">
        <v>1110</v>
      </c>
      <c r="M26" s="87">
        <v>1090</v>
      </c>
      <c r="N26" s="27">
        <v>690</v>
      </c>
      <c r="P26" s="22" t="s">
        <v>31</v>
      </c>
      <c r="Q26" s="23">
        <v>3733</v>
      </c>
      <c r="R26" s="71">
        <v>0.1687650683096705</v>
      </c>
      <c r="S26" s="72">
        <v>0.23037771229574069</v>
      </c>
      <c r="T26" s="72">
        <v>0.24912938655237074</v>
      </c>
      <c r="U26" s="72">
        <v>0.25716581837664076</v>
      </c>
      <c r="V26" s="72">
        <v>0.42593088668631129</v>
      </c>
      <c r="W26" s="72">
        <v>0.7822126975622824</v>
      </c>
      <c r="X26" s="72">
        <v>0.88400750066970268</v>
      </c>
      <c r="Y26" s="72">
        <v>0.79292793999464239</v>
      </c>
      <c r="Z26" s="72">
        <v>0.29734797749799091</v>
      </c>
      <c r="AA26" s="72">
        <v>0.29199035628181086</v>
      </c>
      <c r="AB26" s="73">
        <v>0.18483793195821055</v>
      </c>
    </row>
    <row r="27" spans="2:29" ht="15.75" x14ac:dyDescent="0.25">
      <c r="B27" s="50"/>
      <c r="C27" s="50"/>
      <c r="D27" s="50"/>
      <c r="E27" s="66"/>
      <c r="F27" s="66"/>
      <c r="G27" s="66"/>
      <c r="H27" s="66"/>
      <c r="I27" s="66"/>
      <c r="J27" s="66"/>
      <c r="K27" s="66"/>
      <c r="L27" s="66"/>
      <c r="M27" s="66"/>
      <c r="N27" s="67"/>
      <c r="P27" s="50"/>
      <c r="Q27" s="50"/>
      <c r="R27" s="50"/>
      <c r="S27" s="66"/>
      <c r="T27" s="66"/>
      <c r="U27" s="66"/>
      <c r="V27" s="66"/>
      <c r="W27" s="66"/>
      <c r="X27" s="66"/>
      <c r="Y27" s="66"/>
      <c r="Z27" s="66"/>
      <c r="AA27" s="66"/>
      <c r="AB27" s="67"/>
    </row>
    <row r="28" spans="2:29" ht="15.75" x14ac:dyDescent="0.25">
      <c r="B28" s="28" t="s">
        <v>17</v>
      </c>
      <c r="C28" s="603"/>
      <c r="D28" s="603"/>
      <c r="E28" s="603"/>
      <c r="F28" s="603"/>
      <c r="G28" s="603"/>
      <c r="H28" s="603"/>
      <c r="I28" s="603"/>
      <c r="J28" s="603"/>
      <c r="K28" s="603"/>
      <c r="L28" s="603"/>
      <c r="M28" s="603"/>
      <c r="N28" s="603"/>
      <c r="O28" s="39"/>
    </row>
    <row r="29" spans="2:29" x14ac:dyDescent="0.25">
      <c r="D29" t="s">
        <v>173</v>
      </c>
    </row>
    <row r="30" spans="2:29" x14ac:dyDescent="0.25">
      <c r="B30" t="s">
        <v>178</v>
      </c>
    </row>
    <row r="31" spans="2:29" x14ac:dyDescent="0.25">
      <c r="B31" t="s">
        <v>63</v>
      </c>
    </row>
    <row r="32" spans="2:29" x14ac:dyDescent="0.25">
      <c r="B32" t="s">
        <v>876</v>
      </c>
    </row>
    <row r="33" spans="2:28" x14ac:dyDescent="0.25">
      <c r="B33" t="s">
        <v>877</v>
      </c>
    </row>
    <row r="34" spans="2:28" ht="15.75" x14ac:dyDescent="0.25">
      <c r="B34" s="735" t="s">
        <v>781</v>
      </c>
    </row>
    <row r="35" spans="2:28" x14ac:dyDescent="0.25">
      <c r="B35" t="s">
        <v>853</v>
      </c>
    </row>
    <row r="36" spans="2:28" ht="15.75" x14ac:dyDescent="0.25">
      <c r="B36" s="1261" t="s">
        <v>1153</v>
      </c>
    </row>
    <row r="38" spans="2:28" ht="15.75" x14ac:dyDescent="0.25">
      <c r="B38" s="1295" t="s">
        <v>1019</v>
      </c>
      <c r="C38" s="1295"/>
      <c r="D38" s="1295"/>
      <c r="E38" s="1295"/>
      <c r="F38" s="1295"/>
      <c r="G38" s="1295"/>
      <c r="H38" s="1295"/>
      <c r="I38" s="1295"/>
      <c r="J38" s="1295"/>
      <c r="K38" s="1295"/>
      <c r="L38" s="1295"/>
    </row>
    <row r="39" spans="2:28" ht="15.75" x14ac:dyDescent="0.25">
      <c r="B39" s="3" t="s">
        <v>253</v>
      </c>
      <c r="C39" s="220"/>
      <c r="D39" s="221"/>
      <c r="E39" s="221"/>
      <c r="F39" s="221"/>
      <c r="G39" s="222"/>
      <c r="H39" s="222"/>
      <c r="I39" s="222"/>
      <c r="J39" s="222"/>
      <c r="K39" s="222"/>
      <c r="L39" s="222"/>
      <c r="M39" s="222"/>
      <c r="N39" s="222"/>
      <c r="P39" s="3" t="s">
        <v>957</v>
      </c>
    </row>
    <row r="40" spans="2:28" ht="15.75" customHeight="1" x14ac:dyDescent="0.25">
      <c r="B40" s="91"/>
      <c r="C40" s="1344" t="s">
        <v>253</v>
      </c>
      <c r="D40" s="1290" t="s">
        <v>787</v>
      </c>
      <c r="E40" s="1291"/>
      <c r="F40" s="1291"/>
      <c r="G40" s="1291"/>
      <c r="H40" s="1291"/>
      <c r="I40" s="1291"/>
      <c r="J40" s="1291"/>
      <c r="K40" s="1291"/>
      <c r="L40" s="1291"/>
      <c r="M40" s="1291"/>
      <c r="N40" s="1292"/>
      <c r="P40" s="91"/>
      <c r="Q40" s="1344" t="s">
        <v>253</v>
      </c>
      <c r="R40" s="1290" t="s">
        <v>956</v>
      </c>
      <c r="S40" s="1291"/>
      <c r="T40" s="1291"/>
      <c r="U40" s="1291"/>
      <c r="V40" s="1291"/>
      <c r="W40" s="1291"/>
      <c r="X40" s="1291"/>
      <c r="Y40" s="1291"/>
      <c r="Z40" s="1291"/>
      <c r="AA40" s="1291"/>
      <c r="AB40" s="1292"/>
    </row>
    <row r="41" spans="2:28" ht="63" x14ac:dyDescent="0.25">
      <c r="B41" s="80"/>
      <c r="C41" s="1345"/>
      <c r="D41" s="1127" t="s">
        <v>174</v>
      </c>
      <c r="E41" s="1128" t="s">
        <v>175</v>
      </c>
      <c r="F41" s="1128" t="s">
        <v>176</v>
      </c>
      <c r="G41" s="63" t="s">
        <v>81</v>
      </c>
      <c r="H41" s="63" t="s">
        <v>82</v>
      </c>
      <c r="I41" s="63" t="s">
        <v>83</v>
      </c>
      <c r="J41" s="63" t="s">
        <v>84</v>
      </c>
      <c r="K41" s="63" t="s">
        <v>85</v>
      </c>
      <c r="L41" s="63" t="s">
        <v>86</v>
      </c>
      <c r="M41" s="63" t="s">
        <v>87</v>
      </c>
      <c r="N41" s="1125" t="s">
        <v>177</v>
      </c>
      <c r="P41" s="80"/>
      <c r="Q41" s="1345"/>
      <c r="R41" s="1127" t="s">
        <v>174</v>
      </c>
      <c r="S41" s="1128" t="s">
        <v>175</v>
      </c>
      <c r="T41" s="1128" t="s">
        <v>176</v>
      </c>
      <c r="U41" s="63" t="s">
        <v>81</v>
      </c>
      <c r="V41" s="63" t="s">
        <v>82</v>
      </c>
      <c r="W41" s="63" t="s">
        <v>83</v>
      </c>
      <c r="X41" s="63" t="s">
        <v>84</v>
      </c>
      <c r="Y41" s="63" t="s">
        <v>85</v>
      </c>
      <c r="Z41" s="63" t="s">
        <v>86</v>
      </c>
      <c r="AA41" s="63" t="s">
        <v>87</v>
      </c>
      <c r="AB41" s="1125" t="s">
        <v>177</v>
      </c>
    </row>
    <row r="42" spans="2:28" ht="15.75" x14ac:dyDescent="0.25">
      <c r="B42" s="1124"/>
      <c r="C42" s="14"/>
      <c r="D42" s="91"/>
      <c r="E42" s="223"/>
      <c r="F42" s="223"/>
      <c r="G42" s="223"/>
      <c r="H42" s="223"/>
      <c r="I42" s="223"/>
      <c r="J42" s="223"/>
      <c r="K42" s="223"/>
      <c r="L42" s="223"/>
      <c r="M42" s="223"/>
      <c r="N42" s="224"/>
      <c r="P42" s="1124"/>
      <c r="Q42" s="14"/>
      <c r="R42" s="91"/>
      <c r="S42" s="223"/>
      <c r="T42" s="223"/>
      <c r="U42" s="223"/>
      <c r="V42" s="223"/>
      <c r="W42" s="223"/>
      <c r="X42" s="223"/>
      <c r="Y42" s="223"/>
      <c r="Z42" s="223"/>
      <c r="AA42" s="223"/>
      <c r="AB42" s="224"/>
    </row>
    <row r="43" spans="2:28" ht="15.75" x14ac:dyDescent="0.25">
      <c r="B43" s="14" t="s">
        <v>878</v>
      </c>
      <c r="C43" s="15">
        <v>1497</v>
      </c>
      <c r="D43" s="226">
        <v>50</v>
      </c>
      <c r="E43" s="227">
        <v>60</v>
      </c>
      <c r="F43" s="227">
        <v>70</v>
      </c>
      <c r="G43" s="227">
        <v>70</v>
      </c>
      <c r="H43" s="227">
        <v>350</v>
      </c>
      <c r="I43" s="227">
        <v>1490</v>
      </c>
      <c r="J43" s="227">
        <v>1480</v>
      </c>
      <c r="K43" s="227">
        <v>980</v>
      </c>
      <c r="L43" s="227">
        <v>40</v>
      </c>
      <c r="M43" s="227">
        <v>30</v>
      </c>
      <c r="N43" s="228">
        <v>10</v>
      </c>
      <c r="P43" s="14" t="s">
        <v>878</v>
      </c>
      <c r="Q43" s="15">
        <v>1497</v>
      </c>
      <c r="R43" s="68">
        <f>D43/$C43</f>
        <v>3.3400133600534405E-2</v>
      </c>
      <c r="S43" s="69">
        <f t="shared" ref="S43:AB43" si="1">E43/$C43</f>
        <v>4.0080160320641281E-2</v>
      </c>
      <c r="T43" s="69">
        <f t="shared" si="1"/>
        <v>4.6760187040748163E-2</v>
      </c>
      <c r="U43" s="69">
        <f t="shared" si="1"/>
        <v>4.6760187040748163E-2</v>
      </c>
      <c r="V43" s="69">
        <f t="shared" si="1"/>
        <v>0.23380093520374082</v>
      </c>
      <c r="W43" s="69">
        <f t="shared" si="1"/>
        <v>0.99532398129592514</v>
      </c>
      <c r="X43" s="69">
        <f t="shared" si="1"/>
        <v>0.98864395457581833</v>
      </c>
      <c r="Y43" s="69">
        <f t="shared" si="1"/>
        <v>0.65464261857047423</v>
      </c>
      <c r="Z43" s="69">
        <f t="shared" si="1"/>
        <v>2.6720106880427523E-2</v>
      </c>
      <c r="AA43" s="69">
        <f t="shared" si="1"/>
        <v>2.004008016032064E-2</v>
      </c>
      <c r="AB43" s="70">
        <f t="shared" si="1"/>
        <v>6.6800267201068807E-3</v>
      </c>
    </row>
    <row r="44" spans="2:28" ht="15.75" x14ac:dyDescent="0.25">
      <c r="B44" s="14" t="s">
        <v>879</v>
      </c>
      <c r="C44" s="15">
        <v>789</v>
      </c>
      <c r="D44" s="226">
        <v>380</v>
      </c>
      <c r="E44" s="227">
        <v>570</v>
      </c>
      <c r="F44" s="227">
        <v>610</v>
      </c>
      <c r="G44" s="227">
        <v>620</v>
      </c>
      <c r="H44" s="227">
        <v>690</v>
      </c>
      <c r="I44" s="227">
        <v>770</v>
      </c>
      <c r="J44" s="227">
        <v>760</v>
      </c>
      <c r="K44" s="227">
        <v>730</v>
      </c>
      <c r="L44" s="227">
        <v>170</v>
      </c>
      <c r="M44" s="227">
        <v>150</v>
      </c>
      <c r="N44" s="455">
        <v>50</v>
      </c>
      <c r="P44" s="14" t="s">
        <v>879</v>
      </c>
      <c r="Q44" s="15">
        <v>789</v>
      </c>
      <c r="R44" s="68">
        <f t="shared" ref="R44:R45" si="2">D44/$C44</f>
        <v>0.48162230671736372</v>
      </c>
      <c r="S44" s="69">
        <f t="shared" ref="S44:S45" si="3">E44/$C44</f>
        <v>0.72243346007604559</v>
      </c>
      <c r="T44" s="69">
        <f t="shared" ref="T44:T45" si="4">F44/$C44</f>
        <v>0.77313054499366285</v>
      </c>
      <c r="U44" s="69">
        <f t="shared" ref="U44:U45" si="5">G44/$C44</f>
        <v>0.78580481622306719</v>
      </c>
      <c r="V44" s="69">
        <f t="shared" ref="V44:V45" si="6">H44/$C44</f>
        <v>0.87452471482889738</v>
      </c>
      <c r="W44" s="69">
        <f t="shared" ref="W44:W45" si="7">I44/$C44</f>
        <v>0.97591888466413179</v>
      </c>
      <c r="X44" s="69">
        <f t="shared" ref="X44:X45" si="8">J44/$C44</f>
        <v>0.96324461343472745</v>
      </c>
      <c r="Y44" s="69">
        <f t="shared" ref="Y44:Y45" si="9">K44/$C44</f>
        <v>0.92522179974651453</v>
      </c>
      <c r="Z44" s="69">
        <f t="shared" ref="Z44:Z45" si="10">L44/$C44</f>
        <v>0.21546261089987326</v>
      </c>
      <c r="AA44" s="69">
        <f t="shared" ref="AA44:AA45" si="11">M44/$C44</f>
        <v>0.19011406844106463</v>
      </c>
      <c r="AB44" s="70">
        <f t="shared" ref="AB44:AB45" si="12">N44/$C44</f>
        <v>6.3371356147021551E-2</v>
      </c>
    </row>
    <row r="45" spans="2:28" ht="15.75" x14ac:dyDescent="0.25">
      <c r="B45" s="14" t="s">
        <v>880</v>
      </c>
      <c r="C45" s="15">
        <v>182</v>
      </c>
      <c r="D45" s="229">
        <v>30</v>
      </c>
      <c r="E45" s="230">
        <v>50</v>
      </c>
      <c r="F45" s="230">
        <v>60</v>
      </c>
      <c r="G45" s="227">
        <v>60</v>
      </c>
      <c r="H45" s="227">
        <v>130</v>
      </c>
      <c r="I45" s="227">
        <v>180</v>
      </c>
      <c r="J45" s="227">
        <v>180</v>
      </c>
      <c r="K45" s="227">
        <v>150</v>
      </c>
      <c r="L45" s="227">
        <v>40</v>
      </c>
      <c r="M45" s="227">
        <v>40</v>
      </c>
      <c r="N45" s="228">
        <v>20</v>
      </c>
      <c r="P45" s="14" t="s">
        <v>880</v>
      </c>
      <c r="Q45" s="15">
        <v>182</v>
      </c>
      <c r="R45" s="68">
        <f t="shared" si="2"/>
        <v>0.16483516483516483</v>
      </c>
      <c r="S45" s="69">
        <f t="shared" si="3"/>
        <v>0.27472527472527475</v>
      </c>
      <c r="T45" s="69">
        <f t="shared" si="4"/>
        <v>0.32967032967032966</v>
      </c>
      <c r="U45" s="69">
        <f t="shared" si="5"/>
        <v>0.32967032967032966</v>
      </c>
      <c r="V45" s="69">
        <f t="shared" si="6"/>
        <v>0.7142857142857143</v>
      </c>
      <c r="W45" s="69">
        <f t="shared" si="7"/>
        <v>0.98901098901098905</v>
      </c>
      <c r="X45" s="69">
        <f t="shared" si="8"/>
        <v>0.98901098901098905</v>
      </c>
      <c r="Y45" s="69">
        <f t="shared" si="9"/>
        <v>0.82417582417582413</v>
      </c>
      <c r="Z45" s="69">
        <f t="shared" si="10"/>
        <v>0.21978021978021978</v>
      </c>
      <c r="AA45" s="69">
        <f t="shared" si="11"/>
        <v>0.21978021978021978</v>
      </c>
      <c r="AB45" s="70">
        <f t="shared" si="12"/>
        <v>0.10989010989010989</v>
      </c>
    </row>
    <row r="46" spans="2:28" ht="15.75" x14ac:dyDescent="0.25">
      <c r="B46" s="14"/>
      <c r="C46" s="15"/>
      <c r="D46" s="231"/>
      <c r="E46" s="106"/>
      <c r="F46" s="106"/>
      <c r="G46" s="106"/>
      <c r="H46" s="106"/>
      <c r="I46" s="106"/>
      <c r="J46" s="106"/>
      <c r="K46" s="106"/>
      <c r="L46" s="106"/>
      <c r="M46" s="106"/>
      <c r="N46" s="83"/>
      <c r="P46" s="14"/>
      <c r="Q46" s="15"/>
      <c r="R46" s="231"/>
      <c r="S46" s="106"/>
      <c r="T46" s="106"/>
      <c r="U46" s="106"/>
      <c r="V46" s="106"/>
      <c r="W46" s="106"/>
      <c r="X46" s="106"/>
      <c r="Y46" s="106"/>
      <c r="Z46" s="106"/>
      <c r="AA46" s="106"/>
      <c r="AB46" s="83"/>
    </row>
    <row r="47" spans="2:28" ht="15.75" x14ac:dyDescent="0.25">
      <c r="B47" s="492" t="s">
        <v>254</v>
      </c>
      <c r="C47" s="493">
        <v>2468</v>
      </c>
      <c r="D47" s="493">
        <v>470</v>
      </c>
      <c r="E47" s="494">
        <v>680</v>
      </c>
      <c r="F47" s="494">
        <v>730</v>
      </c>
      <c r="G47" s="494">
        <v>750</v>
      </c>
      <c r="H47" s="494">
        <v>1170</v>
      </c>
      <c r="I47" s="494">
        <v>2430</v>
      </c>
      <c r="J47" s="494">
        <v>2410</v>
      </c>
      <c r="K47" s="494">
        <v>1870</v>
      </c>
      <c r="L47" s="494">
        <v>240</v>
      </c>
      <c r="M47" s="494">
        <v>220</v>
      </c>
      <c r="N47" s="497">
        <v>80</v>
      </c>
      <c r="P47" s="492" t="s">
        <v>254</v>
      </c>
      <c r="Q47" s="493">
        <v>2468</v>
      </c>
      <c r="R47" s="502">
        <f>D47/$C47</f>
        <v>0.19043760129659643</v>
      </c>
      <c r="S47" s="483">
        <f t="shared" ref="S47:AB47" si="13">E47/$C47</f>
        <v>0.27552674230145868</v>
      </c>
      <c r="T47" s="483">
        <f t="shared" si="13"/>
        <v>0.29578606158833065</v>
      </c>
      <c r="U47" s="483">
        <f t="shared" si="13"/>
        <v>0.30388978930307942</v>
      </c>
      <c r="V47" s="483">
        <f t="shared" si="13"/>
        <v>0.47406807131280387</v>
      </c>
      <c r="W47" s="483">
        <f t="shared" si="13"/>
        <v>0.98460291734197736</v>
      </c>
      <c r="X47" s="483">
        <f t="shared" si="13"/>
        <v>0.97649918962722848</v>
      </c>
      <c r="Y47" s="483">
        <f t="shared" si="13"/>
        <v>0.75769854132901138</v>
      </c>
      <c r="Z47" s="483">
        <f t="shared" si="13"/>
        <v>9.7244732576985418E-2</v>
      </c>
      <c r="AA47" s="483">
        <f t="shared" si="13"/>
        <v>8.9141004862236625E-2</v>
      </c>
      <c r="AB47" s="484">
        <f t="shared" si="13"/>
        <v>3.2414910858995137E-2</v>
      </c>
    </row>
    <row r="48" spans="2:28" ht="15.75" x14ac:dyDescent="0.25">
      <c r="B48" s="28" t="s">
        <v>17</v>
      </c>
    </row>
    <row r="49" spans="2:28" x14ac:dyDescent="0.25">
      <c r="D49" s="496"/>
      <c r="E49" s="496"/>
      <c r="F49" s="496"/>
      <c r="G49" s="496"/>
      <c r="H49" s="496"/>
      <c r="I49" s="496"/>
      <c r="J49" s="496"/>
      <c r="K49" s="496"/>
      <c r="L49" s="496"/>
      <c r="M49" s="496"/>
      <c r="N49" s="496"/>
    </row>
    <row r="50" spans="2:28" x14ac:dyDescent="0.25">
      <c r="B50" t="s">
        <v>178</v>
      </c>
    </row>
    <row r="51" spans="2:28" ht="15.75" x14ac:dyDescent="0.25">
      <c r="B51" t="s">
        <v>63</v>
      </c>
      <c r="C51" s="87"/>
      <c r="D51" s="87"/>
      <c r="E51" s="87"/>
    </row>
    <row r="52" spans="2:28" x14ac:dyDescent="0.25">
      <c r="B52" t="s">
        <v>876</v>
      </c>
    </row>
    <row r="53" spans="2:28" x14ac:dyDescent="0.25">
      <c r="B53" t="s">
        <v>877</v>
      </c>
    </row>
    <row r="54" spans="2:28" ht="15.75" x14ac:dyDescent="0.25">
      <c r="B54" s="735" t="s">
        <v>781</v>
      </c>
    </row>
    <row r="55" spans="2:28" x14ac:dyDescent="0.25">
      <c r="B55" t="s">
        <v>853</v>
      </c>
    </row>
    <row r="58" spans="2:28" ht="15.75" x14ac:dyDescent="0.25">
      <c r="B58" s="1295" t="s">
        <v>1020</v>
      </c>
      <c r="C58" s="1295"/>
      <c r="D58" s="1295"/>
      <c r="E58" s="1295"/>
      <c r="F58" s="1295"/>
      <c r="G58" s="1295"/>
      <c r="H58" s="1295"/>
      <c r="I58" s="1295"/>
      <c r="J58" s="1295"/>
      <c r="K58" s="1295"/>
      <c r="L58" s="1295"/>
    </row>
    <row r="59" spans="2:28" ht="15.75" x14ac:dyDescent="0.25">
      <c r="B59" s="3" t="s">
        <v>253</v>
      </c>
      <c r="C59" s="220"/>
      <c r="D59" s="221"/>
      <c r="E59" s="221"/>
      <c r="F59" s="221"/>
      <c r="G59" s="222"/>
      <c r="H59" s="222"/>
      <c r="I59" s="222"/>
      <c r="J59" s="222"/>
      <c r="K59" s="222"/>
      <c r="L59" s="222"/>
      <c r="M59" s="222"/>
      <c r="N59" s="222"/>
      <c r="P59" s="3" t="s">
        <v>958</v>
      </c>
    </row>
    <row r="60" spans="2:28" ht="15.75" customHeight="1" x14ac:dyDescent="0.25">
      <c r="B60" s="91"/>
      <c r="C60" s="1344" t="s">
        <v>884</v>
      </c>
      <c r="D60" s="1290" t="s">
        <v>787</v>
      </c>
      <c r="E60" s="1291"/>
      <c r="F60" s="1291"/>
      <c r="G60" s="1291"/>
      <c r="H60" s="1291"/>
      <c r="I60" s="1291"/>
      <c r="J60" s="1291"/>
      <c r="K60" s="1291"/>
      <c r="L60" s="1372"/>
      <c r="M60" s="1373"/>
      <c r="N60" s="1374"/>
      <c r="P60" s="91"/>
      <c r="Q60" s="1344" t="s">
        <v>884</v>
      </c>
      <c r="R60" s="1290" t="s">
        <v>956</v>
      </c>
      <c r="S60" s="1291"/>
      <c r="T60" s="1291"/>
      <c r="U60" s="1291"/>
      <c r="V60" s="1291"/>
      <c r="W60" s="1291"/>
      <c r="X60" s="1291"/>
      <c r="Y60" s="1291"/>
      <c r="Z60" s="1291"/>
      <c r="AA60" s="1291"/>
      <c r="AB60" s="1292"/>
    </row>
    <row r="61" spans="2:28" ht="63" x14ac:dyDescent="0.25">
      <c r="B61" s="80"/>
      <c r="C61" s="1362"/>
      <c r="D61" s="950" t="s">
        <v>174</v>
      </c>
      <c r="E61" s="93" t="s">
        <v>175</v>
      </c>
      <c r="F61" s="93" t="s">
        <v>176</v>
      </c>
      <c r="G61" s="63" t="s">
        <v>81</v>
      </c>
      <c r="H61" s="63" t="s">
        <v>82</v>
      </c>
      <c r="I61" s="63" t="s">
        <v>83</v>
      </c>
      <c r="J61" s="63" t="s">
        <v>84</v>
      </c>
      <c r="K61" s="63" t="s">
        <v>85</v>
      </c>
      <c r="L61" s="63" t="s">
        <v>86</v>
      </c>
      <c r="M61" s="63" t="s">
        <v>87</v>
      </c>
      <c r="N61" s="948" t="s">
        <v>177</v>
      </c>
      <c r="P61" s="80"/>
      <c r="Q61" s="1362"/>
      <c r="R61" s="1127" t="s">
        <v>174</v>
      </c>
      <c r="S61" s="1128" t="s">
        <v>175</v>
      </c>
      <c r="T61" s="1128" t="s">
        <v>176</v>
      </c>
      <c r="U61" s="63" t="s">
        <v>81</v>
      </c>
      <c r="V61" s="63" t="s">
        <v>82</v>
      </c>
      <c r="W61" s="63" t="s">
        <v>83</v>
      </c>
      <c r="X61" s="63" t="s">
        <v>84</v>
      </c>
      <c r="Y61" s="63" t="s">
        <v>85</v>
      </c>
      <c r="Z61" s="63" t="s">
        <v>86</v>
      </c>
      <c r="AA61" s="63" t="s">
        <v>87</v>
      </c>
      <c r="AB61" s="1125" t="s">
        <v>177</v>
      </c>
    </row>
    <row r="62" spans="2:28" ht="15.75" x14ac:dyDescent="0.25">
      <c r="B62" s="947"/>
      <c r="C62" s="14"/>
      <c r="D62" s="91"/>
      <c r="E62" s="223"/>
      <c r="F62" s="223"/>
      <c r="G62" s="223"/>
      <c r="H62" s="223"/>
      <c r="I62" s="223"/>
      <c r="J62" s="223"/>
      <c r="K62" s="223"/>
      <c r="L62" s="223"/>
      <c r="M62" s="223"/>
      <c r="N62" s="224"/>
      <c r="P62" s="1124"/>
      <c r="Q62" s="14"/>
      <c r="R62" s="91"/>
      <c r="S62" s="223"/>
      <c r="T62" s="223"/>
      <c r="U62" s="223"/>
      <c r="V62" s="223"/>
      <c r="W62" s="223"/>
      <c r="X62" s="223"/>
      <c r="Y62" s="223"/>
      <c r="Z62" s="223"/>
      <c r="AA62" s="223"/>
      <c r="AB62" s="224"/>
    </row>
    <row r="63" spans="2:28" ht="15.75" x14ac:dyDescent="0.25">
      <c r="B63" s="14" t="s">
        <v>865</v>
      </c>
      <c r="C63" s="15">
        <v>99</v>
      </c>
      <c r="D63" s="229">
        <v>0</v>
      </c>
      <c r="E63" s="230">
        <v>0</v>
      </c>
      <c r="F63" s="230">
        <v>0</v>
      </c>
      <c r="G63" s="230">
        <v>0</v>
      </c>
      <c r="H63" s="230">
        <v>0</v>
      </c>
      <c r="I63" s="962">
        <v>10</v>
      </c>
      <c r="J63" s="227">
        <v>60</v>
      </c>
      <c r="K63" s="227">
        <v>100</v>
      </c>
      <c r="L63" s="227">
        <v>100</v>
      </c>
      <c r="M63" s="227">
        <v>100</v>
      </c>
      <c r="N63" s="228">
        <v>80</v>
      </c>
      <c r="P63" s="14" t="s">
        <v>865</v>
      </c>
      <c r="Q63" s="15">
        <v>99</v>
      </c>
      <c r="R63" s="68">
        <v>0</v>
      </c>
      <c r="S63" s="69">
        <v>0</v>
      </c>
      <c r="T63" s="69">
        <v>0</v>
      </c>
      <c r="U63" s="69">
        <v>0</v>
      </c>
      <c r="V63" s="69">
        <v>0</v>
      </c>
      <c r="W63" s="1246">
        <f>I63/$C63</f>
        <v>0.10101010101010101</v>
      </c>
      <c r="X63" s="1246">
        <f t="shared" ref="X63:AB65" si="14">J63/$C63</f>
        <v>0.60606060606060608</v>
      </c>
      <c r="Y63" s="1246">
        <v>1</v>
      </c>
      <c r="Z63" s="1246">
        <v>1</v>
      </c>
      <c r="AA63" s="1246">
        <v>1</v>
      </c>
      <c r="AB63" s="1247">
        <f t="shared" si="14"/>
        <v>0.80808080808080807</v>
      </c>
    </row>
    <row r="64" spans="2:28" ht="15.75" x14ac:dyDescent="0.25">
      <c r="B64" s="14" t="s">
        <v>866</v>
      </c>
      <c r="C64" s="15">
        <v>290</v>
      </c>
      <c r="D64" s="963" t="s">
        <v>172</v>
      </c>
      <c r="E64" s="962" t="s">
        <v>172</v>
      </c>
      <c r="F64" s="962" t="s">
        <v>172</v>
      </c>
      <c r="G64" s="962" t="s">
        <v>172</v>
      </c>
      <c r="H64" s="962" t="s">
        <v>172</v>
      </c>
      <c r="I64" s="227">
        <v>20</v>
      </c>
      <c r="J64" s="227">
        <v>200</v>
      </c>
      <c r="K64" s="227">
        <v>290</v>
      </c>
      <c r="L64" s="227">
        <v>280</v>
      </c>
      <c r="M64" s="227">
        <v>290</v>
      </c>
      <c r="N64" s="455">
        <v>190</v>
      </c>
      <c r="P64" s="14" t="s">
        <v>866</v>
      </c>
      <c r="Q64" s="15">
        <v>290</v>
      </c>
      <c r="R64" s="1231" t="s">
        <v>237</v>
      </c>
      <c r="S64" s="1230" t="s">
        <v>237</v>
      </c>
      <c r="T64" s="1230" t="s">
        <v>237</v>
      </c>
      <c r="U64" s="1230" t="s">
        <v>237</v>
      </c>
      <c r="V64" s="1230" t="s">
        <v>237</v>
      </c>
      <c r="W64" s="1246">
        <f>I64/$C64</f>
        <v>6.8965517241379309E-2</v>
      </c>
      <c r="X64" s="1246">
        <f t="shared" si="14"/>
        <v>0.68965517241379315</v>
      </c>
      <c r="Y64" s="1246">
        <f t="shared" ref="Y64:AA65" si="15">K64/$C64</f>
        <v>1</v>
      </c>
      <c r="Z64" s="1246">
        <f t="shared" si="15"/>
        <v>0.96551724137931039</v>
      </c>
      <c r="AA64" s="1246">
        <f t="shared" si="15"/>
        <v>1</v>
      </c>
      <c r="AB64" s="1247">
        <f t="shared" si="14"/>
        <v>0.65517241379310343</v>
      </c>
    </row>
    <row r="65" spans="2:28" ht="15.75" x14ac:dyDescent="0.25">
      <c r="B65" s="14" t="s">
        <v>867</v>
      </c>
      <c r="C65" s="15">
        <v>350</v>
      </c>
      <c r="D65" s="963" t="s">
        <v>172</v>
      </c>
      <c r="E65" s="962" t="s">
        <v>172</v>
      </c>
      <c r="F65" s="962" t="s">
        <v>172</v>
      </c>
      <c r="G65" s="962" t="s">
        <v>172</v>
      </c>
      <c r="H65" s="962" t="s">
        <v>172</v>
      </c>
      <c r="I65" s="227">
        <v>20</v>
      </c>
      <c r="J65" s="227">
        <v>210</v>
      </c>
      <c r="K65" s="227">
        <v>340</v>
      </c>
      <c r="L65" s="227">
        <v>340</v>
      </c>
      <c r="M65" s="227">
        <v>340</v>
      </c>
      <c r="N65" s="228">
        <v>240</v>
      </c>
      <c r="P65" s="14" t="s">
        <v>867</v>
      </c>
      <c r="Q65" s="15">
        <v>350</v>
      </c>
      <c r="R65" s="1231" t="s">
        <v>237</v>
      </c>
      <c r="S65" s="1230" t="s">
        <v>237</v>
      </c>
      <c r="T65" s="1230" t="s">
        <v>237</v>
      </c>
      <c r="U65" s="1230" t="s">
        <v>237</v>
      </c>
      <c r="V65" s="1230" t="s">
        <v>237</v>
      </c>
      <c r="W65" s="1246">
        <f>I65/$C65</f>
        <v>5.7142857142857141E-2</v>
      </c>
      <c r="X65" s="1246">
        <f t="shared" si="14"/>
        <v>0.6</v>
      </c>
      <c r="Y65" s="1246">
        <f t="shared" si="15"/>
        <v>0.97142857142857142</v>
      </c>
      <c r="Z65" s="1246">
        <f t="shared" si="15"/>
        <v>0.97142857142857142</v>
      </c>
      <c r="AA65" s="1246">
        <f t="shared" si="15"/>
        <v>0.97142857142857142</v>
      </c>
      <c r="AB65" s="1247">
        <f t="shared" si="14"/>
        <v>0.68571428571428572</v>
      </c>
    </row>
    <row r="66" spans="2:28" ht="15.75" x14ac:dyDescent="0.25">
      <c r="B66" s="14"/>
      <c r="C66" s="15"/>
      <c r="D66" s="231"/>
      <c r="E66" s="106"/>
      <c r="F66" s="106"/>
      <c r="G66" s="106"/>
      <c r="H66" s="106"/>
      <c r="I66" s="106"/>
      <c r="J66" s="106"/>
      <c r="K66" s="106"/>
      <c r="L66" s="106"/>
      <c r="M66" s="106"/>
      <c r="N66" s="83"/>
      <c r="P66" s="14"/>
      <c r="Q66" s="15"/>
      <c r="R66" s="231"/>
      <c r="S66" s="106"/>
      <c r="T66" s="106"/>
      <c r="U66" s="106"/>
      <c r="V66" s="106"/>
      <c r="W66" s="106"/>
      <c r="X66" s="106"/>
      <c r="Y66" s="106"/>
      <c r="Z66" s="106"/>
      <c r="AA66" s="106"/>
      <c r="AB66" s="83"/>
    </row>
    <row r="67" spans="2:28" ht="15.75" x14ac:dyDescent="0.25">
      <c r="B67" s="492" t="s">
        <v>883</v>
      </c>
      <c r="C67" s="493">
        <v>739</v>
      </c>
      <c r="D67" s="964" t="s">
        <v>172</v>
      </c>
      <c r="E67" s="965" t="s">
        <v>172</v>
      </c>
      <c r="F67" s="965" t="s">
        <v>172</v>
      </c>
      <c r="G67" s="965">
        <v>10</v>
      </c>
      <c r="H67" s="494">
        <v>10</v>
      </c>
      <c r="I67" s="494">
        <v>40</v>
      </c>
      <c r="J67" s="494">
        <v>470</v>
      </c>
      <c r="K67" s="494">
        <v>720</v>
      </c>
      <c r="L67" s="494">
        <v>720</v>
      </c>
      <c r="M67" s="494">
        <v>730</v>
      </c>
      <c r="N67" s="497">
        <v>510</v>
      </c>
      <c r="P67" s="492" t="s">
        <v>883</v>
      </c>
      <c r="Q67" s="493">
        <v>739</v>
      </c>
      <c r="R67" s="1248" t="s">
        <v>237</v>
      </c>
      <c r="S67" s="1249" t="s">
        <v>237</v>
      </c>
      <c r="T67" s="1249" t="s">
        <v>237</v>
      </c>
      <c r="U67" s="1250">
        <f t="shared" ref="U67:V67" si="16">G67/$C67</f>
        <v>1.3531799729364006E-2</v>
      </c>
      <c r="V67" s="1250">
        <f t="shared" si="16"/>
        <v>1.3531799729364006E-2</v>
      </c>
      <c r="W67" s="1250">
        <f>I67/$C67</f>
        <v>5.4127198917456022E-2</v>
      </c>
      <c r="X67" s="1250">
        <f t="shared" ref="X67" si="17">J67/$C67</f>
        <v>0.63599458728010827</v>
      </c>
      <c r="Y67" s="1250">
        <f t="shared" ref="Y67:Z67" si="18">K67/$C67</f>
        <v>0.97428958051420844</v>
      </c>
      <c r="Z67" s="1250">
        <f t="shared" si="18"/>
        <v>0.97428958051420844</v>
      </c>
      <c r="AA67" s="1250">
        <f t="shared" ref="AA67" si="19">M67/$C67</f>
        <v>0.98782138024357236</v>
      </c>
      <c r="AB67" s="1251">
        <f t="shared" ref="AB67" si="20">N67/$C67</f>
        <v>0.69012178619756426</v>
      </c>
    </row>
    <row r="68" spans="2:28" ht="15.75" x14ac:dyDescent="0.25">
      <c r="B68" s="28" t="s">
        <v>17</v>
      </c>
    </row>
    <row r="69" spans="2:28" x14ac:dyDescent="0.25">
      <c r="D69" s="496"/>
      <c r="E69" s="496"/>
      <c r="F69" s="496"/>
      <c r="G69" s="496"/>
      <c r="H69" s="496"/>
      <c r="I69" s="496"/>
      <c r="J69" s="496"/>
      <c r="K69" s="496"/>
      <c r="L69" s="496"/>
      <c r="M69" s="496"/>
      <c r="N69" s="496"/>
    </row>
    <row r="70" spans="2:28" x14ac:dyDescent="0.25">
      <c r="B70" t="s">
        <v>178</v>
      </c>
    </row>
    <row r="71" spans="2:28" ht="15.75" x14ac:dyDescent="0.25">
      <c r="B71" t="s">
        <v>63</v>
      </c>
      <c r="C71" s="87"/>
      <c r="D71" s="87"/>
      <c r="E71" s="87"/>
    </row>
    <row r="72" spans="2:28" x14ac:dyDescent="0.25">
      <c r="B72" t="s">
        <v>876</v>
      </c>
    </row>
    <row r="73" spans="2:28" x14ac:dyDescent="0.25">
      <c r="B73" t="s">
        <v>877</v>
      </c>
    </row>
    <row r="74" spans="2:28" ht="15.75" x14ac:dyDescent="0.25">
      <c r="B74" s="945" t="s">
        <v>781</v>
      </c>
    </row>
    <row r="75" spans="2:28" x14ac:dyDescent="0.25">
      <c r="B75" t="s">
        <v>853</v>
      </c>
    </row>
    <row r="76" spans="2:28" ht="15.75" x14ac:dyDescent="0.25">
      <c r="B76" s="1261" t="s">
        <v>1153</v>
      </c>
    </row>
  </sheetData>
  <mergeCells count="19">
    <mergeCell ref="B58:L58"/>
    <mergeCell ref="C60:C61"/>
    <mergeCell ref="D60:N60"/>
    <mergeCell ref="D40:N40"/>
    <mergeCell ref="B38:L38"/>
    <mergeCell ref="C40:C41"/>
    <mergeCell ref="B1:L1"/>
    <mergeCell ref="C4:C5"/>
    <mergeCell ref="D4:N4"/>
    <mergeCell ref="C11:C12"/>
    <mergeCell ref="D11:N11"/>
    <mergeCell ref="Q40:Q41"/>
    <mergeCell ref="R40:AB40"/>
    <mergeCell ref="Q60:Q61"/>
    <mergeCell ref="R60:AB60"/>
    <mergeCell ref="Q4:Q5"/>
    <mergeCell ref="R4:AB4"/>
    <mergeCell ref="Q11:Q12"/>
    <mergeCell ref="R11:AB11"/>
  </mergeCells>
  <hyperlinks>
    <hyperlink ref="K3:L3" location="'list of tables'!A1" display="back to contents page"/>
    <hyperlink ref="Y3:Z3" location="'list of tables'!A1" display="back to contents page"/>
  </hyperlinks>
  <pageMargins left="0.7" right="0.7" top="0.75" bottom="0.75" header="0.3" footer="0.3"/>
  <pageSetup paperSize="9" scale="73" orientation="landscape" r:id="rId1"/>
  <ignoredErrors>
    <ignoredError sqref="W63:AB67 U67:V6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39997558519241921"/>
    <pageSetUpPr fitToPage="1"/>
  </sheetPr>
  <dimension ref="B1:V69"/>
  <sheetViews>
    <sheetView workbookViewId="0">
      <selection activeCell="B21" sqref="B21"/>
    </sheetView>
  </sheetViews>
  <sheetFormatPr defaultRowHeight="15" x14ac:dyDescent="0.25"/>
  <cols>
    <col min="1" max="1" width="3.7109375" customWidth="1"/>
    <col min="2" max="2" width="33" customWidth="1"/>
    <col min="3" max="4" width="12.5703125" customWidth="1"/>
    <col min="5" max="5" width="11.28515625" customWidth="1"/>
    <col min="6" max="6" width="12.5703125" customWidth="1"/>
    <col min="7" max="7" width="11.85546875" customWidth="1"/>
    <col min="8" max="8" width="12.5703125" customWidth="1"/>
    <col min="9" max="9" width="11.42578125" customWidth="1"/>
    <col min="10" max="10" width="12.5703125" customWidth="1"/>
    <col min="11" max="11" width="11.85546875" customWidth="1"/>
    <col min="12" max="12" width="12.5703125" customWidth="1"/>
    <col min="13" max="13" width="11.28515625" customWidth="1"/>
    <col min="14" max="14" width="12.5703125" customWidth="1"/>
    <col min="15" max="15" width="11.28515625" customWidth="1"/>
    <col min="16" max="16" width="12.5703125" customWidth="1"/>
    <col min="17" max="17" width="11.42578125" customWidth="1"/>
    <col min="18" max="18" width="12.5703125" customWidth="1"/>
    <col min="19" max="19" width="11.7109375" customWidth="1"/>
    <col min="20" max="20" width="12.5703125" customWidth="1"/>
    <col min="21" max="21" width="11.5703125" customWidth="1"/>
  </cols>
  <sheetData>
    <row r="1" spans="2:22" ht="15.75" customHeight="1" x14ac:dyDescent="0.25">
      <c r="B1" s="1278" t="s">
        <v>831</v>
      </c>
      <c r="C1" s="1278"/>
      <c r="D1" s="1278"/>
      <c r="E1" s="1278"/>
      <c r="F1" s="1278"/>
      <c r="G1" s="1278"/>
      <c r="H1" s="1278"/>
      <c r="I1" s="1278"/>
      <c r="J1" s="1278"/>
      <c r="K1" s="1278"/>
      <c r="L1" s="1278"/>
      <c r="M1" s="1278"/>
      <c r="N1" s="1278"/>
      <c r="O1" s="1278"/>
      <c r="P1" s="1278"/>
      <c r="Q1" s="1278"/>
      <c r="R1" s="1278"/>
      <c r="S1" s="1278"/>
    </row>
    <row r="2" spans="2:22" x14ac:dyDescent="0.25">
      <c r="B2" s="273"/>
    </row>
    <row r="3" spans="2:22" ht="15.75" customHeight="1" x14ac:dyDescent="0.25">
      <c r="B3" s="155"/>
      <c r="C3" s="1279" t="s">
        <v>834</v>
      </c>
      <c r="D3" s="1280"/>
      <c r="E3" s="1280"/>
      <c r="F3" s="1280"/>
      <c r="G3" s="1280"/>
      <c r="H3" s="1280"/>
      <c r="I3" s="1280"/>
      <c r="J3" s="1280"/>
      <c r="K3" s="1280"/>
      <c r="L3" s="1280"/>
      <c r="M3" s="1280"/>
      <c r="N3" s="1280"/>
      <c r="O3" s="1280"/>
      <c r="P3" s="1280"/>
      <c r="Q3" s="1280"/>
      <c r="R3" s="1280"/>
      <c r="S3" s="1280"/>
      <c r="T3" s="1281"/>
      <c r="U3" s="1281"/>
    </row>
    <row r="4" spans="2:22" ht="15.75" customHeight="1" x14ac:dyDescent="0.25">
      <c r="B4" s="157"/>
      <c r="C4" s="1282" t="s">
        <v>64</v>
      </c>
      <c r="D4" s="1284" t="s">
        <v>65</v>
      </c>
      <c r="E4" s="1285"/>
      <c r="F4" s="1286" t="s">
        <v>66</v>
      </c>
      <c r="G4" s="1285"/>
      <c r="H4" s="1286" t="s">
        <v>67</v>
      </c>
      <c r="I4" s="1287"/>
      <c r="J4" s="1286" t="s">
        <v>68</v>
      </c>
      <c r="K4" s="1285"/>
      <c r="L4" s="1286" t="s">
        <v>69</v>
      </c>
      <c r="M4" s="1285"/>
      <c r="N4" s="1286" t="s">
        <v>70</v>
      </c>
      <c r="O4" s="1285"/>
      <c r="P4" s="1284" t="s">
        <v>71</v>
      </c>
      <c r="Q4" s="1285"/>
      <c r="R4" s="1286" t="s">
        <v>72</v>
      </c>
      <c r="S4" s="1285"/>
      <c r="T4" s="1286" t="s">
        <v>75</v>
      </c>
      <c r="U4" s="1285"/>
    </row>
    <row r="5" spans="2:22" ht="47.25" x14ac:dyDescent="0.25">
      <c r="B5" s="157"/>
      <c r="C5" s="1283"/>
      <c r="D5" s="159" t="s">
        <v>73</v>
      </c>
      <c r="E5" s="160" t="s">
        <v>801</v>
      </c>
      <c r="F5" s="161" t="s">
        <v>73</v>
      </c>
      <c r="G5" s="835" t="s">
        <v>801</v>
      </c>
      <c r="H5" s="161" t="s">
        <v>73</v>
      </c>
      <c r="I5" s="835" t="s">
        <v>801</v>
      </c>
      <c r="J5" s="161" t="s">
        <v>73</v>
      </c>
      <c r="K5" s="835" t="s">
        <v>801</v>
      </c>
      <c r="L5" s="161" t="s">
        <v>73</v>
      </c>
      <c r="M5" s="835" t="s">
        <v>801</v>
      </c>
      <c r="N5" s="161" t="s">
        <v>73</v>
      </c>
      <c r="O5" s="835" t="s">
        <v>801</v>
      </c>
      <c r="P5" s="162" t="s">
        <v>73</v>
      </c>
      <c r="Q5" s="835" t="s">
        <v>801</v>
      </c>
      <c r="R5" s="161" t="s">
        <v>73</v>
      </c>
      <c r="S5" s="835" t="s">
        <v>801</v>
      </c>
      <c r="T5" s="161" t="s">
        <v>73</v>
      </c>
      <c r="U5" s="835" t="s">
        <v>801</v>
      </c>
    </row>
    <row r="6" spans="2:22" ht="15.75" x14ac:dyDescent="0.25">
      <c r="B6" s="163"/>
      <c r="C6" s="284"/>
      <c r="D6" s="164"/>
      <c r="E6" s="165"/>
      <c r="F6" s="163"/>
      <c r="G6" s="165"/>
      <c r="H6" s="164"/>
      <c r="I6" s="164"/>
      <c r="J6" s="163"/>
      <c r="K6" s="165"/>
      <c r="L6" s="164"/>
      <c r="M6" s="164"/>
      <c r="N6" s="163"/>
      <c r="O6" s="165"/>
      <c r="P6" s="164"/>
      <c r="Q6" s="165"/>
      <c r="R6" s="163"/>
      <c r="S6" s="165"/>
      <c r="T6" s="163"/>
      <c r="U6" s="165"/>
    </row>
    <row r="7" spans="2:22" ht="15.75" x14ac:dyDescent="0.25">
      <c r="B7" s="11" t="s">
        <v>718</v>
      </c>
      <c r="C7" s="284"/>
      <c r="D7" s="167"/>
      <c r="E7" s="168"/>
      <c r="F7" s="169"/>
      <c r="G7" s="168"/>
      <c r="H7" s="167"/>
      <c r="I7" s="167"/>
      <c r="J7" s="169"/>
      <c r="K7" s="168"/>
      <c r="L7" s="167"/>
      <c r="M7" s="167"/>
      <c r="N7" s="169"/>
      <c r="O7" s="168"/>
      <c r="P7" s="167"/>
      <c r="Q7" s="168"/>
      <c r="R7" s="169"/>
      <c r="S7" s="168"/>
      <c r="T7" s="169"/>
      <c r="U7" s="168"/>
    </row>
    <row r="8" spans="2:22" s="39" customFormat="1" ht="15.75" x14ac:dyDescent="0.25">
      <c r="B8" s="14" t="s">
        <v>7</v>
      </c>
      <c r="C8" s="285">
        <v>33440</v>
      </c>
      <c r="D8" s="172">
        <v>750</v>
      </c>
      <c r="E8" s="836">
        <v>1.3392617988964481</v>
      </c>
      <c r="F8" s="173">
        <v>3750</v>
      </c>
      <c r="G8" s="836">
        <v>6.6163237940647175</v>
      </c>
      <c r="H8" s="173">
        <v>4510</v>
      </c>
      <c r="I8" s="844">
        <v>7.8010136128552396</v>
      </c>
      <c r="J8" s="173">
        <v>4030</v>
      </c>
      <c r="K8" s="836">
        <v>6.7912573094487794</v>
      </c>
      <c r="L8" s="173">
        <v>4090</v>
      </c>
      <c r="M8" s="844">
        <v>6.6676448052689059</v>
      </c>
      <c r="N8" s="173">
        <v>3190</v>
      </c>
      <c r="O8" s="836">
        <v>5.453271107920064</v>
      </c>
      <c r="P8" s="172">
        <v>2940</v>
      </c>
      <c r="Q8" s="836">
        <v>4.8975512243878061</v>
      </c>
      <c r="R8" s="173">
        <v>9560</v>
      </c>
      <c r="S8" s="836">
        <v>3.3584750555940039</v>
      </c>
      <c r="T8" s="173">
        <v>640</v>
      </c>
      <c r="U8" s="836">
        <v>0.2937019292545478</v>
      </c>
      <c r="V8" s="1082"/>
    </row>
    <row r="9" spans="2:22" ht="15.75" x14ac:dyDescent="0.25">
      <c r="B9" s="14" t="s">
        <v>758</v>
      </c>
      <c r="C9" s="285">
        <v>12020</v>
      </c>
      <c r="D9" s="174">
        <v>300</v>
      </c>
      <c r="E9" s="836">
        <v>0.53570471955857935</v>
      </c>
      <c r="F9" s="175">
        <v>1030</v>
      </c>
      <c r="G9" s="836">
        <v>1.8172836021031087</v>
      </c>
      <c r="H9" s="173">
        <v>2450</v>
      </c>
      <c r="I9" s="844">
        <v>4.2378011865843321</v>
      </c>
      <c r="J9" s="173">
        <v>3000</v>
      </c>
      <c r="K9" s="836">
        <v>5.0555265330884209</v>
      </c>
      <c r="L9" s="173">
        <v>2910</v>
      </c>
      <c r="M9" s="844">
        <v>4.7439722208636965</v>
      </c>
      <c r="N9" s="173">
        <v>330</v>
      </c>
      <c r="O9" s="836">
        <v>0.56413149392276529</v>
      </c>
      <c r="P9" s="172">
        <v>270</v>
      </c>
      <c r="Q9" s="836">
        <v>0.4497751124437781</v>
      </c>
      <c r="R9" s="173">
        <v>1160</v>
      </c>
      <c r="S9" s="836">
        <v>0.40751370967458628</v>
      </c>
      <c r="T9" s="173">
        <v>580</v>
      </c>
      <c r="U9" s="836">
        <v>0.26616737338693391</v>
      </c>
    </row>
    <row r="10" spans="2:22" ht="15.75" x14ac:dyDescent="0.25">
      <c r="B10" s="14" t="s">
        <v>250</v>
      </c>
      <c r="C10" s="285">
        <v>39260</v>
      </c>
      <c r="D10" s="174">
        <v>840</v>
      </c>
      <c r="E10" s="836">
        <v>1.4999732147640221</v>
      </c>
      <c r="F10" s="175">
        <v>1060</v>
      </c>
      <c r="G10" s="836">
        <v>1.8702141924556266</v>
      </c>
      <c r="H10" s="173">
        <v>1430</v>
      </c>
      <c r="I10" s="844">
        <v>2.4734921211492225</v>
      </c>
      <c r="J10" s="173">
        <v>8420</v>
      </c>
      <c r="K10" s="836">
        <v>14.189177802868169</v>
      </c>
      <c r="L10" s="173">
        <v>7700</v>
      </c>
      <c r="M10" s="844">
        <v>12.552778728745864</v>
      </c>
      <c r="N10" s="173">
        <v>6130</v>
      </c>
      <c r="O10" s="836">
        <v>10.479169871959245</v>
      </c>
      <c r="P10" s="172">
        <v>4630</v>
      </c>
      <c r="Q10" s="836">
        <v>7.7128102615358989</v>
      </c>
      <c r="R10" s="173">
        <v>8590</v>
      </c>
      <c r="S10" s="836">
        <v>3.0177092811247377</v>
      </c>
      <c r="T10" s="173">
        <v>450</v>
      </c>
      <c r="U10" s="836">
        <v>0.20650916900710392</v>
      </c>
    </row>
    <row r="11" spans="2:22" ht="15.75" x14ac:dyDescent="0.25">
      <c r="B11" s="14" t="s">
        <v>759</v>
      </c>
      <c r="C11" s="285">
        <v>4040</v>
      </c>
      <c r="D11" s="174">
        <v>0</v>
      </c>
      <c r="E11" s="836">
        <v>0</v>
      </c>
      <c r="F11" s="175">
        <v>0</v>
      </c>
      <c r="G11" s="836">
        <v>0</v>
      </c>
      <c r="H11" s="173">
        <v>10</v>
      </c>
      <c r="I11" s="844">
        <v>1.7297147700344212E-2</v>
      </c>
      <c r="J11" s="173">
        <v>40</v>
      </c>
      <c r="K11" s="836">
        <v>6.7407020441178953E-2</v>
      </c>
      <c r="L11" s="173">
        <v>90</v>
      </c>
      <c r="M11" s="844">
        <v>0.14672079033599061</v>
      </c>
      <c r="N11" s="173">
        <v>260</v>
      </c>
      <c r="O11" s="836">
        <v>0.44446723763611812</v>
      </c>
      <c r="P11" s="172">
        <v>360</v>
      </c>
      <c r="Q11" s="836">
        <v>0.59970014992503751</v>
      </c>
      <c r="R11" s="173">
        <v>2290</v>
      </c>
      <c r="S11" s="836">
        <v>0.80448827168517456</v>
      </c>
      <c r="T11" s="173">
        <v>1010</v>
      </c>
      <c r="U11" s="836">
        <v>0.46349835710483323</v>
      </c>
    </row>
    <row r="12" spans="2:22" ht="15.75" x14ac:dyDescent="0.25">
      <c r="B12" s="277" t="s">
        <v>9</v>
      </c>
      <c r="C12" s="754">
        <v>145440</v>
      </c>
      <c r="D12" s="755">
        <v>2160</v>
      </c>
      <c r="E12" s="837">
        <v>3.8570739808217707</v>
      </c>
      <c r="F12" s="757">
        <v>13040</v>
      </c>
      <c r="G12" s="837">
        <v>23.007163273227707</v>
      </c>
      <c r="H12" s="758">
        <v>20820</v>
      </c>
      <c r="I12" s="845">
        <v>36.012661512116651</v>
      </c>
      <c r="J12" s="758">
        <v>45620</v>
      </c>
      <c r="K12" s="837">
        <v>76.877706813164593</v>
      </c>
      <c r="L12" s="758">
        <v>54190</v>
      </c>
      <c r="M12" s="845">
        <v>88.342218092303682</v>
      </c>
      <c r="N12" s="758">
        <v>3030</v>
      </c>
      <c r="O12" s="837">
        <v>5.1797528078362989</v>
      </c>
      <c r="P12" s="760">
        <v>1520</v>
      </c>
      <c r="Q12" s="837">
        <v>2.5320672996834914</v>
      </c>
      <c r="R12" s="758">
        <v>4720</v>
      </c>
      <c r="S12" s="837">
        <v>1.6581592324690062</v>
      </c>
      <c r="T12" s="758">
        <v>320</v>
      </c>
      <c r="U12" s="837">
        <v>0.1468509646272739</v>
      </c>
    </row>
    <row r="13" spans="2:22" ht="31.5" x14ac:dyDescent="0.25">
      <c r="B13" s="753" t="s">
        <v>1129</v>
      </c>
      <c r="C13" s="285">
        <v>37530</v>
      </c>
      <c r="D13" s="174">
        <v>630</v>
      </c>
      <c r="E13" s="836">
        <v>1.1249799110730165</v>
      </c>
      <c r="F13" s="175">
        <v>3550</v>
      </c>
      <c r="G13" s="836">
        <v>6.2634531917145981</v>
      </c>
      <c r="H13" s="173">
        <v>6070</v>
      </c>
      <c r="I13" s="844">
        <v>10.499368654108936</v>
      </c>
      <c r="J13" s="173">
        <v>9190</v>
      </c>
      <c r="K13" s="836">
        <v>15.486762946360862</v>
      </c>
      <c r="L13" s="173">
        <v>10010</v>
      </c>
      <c r="M13" s="844">
        <v>16.318612347369623</v>
      </c>
      <c r="N13" s="173">
        <v>1830</v>
      </c>
      <c r="O13" s="836">
        <v>3.128365557208062</v>
      </c>
      <c r="P13" s="172">
        <v>1480</v>
      </c>
      <c r="Q13" s="836">
        <v>2.4654339496918207</v>
      </c>
      <c r="R13" s="173">
        <v>4540</v>
      </c>
      <c r="S13" s="836">
        <v>1.5949243464850185</v>
      </c>
      <c r="T13" s="173">
        <v>240</v>
      </c>
      <c r="U13" s="836">
        <v>0.1101382234704554</v>
      </c>
    </row>
    <row r="14" spans="2:22" ht="31.5" x14ac:dyDescent="0.25">
      <c r="B14" s="753" t="s">
        <v>782</v>
      </c>
      <c r="C14" s="285">
        <v>107910</v>
      </c>
      <c r="D14" s="174">
        <v>1540</v>
      </c>
      <c r="E14" s="836">
        <v>2.7499508937340407</v>
      </c>
      <c r="F14" s="175">
        <v>9490</v>
      </c>
      <c r="G14" s="836">
        <v>16.743710081513107</v>
      </c>
      <c r="H14" s="173">
        <v>14750</v>
      </c>
      <c r="I14" s="844">
        <v>25.513292858007713</v>
      </c>
      <c r="J14" s="173">
        <v>36430</v>
      </c>
      <c r="K14" s="836">
        <v>61.390943866803724</v>
      </c>
      <c r="L14" s="173">
        <v>44190</v>
      </c>
      <c r="M14" s="844">
        <v>72.039908054971391</v>
      </c>
      <c r="N14" s="173">
        <v>1200</v>
      </c>
      <c r="O14" s="836">
        <v>2.0513872506282373</v>
      </c>
      <c r="P14" s="172">
        <v>50</v>
      </c>
      <c r="Q14" s="836">
        <v>8.329168748958854E-2</v>
      </c>
      <c r="R14" s="173">
        <v>180</v>
      </c>
      <c r="S14" s="836">
        <v>6.3234885983987521E-2</v>
      </c>
      <c r="T14" s="173">
        <v>80</v>
      </c>
      <c r="U14" s="836">
        <v>3.6712741156818475E-2</v>
      </c>
    </row>
    <row r="15" spans="2:22" ht="15.75" x14ac:dyDescent="0.25">
      <c r="B15" s="277" t="s">
        <v>12</v>
      </c>
      <c r="C15" s="754">
        <v>50830</v>
      </c>
      <c r="D15" s="755">
        <v>30</v>
      </c>
      <c r="E15" s="837">
        <v>5.3570471955857929E-2</v>
      </c>
      <c r="F15" s="757">
        <v>60</v>
      </c>
      <c r="G15" s="837">
        <v>0.10586118070503546</v>
      </c>
      <c r="H15" s="758">
        <v>70</v>
      </c>
      <c r="I15" s="845">
        <v>0.1210800339024095</v>
      </c>
      <c r="J15" s="758">
        <v>150</v>
      </c>
      <c r="K15" s="837">
        <v>0.25277632665442107</v>
      </c>
      <c r="L15" s="758">
        <v>780</v>
      </c>
      <c r="M15" s="845">
        <v>1.2715801829119187</v>
      </c>
      <c r="N15" s="758">
        <v>6700</v>
      </c>
      <c r="O15" s="837">
        <v>11.45357881600766</v>
      </c>
      <c r="P15" s="760">
        <v>8140</v>
      </c>
      <c r="Q15" s="837">
        <v>13.559886723305015</v>
      </c>
      <c r="R15" s="758">
        <v>33310</v>
      </c>
      <c r="S15" s="837">
        <v>11.701966956259024</v>
      </c>
      <c r="T15" s="758">
        <v>1580</v>
      </c>
      <c r="U15" s="837">
        <v>0.72507663784716492</v>
      </c>
    </row>
    <row r="16" spans="2:22" ht="31.5" x14ac:dyDescent="0.25">
      <c r="B16" s="753" t="s">
        <v>1129</v>
      </c>
      <c r="C16" s="285">
        <v>39670</v>
      </c>
      <c r="D16" s="174">
        <v>20</v>
      </c>
      <c r="E16" s="836">
        <v>3.571364797057195E-2</v>
      </c>
      <c r="F16" s="175">
        <v>60</v>
      </c>
      <c r="G16" s="836">
        <v>0.10586118070503546</v>
      </c>
      <c r="H16" s="173">
        <v>70</v>
      </c>
      <c r="I16" s="844">
        <v>0.1210800339024095</v>
      </c>
      <c r="J16" s="173">
        <v>140</v>
      </c>
      <c r="K16" s="836">
        <v>0.23592457154412633</v>
      </c>
      <c r="L16" s="173">
        <v>650</v>
      </c>
      <c r="M16" s="844">
        <v>1.0596501524265989</v>
      </c>
      <c r="N16" s="173">
        <v>5240</v>
      </c>
      <c r="O16" s="836">
        <v>8.9577243277433034</v>
      </c>
      <c r="P16" s="172">
        <v>6340</v>
      </c>
      <c r="Q16" s="836">
        <v>10.561385973679826</v>
      </c>
      <c r="R16" s="173">
        <v>26020</v>
      </c>
      <c r="S16" s="836">
        <v>9.1409540739075297</v>
      </c>
      <c r="T16" s="173">
        <v>1140</v>
      </c>
      <c r="U16" s="836">
        <v>0.52315656148466327</v>
      </c>
    </row>
    <row r="17" spans="2:21" ht="31.5" x14ac:dyDescent="0.25">
      <c r="B17" s="753" t="s">
        <v>782</v>
      </c>
      <c r="C17" s="285">
        <v>11160</v>
      </c>
      <c r="D17" s="174">
        <v>20</v>
      </c>
      <c r="E17" s="836">
        <v>3.571364797057195E-2</v>
      </c>
      <c r="F17" s="175">
        <v>0</v>
      </c>
      <c r="G17" s="836">
        <v>0</v>
      </c>
      <c r="H17" s="173">
        <v>0</v>
      </c>
      <c r="I17" s="844">
        <v>0</v>
      </c>
      <c r="J17" s="173">
        <v>10</v>
      </c>
      <c r="K17" s="836">
        <v>1.6851755110294738E-2</v>
      </c>
      <c r="L17" s="173">
        <v>130</v>
      </c>
      <c r="M17" s="844">
        <v>0.21193003048531975</v>
      </c>
      <c r="N17" s="173">
        <v>1460</v>
      </c>
      <c r="O17" s="836">
        <v>2.4958544882643556</v>
      </c>
      <c r="P17" s="172">
        <v>1810</v>
      </c>
      <c r="Q17" s="836">
        <v>3.0151590871231053</v>
      </c>
      <c r="R17" s="173">
        <v>7290</v>
      </c>
      <c r="S17" s="836">
        <v>2.5610128823514948</v>
      </c>
      <c r="T17" s="173">
        <v>440</v>
      </c>
      <c r="U17" s="836">
        <v>0.20192007636250162</v>
      </c>
    </row>
    <row r="18" spans="2:21" ht="15.75" x14ac:dyDescent="0.25">
      <c r="B18" s="14" t="s">
        <v>13</v>
      </c>
      <c r="C18" s="285">
        <v>6430</v>
      </c>
      <c r="D18" s="174">
        <v>10</v>
      </c>
      <c r="E18" s="836">
        <v>1.7856823985285975E-2</v>
      </c>
      <c r="F18" s="175">
        <v>60</v>
      </c>
      <c r="G18" s="836">
        <v>0.10586118070503546</v>
      </c>
      <c r="H18" s="173">
        <v>2570</v>
      </c>
      <c r="I18" s="844">
        <v>4.4453669589884628</v>
      </c>
      <c r="J18" s="173">
        <v>2470</v>
      </c>
      <c r="K18" s="836">
        <v>4.1623835122428003</v>
      </c>
      <c r="L18" s="173">
        <v>1120</v>
      </c>
      <c r="M18" s="844">
        <v>1.8258587241812163</v>
      </c>
      <c r="N18" s="173">
        <v>60</v>
      </c>
      <c r="O18" s="836">
        <v>0.10256936253141187</v>
      </c>
      <c r="P18" s="172">
        <v>30</v>
      </c>
      <c r="Q18" s="836">
        <v>4.9975012493753121E-2</v>
      </c>
      <c r="R18" s="173">
        <v>110</v>
      </c>
      <c r="S18" s="836">
        <v>3.8643541434659041E-2</v>
      </c>
      <c r="T18" s="173">
        <v>20</v>
      </c>
      <c r="U18" s="836">
        <v>9.1781852892046187E-3</v>
      </c>
    </row>
    <row r="19" spans="2:21" ht="15.75" x14ac:dyDescent="0.25">
      <c r="B19" s="178"/>
      <c r="C19" s="285"/>
      <c r="D19" s="179"/>
      <c r="E19" s="838"/>
      <c r="F19" s="180"/>
      <c r="G19" s="838"/>
      <c r="H19" s="85"/>
      <c r="I19" s="846"/>
      <c r="J19" s="180"/>
      <c r="K19" s="838"/>
      <c r="L19" s="85"/>
      <c r="M19" s="846"/>
      <c r="N19" s="180"/>
      <c r="O19" s="838"/>
      <c r="P19" s="179"/>
      <c r="Q19" s="838"/>
      <c r="R19" s="180"/>
      <c r="S19" s="838"/>
      <c r="T19" s="180"/>
      <c r="U19" s="838"/>
    </row>
    <row r="20" spans="2:21" ht="15.75" x14ac:dyDescent="0.25">
      <c r="B20" s="181" t="s">
        <v>15</v>
      </c>
      <c r="C20" s="286">
        <f>SUM(C8:C12,C15,C18)</f>
        <v>291460</v>
      </c>
      <c r="D20" s="183">
        <f>SUM(D8:D12,D15,D18)</f>
        <v>4090</v>
      </c>
      <c r="E20" s="842">
        <v>7.3927251299083956</v>
      </c>
      <c r="F20" s="183">
        <f>SUM(F8:F12,F15,F18)</f>
        <v>19000</v>
      </c>
      <c r="G20" s="842">
        <v>33.663855464201276</v>
      </c>
      <c r="H20" s="183">
        <f>SUM(H8:H12,H15,H18)</f>
        <v>31860</v>
      </c>
      <c r="I20" s="842">
        <v>54.953038243993568</v>
      </c>
      <c r="J20" s="183">
        <f>SUM(J8:J12,J15,J18)</f>
        <v>63730</v>
      </c>
      <c r="K20" s="842">
        <v>107.39623531790836</v>
      </c>
      <c r="L20" s="183">
        <f>SUM(L8:L12,L15,L18)</f>
        <v>70880</v>
      </c>
      <c r="M20" s="839">
        <v>115.66488971487259</v>
      </c>
      <c r="N20" s="183">
        <f>SUM(N8:N12,N15,N18)</f>
        <v>19700</v>
      </c>
      <c r="O20" s="842">
        <v>33.591466229037387</v>
      </c>
      <c r="P20" s="183">
        <f>SUM(P8:P12,P15,P18)</f>
        <v>17890</v>
      </c>
      <c r="Q20" s="839">
        <v>29.58520739630185</v>
      </c>
      <c r="R20" s="183">
        <f>SUM(R8:R12,R15,R18)</f>
        <v>59740</v>
      </c>
      <c r="S20" s="842">
        <v>20.786712242625232</v>
      </c>
      <c r="T20" s="183">
        <f>SUM(T8:T12,T15,T18)</f>
        <v>4600</v>
      </c>
      <c r="U20" s="842">
        <v>2.0283789489142205</v>
      </c>
    </row>
    <row r="21" spans="2:21" ht="31.5" x14ac:dyDescent="0.25">
      <c r="B21" s="761" t="s">
        <v>1130</v>
      </c>
      <c r="C21" s="285">
        <f>SUM(C8,C9,C11,C12,C15,C18)</f>
        <v>252200</v>
      </c>
      <c r="D21" s="171">
        <f>SUM(D8,D9,D11,D12,D15,D18)</f>
        <v>3250</v>
      </c>
      <c r="E21" s="843">
        <v>5.8927519151443724</v>
      </c>
      <c r="F21" s="171">
        <f>SUM(F8,F9,F11,F12,F15,F18)</f>
        <v>17940</v>
      </c>
      <c r="G21" s="843">
        <v>31.793641271745649</v>
      </c>
      <c r="H21" s="171">
        <f>SUM(H8,H9,H11,H12,H15,H18)</f>
        <v>30430</v>
      </c>
      <c r="I21" s="843">
        <v>52.479546122844347</v>
      </c>
      <c r="J21" s="171">
        <f>SUM(J8,J9,J11,J12,J15,J18)</f>
        <v>55310</v>
      </c>
      <c r="K21" s="843">
        <v>93.207057515040191</v>
      </c>
      <c r="L21" s="171">
        <f>SUM(L8,L9,L11,L12,L15,L18)</f>
        <v>63180</v>
      </c>
      <c r="M21" s="840">
        <v>103.11211098612674</v>
      </c>
      <c r="N21" s="171">
        <f>SUM(N8,N9,N11,N12,N15,N18)</f>
        <v>13570</v>
      </c>
      <c r="O21" s="843">
        <v>23.11229635707814</v>
      </c>
      <c r="P21" s="171">
        <f>SUM(P8,P9,P11,P12,P15,P18)</f>
        <v>13260</v>
      </c>
      <c r="Q21" s="840">
        <v>21.872397134765951</v>
      </c>
      <c r="R21" s="171">
        <f>SUM(R8,R9,R11,R12,R15,R18)</f>
        <v>51150</v>
      </c>
      <c r="S21" s="843">
        <v>17.769002961500494</v>
      </c>
      <c r="T21" s="171">
        <f>SUM(T8,T9,T11,T12,T15,T18)</f>
        <v>4150</v>
      </c>
      <c r="U21" s="843">
        <v>1.8218697799071168</v>
      </c>
    </row>
    <row r="22" spans="2:21" ht="31.5" x14ac:dyDescent="0.25">
      <c r="B22" s="762" t="s">
        <v>1131</v>
      </c>
      <c r="C22" s="287">
        <v>218760</v>
      </c>
      <c r="D22" s="288">
        <v>2500</v>
      </c>
      <c r="E22" s="841">
        <v>4.4642059963214944</v>
      </c>
      <c r="F22" s="288">
        <v>14190</v>
      </c>
      <c r="G22" s="841">
        <v>25.036169236740886</v>
      </c>
      <c r="H22" s="289">
        <v>25920</v>
      </c>
      <c r="I22" s="841">
        <v>44.8342068392922</v>
      </c>
      <c r="J22" s="288">
        <v>51280</v>
      </c>
      <c r="K22" s="841">
        <v>86.41580020559141</v>
      </c>
      <c r="L22" s="289">
        <v>59090</v>
      </c>
      <c r="M22" s="841">
        <v>96.330350010596504</v>
      </c>
      <c r="N22" s="288">
        <v>10380</v>
      </c>
      <c r="O22" s="841">
        <v>17.744499717934254</v>
      </c>
      <c r="P22" s="289">
        <v>10320</v>
      </c>
      <c r="Q22" s="841">
        <v>17.191404297851072</v>
      </c>
      <c r="R22" s="288">
        <v>41590</v>
      </c>
      <c r="S22" s="841">
        <v>14.61077171152245</v>
      </c>
      <c r="T22" s="289">
        <v>3510</v>
      </c>
      <c r="U22" s="841">
        <v>1.6107715182554105</v>
      </c>
    </row>
    <row r="23" spans="2:21" ht="15.75" x14ac:dyDescent="0.25">
      <c r="B23" s="28" t="s">
        <v>830</v>
      </c>
    </row>
    <row r="24" spans="2:21" x14ac:dyDescent="0.25">
      <c r="C24" s="153"/>
      <c r="D24" s="153"/>
      <c r="E24" s="153"/>
      <c r="F24" s="153"/>
      <c r="G24" s="153"/>
      <c r="H24" s="153"/>
      <c r="I24" s="153"/>
      <c r="J24" s="153"/>
      <c r="K24" s="153"/>
      <c r="L24" s="153"/>
      <c r="M24" s="153"/>
      <c r="N24" s="153"/>
      <c r="O24" s="153"/>
      <c r="P24" s="153"/>
      <c r="Q24" s="153"/>
      <c r="R24" s="153"/>
      <c r="S24" s="153"/>
      <c r="T24" s="153"/>
      <c r="U24" s="153"/>
    </row>
    <row r="25" spans="2:21" ht="15.75" x14ac:dyDescent="0.25">
      <c r="B25" t="s">
        <v>63</v>
      </c>
      <c r="C25" s="193"/>
      <c r="D25" s="192"/>
      <c r="E25" s="192"/>
      <c r="F25" s="192"/>
      <c r="G25" s="192"/>
      <c r="H25" s="192"/>
      <c r="I25" s="192"/>
      <c r="J25" s="192"/>
      <c r="K25" s="192"/>
      <c r="L25" s="192"/>
      <c r="M25" s="192"/>
    </row>
    <row r="26" spans="2:21" ht="15.75" x14ac:dyDescent="0.25">
      <c r="B26" t="s">
        <v>802</v>
      </c>
      <c r="C26" s="193"/>
      <c r="D26" s="59"/>
    </row>
    <row r="27" spans="2:21" ht="15.75" x14ac:dyDescent="0.25">
      <c r="B27" t="s">
        <v>781</v>
      </c>
      <c r="C27" s="193"/>
      <c r="D27" s="59"/>
    </row>
    <row r="28" spans="2:21" x14ac:dyDescent="0.25">
      <c r="B28" t="s">
        <v>822</v>
      </c>
    </row>
    <row r="29" spans="2:21" ht="33" customHeight="1" x14ac:dyDescent="0.25">
      <c r="B29" s="1288" t="s">
        <v>724</v>
      </c>
      <c r="C29" s="1288"/>
      <c r="D29" s="1288"/>
      <c r="E29" s="1288"/>
      <c r="F29" s="1288"/>
      <c r="G29" s="1288"/>
      <c r="H29" s="1288"/>
      <c r="I29" s="1288"/>
      <c r="J29" s="1288"/>
      <c r="K29" s="1288"/>
      <c r="L29" s="1288"/>
      <c r="M29" s="1288"/>
      <c r="N29" s="1288"/>
      <c r="O29" s="1288"/>
    </row>
    <row r="32" spans="2:21" ht="15.75" x14ac:dyDescent="0.25">
      <c r="B32" s="1278" t="s">
        <v>832</v>
      </c>
      <c r="C32" s="1278"/>
      <c r="D32" s="1278"/>
      <c r="E32" s="1278"/>
      <c r="F32" s="1278"/>
      <c r="G32" s="1278"/>
      <c r="H32" s="1278"/>
      <c r="I32" s="1278"/>
      <c r="J32" s="1278"/>
      <c r="K32" s="1278"/>
      <c r="L32" s="1278"/>
      <c r="M32" s="1278"/>
      <c r="N32" s="1278"/>
      <c r="O32" s="1278"/>
      <c r="P32" s="1278"/>
      <c r="Q32" s="1278"/>
      <c r="R32" s="1278"/>
      <c r="S32" s="1278"/>
    </row>
    <row r="33" spans="2:21" x14ac:dyDescent="0.25">
      <c r="B33" s="273"/>
    </row>
    <row r="34" spans="2:21" ht="15.75" x14ac:dyDescent="0.25">
      <c r="B34" s="155"/>
      <c r="C34" s="1279" t="s">
        <v>834</v>
      </c>
      <c r="D34" s="1280"/>
      <c r="E34" s="1280"/>
      <c r="F34" s="1280"/>
      <c r="G34" s="1280"/>
      <c r="H34" s="1280"/>
      <c r="I34" s="1280"/>
      <c r="J34" s="1280"/>
      <c r="K34" s="1280"/>
      <c r="L34" s="1280"/>
      <c r="M34" s="1280"/>
      <c r="N34" s="1280"/>
      <c r="O34" s="1280"/>
      <c r="P34" s="1280"/>
      <c r="Q34" s="1280"/>
      <c r="R34" s="1280"/>
      <c r="S34" s="1280"/>
      <c r="T34" s="1281"/>
      <c r="U34" s="1281"/>
    </row>
    <row r="35" spans="2:21" ht="15.75" x14ac:dyDescent="0.25">
      <c r="B35" s="157"/>
      <c r="C35" s="1282" t="s">
        <v>64</v>
      </c>
      <c r="D35" s="1284" t="s">
        <v>65</v>
      </c>
      <c r="E35" s="1285"/>
      <c r="F35" s="1286" t="s">
        <v>66</v>
      </c>
      <c r="G35" s="1285"/>
      <c r="H35" s="1286" t="s">
        <v>67</v>
      </c>
      <c r="I35" s="1287"/>
      <c r="J35" s="1286" t="s">
        <v>68</v>
      </c>
      <c r="K35" s="1285"/>
      <c r="L35" s="1286" t="s">
        <v>69</v>
      </c>
      <c r="M35" s="1285"/>
      <c r="N35" s="1286" t="s">
        <v>70</v>
      </c>
      <c r="O35" s="1285"/>
      <c r="P35" s="1284" t="s">
        <v>71</v>
      </c>
      <c r="Q35" s="1285"/>
      <c r="R35" s="1286" t="s">
        <v>72</v>
      </c>
      <c r="S35" s="1285"/>
      <c r="T35" s="1286" t="s">
        <v>75</v>
      </c>
      <c r="U35" s="1285"/>
    </row>
    <row r="36" spans="2:21" ht="47.25" x14ac:dyDescent="0.25">
      <c r="B36" s="157"/>
      <c r="C36" s="1283"/>
      <c r="D36" s="439" t="s">
        <v>73</v>
      </c>
      <c r="E36" s="835" t="s">
        <v>801</v>
      </c>
      <c r="F36" s="161" t="s">
        <v>73</v>
      </c>
      <c r="G36" s="835" t="s">
        <v>801</v>
      </c>
      <c r="H36" s="161" t="s">
        <v>73</v>
      </c>
      <c r="I36" s="835" t="s">
        <v>801</v>
      </c>
      <c r="J36" s="161" t="s">
        <v>73</v>
      </c>
      <c r="K36" s="835" t="s">
        <v>801</v>
      </c>
      <c r="L36" s="161" t="s">
        <v>73</v>
      </c>
      <c r="M36" s="835" t="s">
        <v>801</v>
      </c>
      <c r="N36" s="161" t="s">
        <v>73</v>
      </c>
      <c r="O36" s="835" t="s">
        <v>801</v>
      </c>
      <c r="P36" s="162" t="s">
        <v>73</v>
      </c>
      <c r="Q36" s="835" t="s">
        <v>801</v>
      </c>
      <c r="R36" s="161" t="s">
        <v>73</v>
      </c>
      <c r="S36" s="835" t="s">
        <v>801</v>
      </c>
      <c r="T36" s="161" t="s">
        <v>73</v>
      </c>
      <c r="U36" s="835" t="s">
        <v>801</v>
      </c>
    </row>
    <row r="37" spans="2:21" ht="15.75" x14ac:dyDescent="0.25">
      <c r="B37" s="163"/>
      <c r="C37" s="284"/>
      <c r="D37" s="164"/>
      <c r="E37" s="165"/>
      <c r="F37" s="163"/>
      <c r="G37" s="165"/>
      <c r="H37" s="164"/>
      <c r="I37" s="164"/>
      <c r="J37" s="163"/>
      <c r="K37" s="165"/>
      <c r="L37" s="164"/>
      <c r="M37" s="164"/>
      <c r="N37" s="163"/>
      <c r="O37" s="165"/>
      <c r="P37" s="164"/>
      <c r="Q37" s="165"/>
      <c r="R37" s="163"/>
      <c r="S37" s="165"/>
      <c r="T37" s="163"/>
      <c r="U37" s="165"/>
    </row>
    <row r="38" spans="2:21" ht="15.75" x14ac:dyDescent="0.25">
      <c r="B38" s="14" t="s">
        <v>862</v>
      </c>
      <c r="C38" s="285">
        <v>77480</v>
      </c>
      <c r="D38" s="174">
        <v>90</v>
      </c>
      <c r="E38" s="836">
        <v>0.16071141586757379</v>
      </c>
      <c r="F38" s="175">
        <v>710</v>
      </c>
      <c r="G38" s="836">
        <v>1.2526906383429197</v>
      </c>
      <c r="H38" s="173">
        <v>3780</v>
      </c>
      <c r="I38" s="836">
        <v>6.5383218307301121</v>
      </c>
      <c r="J38" s="173">
        <v>29670</v>
      </c>
      <c r="K38" s="836">
        <v>49.999157412244486</v>
      </c>
      <c r="L38" s="173">
        <v>40210</v>
      </c>
      <c r="M38" s="836">
        <v>65.55158866011314</v>
      </c>
      <c r="N38" s="173">
        <v>1350</v>
      </c>
      <c r="O38" s="836">
        <v>2.3078106569567671</v>
      </c>
      <c r="P38" s="172">
        <v>280</v>
      </c>
      <c r="Q38" s="836">
        <v>0.46643344994169583</v>
      </c>
      <c r="R38" s="173">
        <v>1110</v>
      </c>
      <c r="S38" s="836">
        <v>0.38994846356792306</v>
      </c>
      <c r="T38" s="173">
        <v>290</v>
      </c>
      <c r="U38" s="836">
        <v>0.13308368669346696</v>
      </c>
    </row>
    <row r="39" spans="2:21" ht="15.75" x14ac:dyDescent="0.25">
      <c r="B39" s="14" t="s">
        <v>863</v>
      </c>
      <c r="C39" s="285">
        <v>58260</v>
      </c>
      <c r="D39" s="174">
        <v>1950</v>
      </c>
      <c r="E39" s="836">
        <v>3.4820806771307651</v>
      </c>
      <c r="F39" s="175">
        <v>11330</v>
      </c>
      <c r="G39" s="836">
        <v>19.990119623134198</v>
      </c>
      <c r="H39" s="173">
        <v>15190</v>
      </c>
      <c r="I39" s="836">
        <v>26.274367356822857</v>
      </c>
      <c r="J39" s="173">
        <v>13360</v>
      </c>
      <c r="K39" s="836">
        <v>22.513944827353768</v>
      </c>
      <c r="L39" s="173">
        <v>11360</v>
      </c>
      <c r="M39" s="836">
        <v>18.519424202409482</v>
      </c>
      <c r="N39" s="173">
        <v>1340</v>
      </c>
      <c r="O39" s="836">
        <v>2.2907157632015318</v>
      </c>
      <c r="P39" s="172">
        <v>990</v>
      </c>
      <c r="Q39" s="836">
        <v>1.6491754122938531</v>
      </c>
      <c r="R39" s="173">
        <v>2720</v>
      </c>
      <c r="S39" s="836">
        <v>0.95554938820247814</v>
      </c>
      <c r="T39" s="173">
        <v>20</v>
      </c>
      <c r="U39" s="836">
        <v>9.1781852892046187E-3</v>
      </c>
    </row>
    <row r="40" spans="2:21" ht="15.75" x14ac:dyDescent="0.25">
      <c r="B40" s="14" t="s">
        <v>864</v>
      </c>
      <c r="C40" s="285">
        <v>9700</v>
      </c>
      <c r="D40" s="174">
        <v>130</v>
      </c>
      <c r="E40" s="836">
        <v>0.2321387118087177</v>
      </c>
      <c r="F40" s="175">
        <v>1010</v>
      </c>
      <c r="G40" s="836">
        <v>1.7819965418680968</v>
      </c>
      <c r="H40" s="173">
        <v>1850</v>
      </c>
      <c r="I40" s="836">
        <v>3.1999723245636797</v>
      </c>
      <c r="J40" s="173">
        <v>2590</v>
      </c>
      <c r="K40" s="836">
        <v>4.3646045735663375</v>
      </c>
      <c r="L40" s="173">
        <v>2620</v>
      </c>
      <c r="M40" s="836">
        <v>4.2712052297810601</v>
      </c>
      <c r="N40" s="173">
        <v>350</v>
      </c>
      <c r="O40" s="836">
        <v>0.59832128143323593</v>
      </c>
      <c r="P40" s="172">
        <v>250</v>
      </c>
      <c r="Q40" s="836">
        <v>0.41645843744794275</v>
      </c>
      <c r="R40" s="173">
        <v>890</v>
      </c>
      <c r="S40" s="836">
        <v>0.31266138069860494</v>
      </c>
      <c r="T40" s="173">
        <v>10</v>
      </c>
      <c r="U40" s="836">
        <v>4.5890926446023094E-3</v>
      </c>
    </row>
    <row r="41" spans="2:21" ht="15.75" x14ac:dyDescent="0.25">
      <c r="B41" s="414"/>
      <c r="C41" s="285"/>
      <c r="D41" s="179"/>
      <c r="E41" s="838"/>
      <c r="F41" s="180"/>
      <c r="G41" s="838"/>
      <c r="H41" s="85"/>
      <c r="I41" s="846"/>
      <c r="J41" s="180"/>
      <c r="K41" s="838"/>
      <c r="L41" s="85"/>
      <c r="M41" s="846"/>
      <c r="N41" s="180"/>
      <c r="O41" s="838"/>
      <c r="P41" s="179"/>
      <c r="Q41" s="838"/>
      <c r="R41" s="180"/>
      <c r="S41" s="838"/>
      <c r="T41" s="180"/>
      <c r="U41" s="838"/>
    </row>
    <row r="42" spans="2:21" ht="15.75" x14ac:dyDescent="0.25">
      <c r="B42" s="480" t="s">
        <v>15</v>
      </c>
      <c r="C42" s="481">
        <v>145440</v>
      </c>
      <c r="D42" s="482">
        <v>2160</v>
      </c>
      <c r="E42" s="847">
        <v>3.8570739808217707</v>
      </c>
      <c r="F42" s="482">
        <v>13040</v>
      </c>
      <c r="G42" s="848">
        <v>23.007163273227707</v>
      </c>
      <c r="H42" s="485">
        <v>20820</v>
      </c>
      <c r="I42" s="848">
        <v>36.012661512116651</v>
      </c>
      <c r="J42" s="482">
        <v>45620</v>
      </c>
      <c r="K42" s="848">
        <v>76.877706813164593</v>
      </c>
      <c r="L42" s="485">
        <v>54190</v>
      </c>
      <c r="M42" s="847">
        <v>88.342218092303682</v>
      </c>
      <c r="N42" s="482">
        <v>3030</v>
      </c>
      <c r="O42" s="848">
        <v>5.1797528078362989</v>
      </c>
      <c r="P42" s="485">
        <v>1520</v>
      </c>
      <c r="Q42" s="847">
        <v>2.5320672996834914</v>
      </c>
      <c r="R42" s="482">
        <v>4720</v>
      </c>
      <c r="S42" s="848">
        <v>1.6581592324690062</v>
      </c>
      <c r="T42" s="485">
        <v>320</v>
      </c>
      <c r="U42" s="848">
        <v>0.1468509646272739</v>
      </c>
    </row>
    <row r="44" spans="2:21" ht="15.75" x14ac:dyDescent="0.25">
      <c r="B44" s="28" t="s">
        <v>830</v>
      </c>
      <c r="C44" s="153"/>
      <c r="D44" s="153"/>
      <c r="E44" s="153"/>
      <c r="F44" s="153"/>
      <c r="G44" s="153"/>
      <c r="H44" s="153"/>
      <c r="I44" s="153"/>
      <c r="J44" s="153"/>
      <c r="K44" s="153"/>
      <c r="L44" s="153"/>
      <c r="M44" s="153"/>
      <c r="N44" s="153"/>
      <c r="O44" s="153"/>
      <c r="P44" s="153"/>
      <c r="Q44" s="153"/>
      <c r="R44" s="153"/>
      <c r="S44" s="153"/>
      <c r="T44" s="153"/>
      <c r="U44" s="153"/>
    </row>
    <row r="45" spans="2:21" x14ac:dyDescent="0.25">
      <c r="C45" s="153"/>
      <c r="D45" s="153"/>
      <c r="F45" s="153"/>
      <c r="H45" s="153"/>
      <c r="J45" s="153"/>
      <c r="L45" s="153"/>
      <c r="N45" s="153"/>
      <c r="P45" s="153"/>
      <c r="R45" s="153"/>
      <c r="T45" s="153"/>
    </row>
    <row r="46" spans="2:21" x14ac:dyDescent="0.25">
      <c r="B46" t="s">
        <v>63</v>
      </c>
    </row>
    <row r="47" spans="2:21" x14ac:dyDescent="0.25">
      <c r="B47" t="s">
        <v>802</v>
      </c>
    </row>
    <row r="48" spans="2:21" x14ac:dyDescent="0.25">
      <c r="B48" t="s">
        <v>23</v>
      </c>
    </row>
    <row r="49" spans="2:21" x14ac:dyDescent="0.25">
      <c r="B49" t="s">
        <v>822</v>
      </c>
    </row>
    <row r="52" spans="2:21" ht="15.75" x14ac:dyDescent="0.25">
      <c r="B52" s="1278" t="s">
        <v>833</v>
      </c>
      <c r="C52" s="1278"/>
      <c r="D52" s="1278"/>
      <c r="E52" s="1278"/>
      <c r="F52" s="1278"/>
      <c r="G52" s="1278"/>
      <c r="H52" s="1278"/>
      <c r="I52" s="1278"/>
      <c r="J52" s="1278"/>
      <c r="K52" s="1278"/>
      <c r="L52" s="1278"/>
      <c r="M52" s="1278"/>
      <c r="N52" s="1278"/>
      <c r="O52" s="1278"/>
      <c r="P52" s="1278"/>
      <c r="Q52" s="1278"/>
      <c r="R52" s="1278"/>
      <c r="S52" s="1278"/>
    </row>
    <row r="53" spans="2:21" x14ac:dyDescent="0.25">
      <c r="B53" s="273"/>
    </row>
    <row r="54" spans="2:21" ht="15.75" x14ac:dyDescent="0.25">
      <c r="B54" s="155"/>
      <c r="C54" s="1279" t="s">
        <v>834</v>
      </c>
      <c r="D54" s="1280"/>
      <c r="E54" s="1280"/>
      <c r="F54" s="1280"/>
      <c r="G54" s="1280"/>
      <c r="H54" s="1280"/>
      <c r="I54" s="1280"/>
      <c r="J54" s="1280"/>
      <c r="K54" s="1280"/>
      <c r="L54" s="1280"/>
      <c r="M54" s="1280"/>
      <c r="N54" s="1280"/>
      <c r="O54" s="1280"/>
      <c r="P54" s="1280"/>
      <c r="Q54" s="1280"/>
      <c r="R54" s="1280"/>
      <c r="S54" s="1280"/>
      <c r="T54" s="1281"/>
      <c r="U54" s="1281"/>
    </row>
    <row r="55" spans="2:21" ht="15.75" x14ac:dyDescent="0.25">
      <c r="B55" s="157"/>
      <c r="C55" s="1282" t="s">
        <v>64</v>
      </c>
      <c r="D55" s="1284" t="s">
        <v>65</v>
      </c>
      <c r="E55" s="1285"/>
      <c r="F55" s="1286" t="s">
        <v>66</v>
      </c>
      <c r="G55" s="1285"/>
      <c r="H55" s="1286" t="s">
        <v>67</v>
      </c>
      <c r="I55" s="1287"/>
      <c r="J55" s="1286" t="s">
        <v>68</v>
      </c>
      <c r="K55" s="1285"/>
      <c r="L55" s="1286" t="s">
        <v>69</v>
      </c>
      <c r="M55" s="1285"/>
      <c r="N55" s="1286" t="s">
        <v>70</v>
      </c>
      <c r="O55" s="1285"/>
      <c r="P55" s="1284" t="s">
        <v>71</v>
      </c>
      <c r="Q55" s="1285"/>
      <c r="R55" s="1286" t="s">
        <v>72</v>
      </c>
      <c r="S55" s="1285"/>
      <c r="T55" s="1286" t="s">
        <v>75</v>
      </c>
      <c r="U55" s="1285"/>
    </row>
    <row r="56" spans="2:21" ht="47.25" x14ac:dyDescent="0.25">
      <c r="B56" s="157"/>
      <c r="C56" s="1283"/>
      <c r="D56" s="913" t="s">
        <v>73</v>
      </c>
      <c r="E56" s="914" t="s">
        <v>801</v>
      </c>
      <c r="F56" s="161" t="s">
        <v>73</v>
      </c>
      <c r="G56" s="914" t="s">
        <v>801</v>
      </c>
      <c r="H56" s="161" t="s">
        <v>73</v>
      </c>
      <c r="I56" s="914" t="s">
        <v>801</v>
      </c>
      <c r="J56" s="161" t="s">
        <v>73</v>
      </c>
      <c r="K56" s="914" t="s">
        <v>801</v>
      </c>
      <c r="L56" s="161" t="s">
        <v>73</v>
      </c>
      <c r="M56" s="914" t="s">
        <v>801</v>
      </c>
      <c r="N56" s="161" t="s">
        <v>73</v>
      </c>
      <c r="O56" s="914" t="s">
        <v>801</v>
      </c>
      <c r="P56" s="162" t="s">
        <v>73</v>
      </c>
      <c r="Q56" s="914" t="s">
        <v>801</v>
      </c>
      <c r="R56" s="161" t="s">
        <v>73</v>
      </c>
      <c r="S56" s="914" t="s">
        <v>801</v>
      </c>
      <c r="T56" s="161" t="s">
        <v>73</v>
      </c>
      <c r="U56" s="914" t="s">
        <v>801</v>
      </c>
    </row>
    <row r="57" spans="2:21" ht="15.75" x14ac:dyDescent="0.25">
      <c r="B57" s="163"/>
      <c r="C57" s="284"/>
      <c r="D57" s="164"/>
      <c r="E57" s="165"/>
      <c r="F57" s="163"/>
      <c r="G57" s="165"/>
      <c r="H57" s="164"/>
      <c r="I57" s="164"/>
      <c r="J57" s="163"/>
      <c r="K57" s="165"/>
      <c r="L57" s="164"/>
      <c r="M57" s="164"/>
      <c r="N57" s="163"/>
      <c r="O57" s="165"/>
      <c r="P57" s="164"/>
      <c r="Q57" s="165"/>
      <c r="R57" s="163"/>
      <c r="S57" s="165"/>
      <c r="T57" s="163"/>
      <c r="U57" s="165"/>
    </row>
    <row r="58" spans="2:21" ht="15.75" x14ac:dyDescent="0.25">
      <c r="B58" s="14" t="s">
        <v>865</v>
      </c>
      <c r="C58" s="285">
        <v>5180</v>
      </c>
      <c r="D58" s="174">
        <v>0</v>
      </c>
      <c r="E58" s="836">
        <v>0</v>
      </c>
      <c r="F58" s="175">
        <v>0</v>
      </c>
      <c r="G58" s="836">
        <v>0</v>
      </c>
      <c r="H58" s="173">
        <v>0</v>
      </c>
      <c r="I58" s="836">
        <v>0</v>
      </c>
      <c r="J58" s="173">
        <v>0</v>
      </c>
      <c r="K58" s="836">
        <v>0</v>
      </c>
      <c r="L58" s="173">
        <v>50</v>
      </c>
      <c r="M58" s="836">
        <v>8.1511550186661452E-2</v>
      </c>
      <c r="N58" s="173">
        <v>610</v>
      </c>
      <c r="O58" s="836">
        <v>1.042788519069354</v>
      </c>
      <c r="P58" s="172">
        <v>800</v>
      </c>
      <c r="Q58" s="836">
        <v>1.3326669998334166</v>
      </c>
      <c r="R58" s="173">
        <v>3560</v>
      </c>
      <c r="S58" s="836">
        <v>1.2506455227944198</v>
      </c>
      <c r="T58" s="173">
        <v>160</v>
      </c>
      <c r="U58" s="836">
        <v>7.342548231363695E-2</v>
      </c>
    </row>
    <row r="59" spans="2:21" ht="15.75" x14ac:dyDescent="0.25">
      <c r="B59" s="14" t="s">
        <v>866</v>
      </c>
      <c r="C59" s="285">
        <v>20830</v>
      </c>
      <c r="D59" s="174">
        <v>0</v>
      </c>
      <c r="E59" s="836">
        <v>0</v>
      </c>
      <c r="F59" s="175">
        <v>30</v>
      </c>
      <c r="G59" s="836">
        <v>5.293059035251773E-2</v>
      </c>
      <c r="H59" s="173">
        <v>20</v>
      </c>
      <c r="I59" s="836">
        <v>3.4594295400688424E-2</v>
      </c>
      <c r="J59" s="173">
        <v>80</v>
      </c>
      <c r="K59" s="836">
        <v>0.13481404088235791</v>
      </c>
      <c r="L59" s="173">
        <v>380</v>
      </c>
      <c r="M59" s="836">
        <v>0.61948778141862704</v>
      </c>
      <c r="N59" s="173">
        <v>2910</v>
      </c>
      <c r="O59" s="836">
        <v>4.9746140827734759</v>
      </c>
      <c r="P59" s="172">
        <v>3430</v>
      </c>
      <c r="Q59" s="836">
        <v>5.7138097617857735</v>
      </c>
      <c r="R59" s="173">
        <v>13440</v>
      </c>
      <c r="S59" s="836">
        <v>4.7215381534710685</v>
      </c>
      <c r="T59" s="173">
        <v>550</v>
      </c>
      <c r="U59" s="836">
        <v>0.25240009545312703</v>
      </c>
    </row>
    <row r="60" spans="2:21" ht="15.75" x14ac:dyDescent="0.25">
      <c r="B60" s="14" t="s">
        <v>867</v>
      </c>
      <c r="C60" s="285">
        <v>24820</v>
      </c>
      <c r="D60" s="174">
        <v>30</v>
      </c>
      <c r="E60" s="836">
        <v>5.3570471955857929E-2</v>
      </c>
      <c r="F60" s="175">
        <v>30</v>
      </c>
      <c r="G60" s="836">
        <v>5.293059035251773E-2</v>
      </c>
      <c r="H60" s="173">
        <v>60</v>
      </c>
      <c r="I60" s="836">
        <v>0.10378288620206527</v>
      </c>
      <c r="J60" s="173">
        <v>70</v>
      </c>
      <c r="K60" s="836">
        <v>0.11796228577206316</v>
      </c>
      <c r="L60" s="173">
        <v>350</v>
      </c>
      <c r="M60" s="836">
        <v>0.57058085130663017</v>
      </c>
      <c r="N60" s="173">
        <v>3190</v>
      </c>
      <c r="O60" s="836">
        <v>5.453271107920064</v>
      </c>
      <c r="P60" s="172">
        <v>3920</v>
      </c>
      <c r="Q60" s="836">
        <v>6.5300682991837418</v>
      </c>
      <c r="R60" s="173">
        <v>16310</v>
      </c>
      <c r="S60" s="836">
        <v>5.7297832799935362</v>
      </c>
      <c r="T60" s="173">
        <v>880</v>
      </c>
      <c r="U60" s="836">
        <v>0.40384015272500323</v>
      </c>
    </row>
    <row r="61" spans="2:21" ht="15.75" x14ac:dyDescent="0.25">
      <c r="B61" s="414"/>
      <c r="C61" s="285"/>
      <c r="D61" s="179"/>
      <c r="E61" s="838"/>
      <c r="F61" s="180"/>
      <c r="G61" s="838"/>
      <c r="H61" s="85"/>
      <c r="I61" s="846"/>
      <c r="J61" s="180"/>
      <c r="K61" s="838"/>
      <c r="L61" s="85"/>
      <c r="M61" s="846"/>
      <c r="N61" s="180"/>
      <c r="O61" s="838"/>
      <c r="P61" s="179"/>
      <c r="Q61" s="838"/>
      <c r="R61" s="180"/>
      <c r="S61" s="838"/>
      <c r="T61" s="180"/>
      <c r="U61" s="838"/>
    </row>
    <row r="62" spans="2:21" ht="15.75" x14ac:dyDescent="0.25">
      <c r="B62" s="480" t="s">
        <v>15</v>
      </c>
      <c r="C62" s="481">
        <v>50830</v>
      </c>
      <c r="D62" s="482">
        <v>30</v>
      </c>
      <c r="E62" s="847">
        <v>5.3570471955857929E-2</v>
      </c>
      <c r="F62" s="482">
        <v>60</v>
      </c>
      <c r="G62" s="848">
        <v>0.10586118070503546</v>
      </c>
      <c r="H62" s="485">
        <v>70</v>
      </c>
      <c r="I62" s="848">
        <v>0.1210800339024095</v>
      </c>
      <c r="J62" s="482">
        <v>150</v>
      </c>
      <c r="K62" s="848">
        <v>0.25277632665442107</v>
      </c>
      <c r="L62" s="485">
        <v>780</v>
      </c>
      <c r="M62" s="847">
        <v>1.2715801829119187</v>
      </c>
      <c r="N62" s="482">
        <v>6700</v>
      </c>
      <c r="O62" s="848">
        <v>11.45357881600766</v>
      </c>
      <c r="P62" s="485">
        <v>8140</v>
      </c>
      <c r="Q62" s="847">
        <v>13.559886723305015</v>
      </c>
      <c r="R62" s="482">
        <v>33310</v>
      </c>
      <c r="S62" s="848">
        <v>11.701966956259024</v>
      </c>
      <c r="T62" s="485">
        <v>1580</v>
      </c>
      <c r="U62" s="848">
        <v>0.72507663784716492</v>
      </c>
    </row>
    <row r="64" spans="2:21" ht="15.75" x14ac:dyDescent="0.25">
      <c r="B64" s="28" t="s">
        <v>830</v>
      </c>
      <c r="C64" s="153"/>
      <c r="D64" s="153"/>
      <c r="E64" s="153"/>
      <c r="F64" s="153"/>
      <c r="G64" s="153"/>
      <c r="H64" s="153"/>
      <c r="I64" s="153"/>
      <c r="J64" s="153"/>
      <c r="K64" s="153"/>
      <c r="L64" s="153"/>
      <c r="M64" s="153"/>
      <c r="N64" s="153"/>
      <c r="O64" s="153"/>
      <c r="P64" s="153"/>
      <c r="Q64" s="153"/>
      <c r="R64" s="153"/>
      <c r="S64" s="153"/>
      <c r="T64" s="153"/>
      <c r="U64" s="153"/>
    </row>
    <row r="65" spans="2:20" x14ac:dyDescent="0.25">
      <c r="C65" s="153"/>
      <c r="D65" s="153"/>
      <c r="F65" s="153"/>
      <c r="H65" s="153"/>
      <c r="J65" s="153"/>
      <c r="L65" s="153"/>
      <c r="N65" s="153"/>
      <c r="P65" s="153"/>
      <c r="R65" s="153"/>
      <c r="T65" s="153"/>
    </row>
    <row r="66" spans="2:20" x14ac:dyDescent="0.25">
      <c r="B66" t="s">
        <v>63</v>
      </c>
    </row>
    <row r="67" spans="2:20" x14ac:dyDescent="0.25">
      <c r="B67" t="s">
        <v>802</v>
      </c>
    </row>
    <row r="68" spans="2:20" x14ac:dyDescent="0.25">
      <c r="B68" t="s">
        <v>23</v>
      </c>
    </row>
    <row r="69" spans="2:20" x14ac:dyDescent="0.25">
      <c r="B69" t="s">
        <v>822</v>
      </c>
    </row>
  </sheetData>
  <mergeCells count="37">
    <mergeCell ref="B29:O29"/>
    <mergeCell ref="P4:Q4"/>
    <mergeCell ref="R4:S4"/>
    <mergeCell ref="T4:U4"/>
    <mergeCell ref="C3:U3"/>
    <mergeCell ref="B1:S1"/>
    <mergeCell ref="C4:C5"/>
    <mergeCell ref="D4:E4"/>
    <mergeCell ref="F4:G4"/>
    <mergeCell ref="H4:I4"/>
    <mergeCell ref="J4:K4"/>
    <mergeCell ref="L4:M4"/>
    <mergeCell ref="N4:O4"/>
    <mergeCell ref="B32:S32"/>
    <mergeCell ref="C34:U34"/>
    <mergeCell ref="C35:C36"/>
    <mergeCell ref="D35:E35"/>
    <mergeCell ref="F35:G35"/>
    <mergeCell ref="H35:I35"/>
    <mergeCell ref="J35:K35"/>
    <mergeCell ref="L35:M35"/>
    <mergeCell ref="N35:O35"/>
    <mergeCell ref="P35:Q35"/>
    <mergeCell ref="R35:S35"/>
    <mergeCell ref="T35:U35"/>
    <mergeCell ref="B52:S52"/>
    <mergeCell ref="C54:U54"/>
    <mergeCell ref="C55:C56"/>
    <mergeCell ref="D55:E55"/>
    <mergeCell ref="F55:G55"/>
    <mergeCell ref="H55:I55"/>
    <mergeCell ref="J55:K55"/>
    <mergeCell ref="L55:M55"/>
    <mergeCell ref="N55:O55"/>
    <mergeCell ref="P55:Q55"/>
    <mergeCell ref="R55:S55"/>
    <mergeCell ref="T55:U55"/>
  </mergeCells>
  <conditionalFormatting sqref="E8:E18 G8:G18 K8:K18 O8:O18 U8:U18 Q8:Q18 S8:S18 I8:I18 M8:M18 E38:E40 G38:G40 I38:I40 K38:K40 M38:M40 O38:O40 Q38:Q40 S38:S40 U38:U40 E58:E60 G58:G60 I58:I60 K58:K60 M58:M60 O58:O60 Q58:Q60 S58:S60 U58:U60">
    <cfRule type="expression" dxfId="126" priority="24" stopIfTrue="1">
      <formula>D8&lt;11</formula>
    </cfRule>
  </conditionalFormatting>
  <pageMargins left="0.25" right="0.25" top="0.75" bottom="0.75" header="0.3" footer="0.3"/>
  <pageSetup paperSize="9" scale="91" fitToWidth="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7" tint="0.59999389629810485"/>
    <pageSetUpPr fitToPage="1"/>
  </sheetPr>
  <dimension ref="B1:Q52"/>
  <sheetViews>
    <sheetView workbookViewId="0">
      <selection activeCell="B2" sqref="B2"/>
    </sheetView>
  </sheetViews>
  <sheetFormatPr defaultRowHeight="15" x14ac:dyDescent="0.25"/>
  <cols>
    <col min="1" max="1" width="4.28515625" customWidth="1"/>
    <col min="2" max="2" width="62.7109375" customWidth="1"/>
    <col min="3" max="3" width="16.140625" customWidth="1"/>
    <col min="4" max="4" width="10.42578125" customWidth="1"/>
    <col min="5" max="5" width="6.85546875" bestFit="1" customWidth="1"/>
    <col min="6" max="6" width="11.140625" customWidth="1"/>
    <col min="7" max="7" width="12" customWidth="1"/>
    <col min="8" max="8" width="13.7109375" customWidth="1"/>
    <col min="9" max="9" width="12.85546875" customWidth="1"/>
    <col min="10" max="10" width="11.85546875" customWidth="1"/>
  </cols>
  <sheetData>
    <row r="1" spans="2:13" ht="15.75" x14ac:dyDescent="0.25">
      <c r="B1" s="1295" t="s">
        <v>1021</v>
      </c>
      <c r="C1" s="1295"/>
      <c r="D1" s="1295"/>
      <c r="E1" s="1295"/>
      <c r="F1" s="1295"/>
      <c r="G1" s="1295"/>
      <c r="H1" s="1295"/>
      <c r="I1" s="1295"/>
    </row>
    <row r="2" spans="2:13" ht="15.75" x14ac:dyDescent="0.25">
      <c r="B2" s="28"/>
      <c r="C2" s="28"/>
      <c r="D2" s="28"/>
      <c r="E2" s="28"/>
      <c r="F2" s="28"/>
      <c r="G2" s="28"/>
      <c r="H2" s="56"/>
      <c r="I2" s="217"/>
    </row>
    <row r="3" spans="2:13" ht="15.75" x14ac:dyDescent="0.25">
      <c r="B3" s="233" t="s">
        <v>0</v>
      </c>
      <c r="C3" s="64"/>
      <c r="D3" s="28"/>
      <c r="E3" s="28"/>
      <c r="F3" s="28"/>
      <c r="G3" s="28"/>
      <c r="H3" s="4"/>
      <c r="I3" s="4"/>
    </row>
    <row r="4" spans="2:13" ht="51.75" customHeight="1" x14ac:dyDescent="0.25">
      <c r="B4" s="91"/>
      <c r="C4" s="1344" t="s">
        <v>890</v>
      </c>
      <c r="D4" s="1376" t="s">
        <v>953</v>
      </c>
      <c r="E4" s="1377"/>
      <c r="F4" s="1377"/>
      <c r="G4" s="1378"/>
      <c r="H4" s="1376" t="s">
        <v>952</v>
      </c>
      <c r="I4" s="1377"/>
      <c r="J4" s="1378"/>
    </row>
    <row r="5" spans="2:13" ht="47.25" x14ac:dyDescent="0.25">
      <c r="B5" s="80"/>
      <c r="C5" s="1362"/>
      <c r="D5" s="234" t="s">
        <v>91</v>
      </c>
      <c r="E5" s="235" t="s">
        <v>92</v>
      </c>
      <c r="F5" s="235" t="s">
        <v>93</v>
      </c>
      <c r="G5" s="236" t="s">
        <v>94</v>
      </c>
      <c r="H5" s="234" t="s">
        <v>95</v>
      </c>
      <c r="I5" s="93" t="s">
        <v>96</v>
      </c>
      <c r="J5" s="236" t="s">
        <v>179</v>
      </c>
    </row>
    <row r="6" spans="2:13" ht="15.75" x14ac:dyDescent="0.25">
      <c r="B6" s="215"/>
      <c r="C6" s="14"/>
      <c r="D6" s="14"/>
      <c r="E6" s="55"/>
      <c r="F6" s="55"/>
      <c r="G6" s="96"/>
      <c r="H6" s="14"/>
      <c r="I6" s="55"/>
      <c r="J6" s="280"/>
    </row>
    <row r="7" spans="2:13" ht="15.75" x14ac:dyDescent="0.25">
      <c r="B7" s="11" t="s">
        <v>717</v>
      </c>
      <c r="C7" s="14"/>
      <c r="D7" s="14"/>
      <c r="E7" s="55"/>
      <c r="F7" s="55"/>
      <c r="G7" s="96"/>
      <c r="H7" s="14"/>
      <c r="I7" s="55"/>
      <c r="J7" s="102"/>
    </row>
    <row r="8" spans="2:13" ht="15.75" x14ac:dyDescent="0.25">
      <c r="B8" s="1215" t="s">
        <v>980</v>
      </c>
      <c r="C8" s="1216" t="s">
        <v>981</v>
      </c>
      <c r="D8" s="277">
        <v>4885</v>
      </c>
      <c r="E8" s="813">
        <v>22</v>
      </c>
      <c r="F8" s="813">
        <v>21</v>
      </c>
      <c r="G8" s="1217">
        <v>59</v>
      </c>
      <c r="H8" s="14"/>
      <c r="I8" s="55"/>
      <c r="J8" s="102"/>
    </row>
    <row r="9" spans="2:13" ht="15.75" x14ac:dyDescent="0.25">
      <c r="B9" s="14" t="s">
        <v>758</v>
      </c>
      <c r="C9" s="226">
        <v>161</v>
      </c>
      <c r="D9" s="15">
        <v>160</v>
      </c>
      <c r="E9" s="100">
        <v>0</v>
      </c>
      <c r="F9" s="100">
        <v>10</v>
      </c>
      <c r="G9" s="1122">
        <v>10</v>
      </c>
      <c r="H9" s="211" t="s">
        <v>172</v>
      </c>
      <c r="I9" s="100" t="s">
        <v>172</v>
      </c>
      <c r="J9" s="16">
        <v>20</v>
      </c>
    </row>
    <row r="10" spans="2:13" ht="15.75" x14ac:dyDescent="0.25">
      <c r="B10" s="14" t="s">
        <v>250</v>
      </c>
      <c r="C10" s="226">
        <v>73</v>
      </c>
      <c r="D10" s="15">
        <v>70</v>
      </c>
      <c r="E10" s="100" t="s">
        <v>172</v>
      </c>
      <c r="F10" s="100">
        <v>0</v>
      </c>
      <c r="G10" s="1122" t="s">
        <v>172</v>
      </c>
      <c r="H10" s="211" t="s">
        <v>172</v>
      </c>
      <c r="I10" s="100">
        <v>0</v>
      </c>
      <c r="J10" s="16">
        <v>0</v>
      </c>
      <c r="M10" s="1157"/>
    </row>
    <row r="11" spans="2:13" ht="15.75" x14ac:dyDescent="0.25">
      <c r="B11" s="14" t="s">
        <v>759</v>
      </c>
      <c r="C11" s="226">
        <v>44</v>
      </c>
      <c r="D11" s="15">
        <v>40</v>
      </c>
      <c r="E11" s="100">
        <v>0</v>
      </c>
      <c r="F11" s="100" t="s">
        <v>172</v>
      </c>
      <c r="G11" s="1122">
        <v>10</v>
      </c>
      <c r="H11" s="211" t="s">
        <v>172</v>
      </c>
      <c r="I11" s="100">
        <v>0</v>
      </c>
      <c r="J11" s="16">
        <v>0</v>
      </c>
    </row>
    <row r="12" spans="2:13" ht="15.75" x14ac:dyDescent="0.25">
      <c r="B12" s="14" t="s">
        <v>9</v>
      </c>
      <c r="C12" s="226">
        <v>2468</v>
      </c>
      <c r="D12" s="15">
        <v>2440</v>
      </c>
      <c r="E12" s="100">
        <v>60</v>
      </c>
      <c r="F12" s="100">
        <v>30</v>
      </c>
      <c r="G12" s="1122">
        <v>60</v>
      </c>
      <c r="H12" s="211">
        <v>50</v>
      </c>
      <c r="I12" s="100">
        <v>20</v>
      </c>
      <c r="J12" s="16">
        <v>190</v>
      </c>
    </row>
    <row r="13" spans="2:13" ht="15.75" x14ac:dyDescent="0.25">
      <c r="B13" s="14" t="s">
        <v>1132</v>
      </c>
      <c r="C13" s="15">
        <v>457</v>
      </c>
      <c r="D13" s="15">
        <v>450</v>
      </c>
      <c r="E13" s="100">
        <v>10</v>
      </c>
      <c r="F13" s="100" t="s">
        <v>172</v>
      </c>
      <c r="G13" s="1122">
        <v>20</v>
      </c>
      <c r="H13" s="211">
        <v>20</v>
      </c>
      <c r="I13" s="100">
        <v>10</v>
      </c>
      <c r="J13" s="16">
        <v>50</v>
      </c>
    </row>
    <row r="14" spans="2:13" ht="15.75" x14ac:dyDescent="0.25">
      <c r="B14" s="14" t="s">
        <v>11</v>
      </c>
      <c r="C14" s="15">
        <v>2011</v>
      </c>
      <c r="D14" s="15">
        <v>1990</v>
      </c>
      <c r="E14" s="100">
        <v>50</v>
      </c>
      <c r="F14" s="100">
        <v>30</v>
      </c>
      <c r="G14" s="1122">
        <v>40</v>
      </c>
      <c r="H14" s="211">
        <v>30</v>
      </c>
      <c r="I14" s="100">
        <v>10</v>
      </c>
      <c r="J14" s="16">
        <v>140</v>
      </c>
    </row>
    <row r="15" spans="2:13" ht="15.75" x14ac:dyDescent="0.25">
      <c r="B15" s="14" t="s">
        <v>12</v>
      </c>
      <c r="C15" s="226">
        <v>739</v>
      </c>
      <c r="D15" s="15">
        <v>740</v>
      </c>
      <c r="E15" s="100" t="s">
        <v>172</v>
      </c>
      <c r="F15" s="100">
        <v>10</v>
      </c>
      <c r="G15" s="1122">
        <v>10</v>
      </c>
      <c r="H15" s="211">
        <v>20</v>
      </c>
      <c r="I15" s="100">
        <v>10</v>
      </c>
      <c r="J15" s="16">
        <v>20</v>
      </c>
    </row>
    <row r="16" spans="2:13" ht="15.75" x14ac:dyDescent="0.25">
      <c r="B16" s="14" t="s">
        <v>1132</v>
      </c>
      <c r="C16" s="226">
        <v>513</v>
      </c>
      <c r="D16" s="15">
        <v>510</v>
      </c>
      <c r="E16" s="100" t="s">
        <v>172</v>
      </c>
      <c r="F16" s="100">
        <v>10</v>
      </c>
      <c r="G16" s="1122">
        <v>10</v>
      </c>
      <c r="H16" s="211">
        <v>10</v>
      </c>
      <c r="I16" s="100" t="s">
        <v>172</v>
      </c>
      <c r="J16" s="16">
        <v>20</v>
      </c>
    </row>
    <row r="17" spans="2:10" ht="15.75" x14ac:dyDescent="0.25">
      <c r="B17" s="14" t="s">
        <v>11</v>
      </c>
      <c r="C17" s="226">
        <v>226</v>
      </c>
      <c r="D17" s="15">
        <v>230</v>
      </c>
      <c r="E17" s="100" t="s">
        <v>172</v>
      </c>
      <c r="F17" s="100">
        <v>0</v>
      </c>
      <c r="G17" s="1122" t="s">
        <v>172</v>
      </c>
      <c r="H17" s="211">
        <v>10</v>
      </c>
      <c r="I17" s="100" t="s">
        <v>172</v>
      </c>
      <c r="J17" s="16">
        <v>10</v>
      </c>
    </row>
    <row r="18" spans="2:10" ht="15.75" x14ac:dyDescent="0.25">
      <c r="B18" s="14" t="s">
        <v>13</v>
      </c>
      <c r="C18" s="226">
        <v>248</v>
      </c>
      <c r="D18" s="15">
        <v>250</v>
      </c>
      <c r="E18" s="100" t="s">
        <v>172</v>
      </c>
      <c r="F18" s="100" t="s">
        <v>172</v>
      </c>
      <c r="G18" s="1122" t="s">
        <v>172</v>
      </c>
      <c r="H18" s="211">
        <v>10</v>
      </c>
      <c r="I18" s="100" t="s">
        <v>172</v>
      </c>
      <c r="J18" s="16">
        <v>10</v>
      </c>
    </row>
    <row r="19" spans="2:10" ht="15.75" x14ac:dyDescent="0.25">
      <c r="B19" s="14"/>
      <c r="C19" s="15"/>
      <c r="D19" s="15"/>
      <c r="E19" s="64"/>
      <c r="F19" s="64"/>
      <c r="G19" s="16"/>
      <c r="H19" s="15"/>
      <c r="I19" s="64"/>
      <c r="J19" s="83"/>
    </row>
    <row r="20" spans="2:10" ht="15.75" x14ac:dyDescent="0.25">
      <c r="B20" s="22" t="s">
        <v>97</v>
      </c>
      <c r="C20" s="23">
        <v>3733</v>
      </c>
      <c r="D20" s="23">
        <v>3710</v>
      </c>
      <c r="E20" s="65">
        <v>70</v>
      </c>
      <c r="F20" s="65">
        <v>50</v>
      </c>
      <c r="G20" s="24">
        <v>90</v>
      </c>
      <c r="H20" s="23">
        <v>90</v>
      </c>
      <c r="I20" s="65">
        <v>30</v>
      </c>
      <c r="J20" s="24">
        <v>240</v>
      </c>
    </row>
    <row r="21" spans="2:10" ht="15.75" x14ac:dyDescent="0.25">
      <c r="B21" s="50"/>
      <c r="C21" s="50"/>
      <c r="D21" s="231"/>
      <c r="E21" s="106"/>
      <c r="F21" s="106"/>
      <c r="G21" s="83"/>
      <c r="H21" s="231"/>
      <c r="I21" s="106"/>
      <c r="J21" s="264"/>
    </row>
    <row r="22" spans="2:10" ht="15.75" x14ac:dyDescent="0.25">
      <c r="B22" s="55"/>
      <c r="C22" s="55"/>
      <c r="D22" s="64"/>
      <c r="E22" s="64"/>
      <c r="F22" s="64"/>
      <c r="G22" s="64"/>
      <c r="H22" s="64"/>
      <c r="I22" s="64"/>
      <c r="J22" s="59"/>
    </row>
    <row r="23" spans="2:10" ht="15.75" x14ac:dyDescent="0.25">
      <c r="B23" s="55"/>
      <c r="C23" s="55"/>
      <c r="D23" s="64"/>
      <c r="E23" s="64"/>
      <c r="F23" s="64"/>
      <c r="G23" s="64"/>
      <c r="H23" s="64"/>
      <c r="I23" s="64"/>
      <c r="J23" s="59"/>
    </row>
    <row r="24" spans="2:10" ht="15.75" x14ac:dyDescent="0.25">
      <c r="B24" s="320" t="s">
        <v>30</v>
      </c>
      <c r="C24" s="319"/>
      <c r="D24" s="319"/>
      <c r="E24" s="319"/>
      <c r="F24" s="319"/>
      <c r="G24" s="319"/>
      <c r="H24" s="319"/>
      <c r="I24" s="319"/>
    </row>
    <row r="25" spans="2:10" ht="15.75" customHeight="1" x14ac:dyDescent="0.25">
      <c r="B25" s="91"/>
      <c r="C25" s="1344" t="s">
        <v>889</v>
      </c>
      <c r="D25" s="1290" t="s">
        <v>89</v>
      </c>
      <c r="E25" s="1291"/>
      <c r="F25" s="1291"/>
      <c r="G25" s="1292"/>
      <c r="H25" s="1290" t="s">
        <v>90</v>
      </c>
      <c r="I25" s="1291"/>
      <c r="J25" s="1292"/>
    </row>
    <row r="26" spans="2:10" ht="47.25" x14ac:dyDescent="0.25">
      <c r="B26" s="237"/>
      <c r="C26" s="1362"/>
      <c r="D26" s="234" t="s">
        <v>91</v>
      </c>
      <c r="E26" s="235" t="s">
        <v>92</v>
      </c>
      <c r="F26" s="235" t="s">
        <v>93</v>
      </c>
      <c r="G26" s="236" t="s">
        <v>94</v>
      </c>
      <c r="H26" s="234" t="s">
        <v>95</v>
      </c>
      <c r="I26" s="93" t="s">
        <v>96</v>
      </c>
      <c r="J26" s="236" t="s">
        <v>179</v>
      </c>
    </row>
    <row r="27" spans="2:10" ht="15.75" x14ac:dyDescent="0.25">
      <c r="B27" s="215"/>
      <c r="C27" s="40"/>
      <c r="D27" s="55"/>
      <c r="E27" s="55"/>
      <c r="F27" s="55"/>
      <c r="G27" s="55"/>
      <c r="H27" s="14"/>
      <c r="I27" s="55"/>
      <c r="J27" s="280"/>
    </row>
    <row r="28" spans="2:10" ht="15.75" x14ac:dyDescent="0.25">
      <c r="B28" s="11" t="s">
        <v>720</v>
      </c>
      <c r="C28" s="40"/>
      <c r="D28" s="55"/>
      <c r="E28" s="55"/>
      <c r="F28" s="55"/>
      <c r="G28" s="55"/>
      <c r="H28" s="14"/>
      <c r="I28" s="55"/>
      <c r="J28" s="102"/>
    </row>
    <row r="29" spans="2:10" ht="15.75" x14ac:dyDescent="0.25">
      <c r="B29" s="1215" t="s">
        <v>980</v>
      </c>
      <c r="C29" s="1218">
        <v>4908</v>
      </c>
      <c r="D29" s="778">
        <v>0.99531377343113281</v>
      </c>
      <c r="E29" s="759">
        <v>4.4824775876120618E-3</v>
      </c>
      <c r="F29" s="759">
        <v>4.278728606356968E-3</v>
      </c>
      <c r="G29" s="756">
        <v>1.202118989405053E-2</v>
      </c>
      <c r="H29" s="14"/>
      <c r="I29" s="55"/>
      <c r="J29" s="102"/>
    </row>
    <row r="30" spans="2:10" ht="15.75" x14ac:dyDescent="0.25">
      <c r="B30" s="14" t="s">
        <v>758</v>
      </c>
      <c r="C30" s="226">
        <v>161</v>
      </c>
      <c r="D30" s="68">
        <v>0.99378881987577639</v>
      </c>
      <c r="E30" s="69">
        <v>0</v>
      </c>
      <c r="F30" s="69">
        <v>6.2111801242236024E-2</v>
      </c>
      <c r="G30" s="70">
        <v>6.2111801242236024E-2</v>
      </c>
      <c r="H30" s="1230" t="s">
        <v>237</v>
      </c>
      <c r="I30" s="1230" t="s">
        <v>237</v>
      </c>
      <c r="J30" s="70">
        <v>0.12422360248447205</v>
      </c>
    </row>
    <row r="31" spans="2:10" ht="15.75" x14ac:dyDescent="0.25">
      <c r="B31" s="14" t="s">
        <v>250</v>
      </c>
      <c r="C31" s="226">
        <v>73</v>
      </c>
      <c r="D31" s="68">
        <v>0.95890410958904104</v>
      </c>
      <c r="E31" s="1230" t="s">
        <v>237</v>
      </c>
      <c r="F31" s="69">
        <v>0</v>
      </c>
      <c r="G31" s="1230" t="s">
        <v>237</v>
      </c>
      <c r="H31" s="1231" t="s">
        <v>237</v>
      </c>
      <c r="I31" s="69">
        <v>0</v>
      </c>
      <c r="J31" s="70">
        <v>0</v>
      </c>
    </row>
    <row r="32" spans="2:10" ht="15.75" x14ac:dyDescent="0.25">
      <c r="B32" s="14" t="s">
        <v>759</v>
      </c>
      <c r="C32" s="226">
        <v>44</v>
      </c>
      <c r="D32" s="68">
        <v>0.90909090909090906</v>
      </c>
      <c r="E32" s="69">
        <v>0</v>
      </c>
      <c r="F32" s="1230" t="s">
        <v>237</v>
      </c>
      <c r="G32" s="70">
        <v>0.22727272727272727</v>
      </c>
      <c r="H32" s="1230" t="s">
        <v>237</v>
      </c>
      <c r="I32" s="69">
        <v>0</v>
      </c>
      <c r="J32" s="70">
        <v>0</v>
      </c>
    </row>
    <row r="33" spans="2:17" ht="15.75" x14ac:dyDescent="0.25">
      <c r="B33" s="14" t="s">
        <v>9</v>
      </c>
      <c r="C33" s="226">
        <v>2468</v>
      </c>
      <c r="D33" s="68">
        <v>0.98865478119935168</v>
      </c>
      <c r="E33" s="69">
        <v>2.4311183144246355E-2</v>
      </c>
      <c r="F33" s="69">
        <v>1.2E-2</v>
      </c>
      <c r="G33" s="70">
        <v>2.4311183144246355E-2</v>
      </c>
      <c r="H33" s="68">
        <v>2.0259319286871962E-2</v>
      </c>
      <c r="I33" s="69">
        <v>8.1037277147487843E-3</v>
      </c>
      <c r="J33" s="70">
        <v>7.698541329011345E-2</v>
      </c>
    </row>
    <row r="34" spans="2:17" ht="15.75" x14ac:dyDescent="0.25">
      <c r="B34" s="14" t="s">
        <v>1132</v>
      </c>
      <c r="C34" s="15">
        <v>457</v>
      </c>
      <c r="D34" s="68">
        <v>0.98468271334792123</v>
      </c>
      <c r="E34" s="69">
        <v>2.1881838074398249E-2</v>
      </c>
      <c r="F34" s="1230" t="s">
        <v>237</v>
      </c>
      <c r="G34" s="70">
        <v>4.3763676148796497E-2</v>
      </c>
      <c r="H34" s="68">
        <v>4.3763676148796497E-2</v>
      </c>
      <c r="I34" s="69">
        <v>2.1881838074398249E-2</v>
      </c>
      <c r="J34" s="70">
        <v>0.10940919037199125</v>
      </c>
    </row>
    <row r="35" spans="2:17" ht="15.75" x14ac:dyDescent="0.25">
      <c r="B35" s="14" t="s">
        <v>11</v>
      </c>
      <c r="C35" s="15">
        <v>2011</v>
      </c>
      <c r="D35" s="68">
        <v>0.98955743411238195</v>
      </c>
      <c r="E35" s="69">
        <v>2.4863252113376429E-2</v>
      </c>
      <c r="F35" s="69">
        <v>1.4917951268025857E-2</v>
      </c>
      <c r="G35" s="70">
        <v>1.9890601690701143E-2</v>
      </c>
      <c r="H35" s="68">
        <v>1.4917951268025857E-2</v>
      </c>
      <c r="I35" s="69">
        <v>4.9726504226752857E-3</v>
      </c>
      <c r="J35" s="70">
        <v>6.9617105917454E-2</v>
      </c>
    </row>
    <row r="36" spans="2:17" ht="15.75" x14ac:dyDescent="0.25">
      <c r="B36" s="14" t="s">
        <v>12</v>
      </c>
      <c r="C36" s="226">
        <v>739</v>
      </c>
      <c r="D36" s="68">
        <v>1.0013531799729365</v>
      </c>
      <c r="E36" s="1230" t="s">
        <v>237</v>
      </c>
      <c r="F36" s="69">
        <v>1.3531799729364006E-2</v>
      </c>
      <c r="G36" s="70">
        <v>1.3531799729364006E-2</v>
      </c>
      <c r="H36" s="68">
        <v>2.7063599458728011E-2</v>
      </c>
      <c r="I36" s="69">
        <v>1.3531799729364006E-2</v>
      </c>
      <c r="J36" s="70">
        <v>2.7063599458728011E-2</v>
      </c>
    </row>
    <row r="37" spans="2:17" ht="15.75" x14ac:dyDescent="0.25">
      <c r="B37" s="14" t="s">
        <v>1132</v>
      </c>
      <c r="C37" s="226">
        <v>513</v>
      </c>
      <c r="D37" s="68">
        <v>0.99415204678362568</v>
      </c>
      <c r="E37" s="1230" t="s">
        <v>237</v>
      </c>
      <c r="F37" s="69">
        <v>1.9493177387914229E-2</v>
      </c>
      <c r="G37" s="70">
        <v>1.9493177387914229E-2</v>
      </c>
      <c r="H37" s="68">
        <v>1.9493177387914229E-2</v>
      </c>
      <c r="I37" s="1230" t="s">
        <v>237</v>
      </c>
      <c r="J37" s="70">
        <v>3.8986354775828458E-2</v>
      </c>
    </row>
    <row r="38" spans="2:17" ht="15.75" x14ac:dyDescent="0.25">
      <c r="B38" s="14" t="s">
        <v>11</v>
      </c>
      <c r="C38" s="226">
        <v>226</v>
      </c>
      <c r="D38" s="68">
        <v>1.0176991150442478</v>
      </c>
      <c r="E38" s="1230" t="s">
        <v>237</v>
      </c>
      <c r="F38" s="69">
        <v>0</v>
      </c>
      <c r="G38" s="1230" t="s">
        <v>237</v>
      </c>
      <c r="H38" s="68">
        <v>4.4247787610619468E-2</v>
      </c>
      <c r="I38" s="1230" t="s">
        <v>237</v>
      </c>
      <c r="J38" s="70">
        <v>4.4247787610619468E-2</v>
      </c>
    </row>
    <row r="39" spans="2:17" ht="15.75" x14ac:dyDescent="0.25">
      <c r="B39" s="14" t="s">
        <v>13</v>
      </c>
      <c r="C39" s="226">
        <v>248</v>
      </c>
      <c r="D39" s="68">
        <v>1.0080645161290323</v>
      </c>
      <c r="E39" s="1230" t="s">
        <v>237</v>
      </c>
      <c r="F39" s="1230" t="s">
        <v>237</v>
      </c>
      <c r="G39" s="1230" t="s">
        <v>237</v>
      </c>
      <c r="H39" s="68">
        <v>4.0322580645161289E-2</v>
      </c>
      <c r="I39" s="1230" t="s">
        <v>237</v>
      </c>
      <c r="J39" s="70">
        <v>4.0322580645161289E-2</v>
      </c>
    </row>
    <row r="40" spans="2:17" ht="15.75" x14ac:dyDescent="0.25">
      <c r="B40" s="14"/>
      <c r="C40" s="15"/>
      <c r="D40" s="84"/>
      <c r="E40" s="85"/>
      <c r="F40" s="85"/>
      <c r="G40" s="86"/>
      <c r="H40" s="15"/>
      <c r="I40" s="64"/>
      <c r="J40" s="102"/>
    </row>
    <row r="41" spans="2:17" ht="15.75" x14ac:dyDescent="0.25">
      <c r="B41" s="22" t="s">
        <v>97</v>
      </c>
      <c r="C41" s="23">
        <v>3733</v>
      </c>
      <c r="D41" s="71">
        <v>0.99383873560139302</v>
      </c>
      <c r="E41" s="72">
        <v>1.9E-2</v>
      </c>
      <c r="F41" s="72">
        <v>1.2999999999999999E-2</v>
      </c>
      <c r="G41" s="73">
        <v>2.4E-2</v>
      </c>
      <c r="H41" s="71">
        <v>2.4109295472810072E-2</v>
      </c>
      <c r="I41" s="72">
        <v>8.0000000000000002E-3</v>
      </c>
      <c r="J41" s="73">
        <v>6.4291454594160191E-2</v>
      </c>
    </row>
    <row r="42" spans="2:17" ht="15.75" x14ac:dyDescent="0.25">
      <c r="B42" s="50"/>
      <c r="C42" s="44"/>
      <c r="D42" s="66"/>
      <c r="E42" s="66"/>
      <c r="F42" s="66"/>
      <c r="G42" s="66"/>
      <c r="H42" s="231"/>
      <c r="I42" s="106"/>
      <c r="J42" s="264"/>
    </row>
    <row r="43" spans="2:17" ht="15.75" x14ac:dyDescent="0.25">
      <c r="B43" s="28" t="s">
        <v>17</v>
      </c>
      <c r="C43" s="28"/>
      <c r="D43" s="28"/>
      <c r="E43" s="28"/>
      <c r="F43" s="28"/>
      <c r="G43" s="28"/>
      <c r="H43" s="28"/>
      <c r="I43" s="28"/>
    </row>
    <row r="44" spans="2:17" ht="15.75" x14ac:dyDescent="0.25">
      <c r="B44" s="28"/>
      <c r="C44" s="28"/>
      <c r="D44" s="28"/>
      <c r="E44" s="28"/>
      <c r="F44" s="28"/>
      <c r="G44" s="28"/>
      <c r="H44" s="28"/>
      <c r="I44" s="28"/>
    </row>
    <row r="45" spans="2:17" ht="44.25" customHeight="1" x14ac:dyDescent="0.25">
      <c r="B45" s="1306" t="s">
        <v>1108</v>
      </c>
      <c r="C45" s="1306"/>
      <c r="D45" s="1306"/>
      <c r="E45" s="1306"/>
      <c r="F45" s="1306"/>
      <c r="G45" s="1306"/>
      <c r="H45" s="1306"/>
      <c r="I45" s="1306"/>
      <c r="J45" s="1306"/>
      <c r="K45" s="1219"/>
      <c r="L45" s="1219"/>
      <c r="M45" s="1219"/>
      <c r="N45" s="1219"/>
      <c r="O45" s="1219"/>
      <c r="P45" s="1219"/>
      <c r="Q45" s="1219"/>
    </row>
    <row r="46" spans="2:17" s="39" customFormat="1" ht="18" customHeight="1" x14ac:dyDescent="0.25">
      <c r="B46" s="1202"/>
      <c r="C46" s="1202"/>
      <c r="D46" s="1202"/>
      <c r="E46" s="1202"/>
      <c r="F46" s="1202"/>
      <c r="G46" s="1202"/>
      <c r="H46" s="1202"/>
      <c r="I46" s="1202"/>
      <c r="J46" s="1202"/>
      <c r="K46" s="1219"/>
      <c r="L46" s="1219"/>
      <c r="M46" s="1219"/>
      <c r="N46" s="1219"/>
      <c r="O46" s="1219"/>
      <c r="P46" s="1219"/>
      <c r="Q46" s="1219"/>
    </row>
    <row r="47" spans="2:17" s="39" customFormat="1" ht="15.75" customHeight="1" x14ac:dyDescent="0.25">
      <c r="B47" t="s">
        <v>63</v>
      </c>
      <c r="C47" s="1202"/>
      <c r="D47" s="1202"/>
      <c r="E47" s="1202"/>
      <c r="F47" s="1202"/>
      <c r="G47" s="1202"/>
      <c r="H47" s="1202"/>
      <c r="I47" s="1202"/>
      <c r="J47" s="1202"/>
      <c r="K47" s="1219"/>
      <c r="L47" s="1219"/>
      <c r="M47" s="1219"/>
      <c r="N47" s="1219"/>
      <c r="O47" s="1219"/>
      <c r="P47" s="1219"/>
      <c r="Q47" s="1219"/>
    </row>
    <row r="48" spans="2:17" ht="39" customHeight="1" x14ac:dyDescent="0.25">
      <c r="B48" s="1375" t="s">
        <v>1152</v>
      </c>
      <c r="C48" s="1375"/>
      <c r="D48" s="1375"/>
      <c r="E48" s="1375"/>
      <c r="F48" s="1375"/>
      <c r="G48" s="1375"/>
      <c r="H48" s="1375"/>
      <c r="I48" s="1375"/>
      <c r="J48" s="1375"/>
    </row>
    <row r="49" spans="2:2" ht="15.75" x14ac:dyDescent="0.25">
      <c r="B49" s="55" t="s">
        <v>74</v>
      </c>
    </row>
    <row r="50" spans="2:2" ht="15.75" x14ac:dyDescent="0.25">
      <c r="B50" s="735" t="s">
        <v>781</v>
      </c>
    </row>
    <row r="51" spans="2:2" x14ac:dyDescent="0.25">
      <c r="B51" t="s">
        <v>853</v>
      </c>
    </row>
    <row r="52" spans="2:2" ht="15.75" x14ac:dyDescent="0.25">
      <c r="B52" s="1261" t="s">
        <v>1153</v>
      </c>
    </row>
  </sheetData>
  <mergeCells count="9">
    <mergeCell ref="B45:J45"/>
    <mergeCell ref="B48:J48"/>
    <mergeCell ref="B1:I1"/>
    <mergeCell ref="C4:C5"/>
    <mergeCell ref="D4:G4"/>
    <mergeCell ref="C25:C26"/>
    <mergeCell ref="D25:G25"/>
    <mergeCell ref="H4:J4"/>
    <mergeCell ref="H25:J25"/>
  </mergeCells>
  <conditionalFormatting sqref="G40">
    <cfRule type="expression" dxfId="86" priority="5" stopIfTrue="1">
      <formula>G19&lt;11</formula>
    </cfRule>
  </conditionalFormatting>
  <conditionalFormatting sqref="D41:J41">
    <cfRule type="expression" dxfId="85" priority="4" stopIfTrue="1">
      <formula>D20&lt;11</formula>
    </cfRule>
  </conditionalFormatting>
  <conditionalFormatting sqref="D30:J39">
    <cfRule type="expression" dxfId="84" priority="44" stopIfTrue="1">
      <formula>D9&lt;11</formula>
    </cfRule>
  </conditionalFormatting>
  <pageMargins left="0.25" right="0.25" top="0.75" bottom="0.75" header="0.3" footer="0.3"/>
  <pageSetup paperSize="9" scale="5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59999389629810485"/>
    <pageSetUpPr fitToPage="1"/>
  </sheetPr>
  <dimension ref="B1:Q178"/>
  <sheetViews>
    <sheetView workbookViewId="0">
      <selection activeCell="B2" sqref="B2"/>
    </sheetView>
  </sheetViews>
  <sheetFormatPr defaultRowHeight="15" x14ac:dyDescent="0.25"/>
  <cols>
    <col min="1" max="1" width="3.140625" customWidth="1"/>
    <col min="2" max="2" width="67.140625" customWidth="1"/>
    <col min="3" max="3" width="12.85546875" customWidth="1"/>
    <col min="4" max="4" width="16.5703125" customWidth="1"/>
    <col min="5" max="5" width="14.140625" customWidth="1"/>
    <col min="6" max="9" width="12" customWidth="1"/>
    <col min="10" max="12" width="15.140625" customWidth="1"/>
    <col min="13" max="16" width="15.28515625" customWidth="1"/>
    <col min="17" max="17" width="20.42578125" bestFit="1" customWidth="1"/>
  </cols>
  <sheetData>
    <row r="1" spans="2:16" ht="15.75" x14ac:dyDescent="0.25">
      <c r="B1" s="1295" t="s">
        <v>1022</v>
      </c>
      <c r="C1" s="1295"/>
      <c r="D1" s="1295"/>
      <c r="E1" s="1295"/>
      <c r="F1" s="1295"/>
      <c r="G1" s="1295"/>
      <c r="H1" s="1295"/>
      <c r="I1" s="1295"/>
      <c r="J1" s="1295"/>
      <c r="K1" s="1295"/>
      <c r="L1" s="1295"/>
      <c r="M1" s="1295"/>
      <c r="N1" s="1295"/>
    </row>
    <row r="2" spans="2:16" ht="15.75" x14ac:dyDescent="0.25">
      <c r="B2" s="944"/>
      <c r="C2" s="944"/>
      <c r="D2" s="944"/>
      <c r="E2" s="944"/>
      <c r="F2" s="944"/>
      <c r="G2" s="944"/>
      <c r="H2" s="944"/>
      <c r="I2" s="944"/>
      <c r="J2" s="944"/>
      <c r="K2" s="944"/>
      <c r="L2" s="944"/>
      <c r="M2" s="944"/>
      <c r="N2" s="944"/>
    </row>
    <row r="3" spans="2:16" ht="15.75" x14ac:dyDescent="0.25">
      <c r="B3" s="233" t="s">
        <v>98</v>
      </c>
      <c r="C3" s="64"/>
      <c r="D3" s="28"/>
      <c r="E3" s="28"/>
      <c r="F3" s="28"/>
      <c r="G3" s="28"/>
      <c r="H3" s="28"/>
      <c r="I3" s="28"/>
      <c r="J3" s="28"/>
      <c r="K3" s="28"/>
      <c r="L3" s="28"/>
      <c r="M3" s="28"/>
      <c r="N3" s="4"/>
    </row>
    <row r="4" spans="2:16" ht="15.75" x14ac:dyDescent="0.25">
      <c r="B4" s="91"/>
      <c r="C4" s="1344" t="s">
        <v>891</v>
      </c>
      <c r="D4" s="1290" t="s">
        <v>99</v>
      </c>
      <c r="E4" s="1291"/>
      <c r="F4" s="1291"/>
      <c r="G4" s="1291"/>
      <c r="H4" s="1291"/>
      <c r="I4" s="1291"/>
      <c r="J4" s="1292"/>
      <c r="K4" s="1290" t="s">
        <v>100</v>
      </c>
      <c r="L4" s="1291"/>
      <c r="M4" s="1291"/>
      <c r="N4" s="1291"/>
      <c r="O4" s="1291"/>
      <c r="P4" s="1292"/>
    </row>
    <row r="5" spans="2:16" ht="63" x14ac:dyDescent="0.25">
      <c r="B5" s="80"/>
      <c r="C5" s="1362"/>
      <c r="D5" s="234" t="s">
        <v>893</v>
      </c>
      <c r="E5" s="238" t="s">
        <v>101</v>
      </c>
      <c r="F5" s="235" t="s">
        <v>103</v>
      </c>
      <c r="G5" s="238" t="s">
        <v>102</v>
      </c>
      <c r="H5" s="235" t="s">
        <v>104</v>
      </c>
      <c r="I5" s="235" t="s">
        <v>105</v>
      </c>
      <c r="J5" s="951" t="s">
        <v>894</v>
      </c>
      <c r="K5" s="234" t="s">
        <v>106</v>
      </c>
      <c r="L5" s="235" t="s">
        <v>107</v>
      </c>
      <c r="M5" s="235" t="s">
        <v>102</v>
      </c>
      <c r="N5" s="235" t="s">
        <v>104</v>
      </c>
      <c r="O5" s="235" t="s">
        <v>105</v>
      </c>
      <c r="P5" s="951" t="s">
        <v>895</v>
      </c>
    </row>
    <row r="6" spans="2:16" ht="15.75" x14ac:dyDescent="0.25">
      <c r="B6" s="947"/>
      <c r="C6" s="40"/>
      <c r="D6" s="14"/>
      <c r="E6" s="28"/>
      <c r="F6" s="55"/>
      <c r="H6" s="28"/>
      <c r="I6" s="55"/>
      <c r="J6" s="280"/>
      <c r="K6" s="55"/>
      <c r="L6" s="55"/>
      <c r="M6" s="55"/>
      <c r="N6" s="55"/>
      <c r="O6" s="55"/>
      <c r="P6" s="280"/>
    </row>
    <row r="7" spans="2:16" ht="15.75" x14ac:dyDescent="0.25">
      <c r="B7" s="11" t="s">
        <v>717</v>
      </c>
      <c r="C7" s="40"/>
      <c r="D7" s="14"/>
      <c r="E7" s="28"/>
      <c r="F7" s="28"/>
      <c r="G7" s="28"/>
      <c r="H7" s="55"/>
      <c r="I7" s="28"/>
      <c r="J7" s="102"/>
      <c r="K7" s="55"/>
      <c r="L7" s="55"/>
      <c r="M7" s="55"/>
      <c r="N7" s="55"/>
      <c r="O7" s="55"/>
      <c r="P7" s="102"/>
    </row>
    <row r="8" spans="2:16" s="39" customFormat="1" ht="15.75" x14ac:dyDescent="0.25">
      <c r="B8" s="14" t="s">
        <v>7</v>
      </c>
      <c r="C8" s="82">
        <v>5669</v>
      </c>
      <c r="D8" s="15">
        <v>4820</v>
      </c>
      <c r="E8" s="64">
        <v>5360</v>
      </c>
      <c r="F8" s="64">
        <v>5530</v>
      </c>
      <c r="G8" s="64">
        <v>780</v>
      </c>
      <c r="H8" s="64">
        <v>100</v>
      </c>
      <c r="I8" s="64">
        <v>410</v>
      </c>
      <c r="J8" s="1081">
        <v>20</v>
      </c>
      <c r="K8" s="64">
        <v>3420</v>
      </c>
      <c r="L8" s="64">
        <v>5240</v>
      </c>
      <c r="M8" s="64">
        <v>750</v>
      </c>
      <c r="N8" s="64">
        <v>80</v>
      </c>
      <c r="O8" s="64">
        <v>390</v>
      </c>
      <c r="P8" s="1081">
        <v>250</v>
      </c>
    </row>
    <row r="9" spans="2:16" ht="15.75" x14ac:dyDescent="0.25">
      <c r="B9" s="14" t="s">
        <v>758</v>
      </c>
      <c r="C9" s="82">
        <v>161</v>
      </c>
      <c r="D9" s="15">
        <v>70</v>
      </c>
      <c r="E9" s="64">
        <v>150</v>
      </c>
      <c r="F9" s="64">
        <v>120</v>
      </c>
      <c r="G9" s="64">
        <v>30</v>
      </c>
      <c r="H9" s="100" t="s">
        <v>172</v>
      </c>
      <c r="I9" s="64">
        <v>20</v>
      </c>
      <c r="J9" s="16">
        <v>0</v>
      </c>
      <c r="K9" s="64">
        <v>10</v>
      </c>
      <c r="L9" s="64">
        <v>140</v>
      </c>
      <c r="M9" s="64">
        <v>20</v>
      </c>
      <c r="N9" s="100" t="s">
        <v>172</v>
      </c>
      <c r="O9" s="64">
        <v>20</v>
      </c>
      <c r="P9" s="16">
        <v>20</v>
      </c>
    </row>
    <row r="10" spans="2:16" ht="15.75" x14ac:dyDescent="0.25">
      <c r="B10" s="14" t="s">
        <v>8</v>
      </c>
      <c r="C10" s="15">
        <v>73</v>
      </c>
      <c r="D10" s="15">
        <v>10</v>
      </c>
      <c r="E10" s="64">
        <v>70</v>
      </c>
      <c r="F10" s="64">
        <v>40</v>
      </c>
      <c r="G10" s="64">
        <v>40</v>
      </c>
      <c r="H10" s="64"/>
      <c r="I10" s="64">
        <v>30</v>
      </c>
      <c r="J10" s="16">
        <v>0</v>
      </c>
      <c r="K10" s="64">
        <v>10</v>
      </c>
      <c r="L10" s="64">
        <v>60</v>
      </c>
      <c r="M10" s="64">
        <v>30</v>
      </c>
      <c r="N10" s="64">
        <v>0</v>
      </c>
      <c r="O10" s="64">
        <v>30</v>
      </c>
      <c r="P10" s="16">
        <v>10</v>
      </c>
    </row>
    <row r="11" spans="2:16" ht="15.75" x14ac:dyDescent="0.25">
      <c r="B11" s="14" t="s">
        <v>759</v>
      </c>
      <c r="C11" s="82">
        <v>44</v>
      </c>
      <c r="D11" s="28">
        <v>0</v>
      </c>
      <c r="E11" s="64">
        <v>10</v>
      </c>
      <c r="F11" s="64">
        <v>10</v>
      </c>
      <c r="G11" s="64">
        <v>10</v>
      </c>
      <c r="H11" s="64"/>
      <c r="I11" s="64">
        <v>10</v>
      </c>
      <c r="J11" s="16">
        <v>20</v>
      </c>
      <c r="K11" s="64">
        <v>0</v>
      </c>
      <c r="L11" s="64">
        <v>40</v>
      </c>
      <c r="M11" s="100" t="s">
        <v>172</v>
      </c>
      <c r="N11" s="64">
        <v>0</v>
      </c>
      <c r="O11" s="64">
        <v>10</v>
      </c>
      <c r="P11" s="16">
        <v>0</v>
      </c>
    </row>
    <row r="12" spans="2:16" ht="15.75" x14ac:dyDescent="0.25">
      <c r="B12" s="277" t="s">
        <v>9</v>
      </c>
      <c r="C12" s="459">
        <v>2468</v>
      </c>
      <c r="D12" s="775">
        <v>880</v>
      </c>
      <c r="E12" s="776">
        <v>2460</v>
      </c>
      <c r="F12" s="776">
        <v>1200</v>
      </c>
      <c r="G12" s="776">
        <v>30</v>
      </c>
      <c r="H12" s="776">
        <v>10</v>
      </c>
      <c r="I12" s="776">
        <v>10</v>
      </c>
      <c r="J12" s="1130" t="s">
        <v>172</v>
      </c>
      <c r="K12" s="776">
        <v>460</v>
      </c>
      <c r="L12" s="776">
        <v>860</v>
      </c>
      <c r="M12" s="776">
        <v>30</v>
      </c>
      <c r="N12" s="776">
        <v>0</v>
      </c>
      <c r="O12" s="776">
        <v>10</v>
      </c>
      <c r="P12" s="777">
        <v>1510</v>
      </c>
    </row>
    <row r="13" spans="2:16" ht="15.75" x14ac:dyDescent="0.25">
      <c r="B13" s="14" t="s">
        <v>10</v>
      </c>
      <c r="C13" s="15">
        <v>457</v>
      </c>
      <c r="D13" s="15">
        <v>300</v>
      </c>
      <c r="E13" s="64">
        <v>460</v>
      </c>
      <c r="F13" s="64">
        <v>380</v>
      </c>
      <c r="G13" s="64">
        <v>10</v>
      </c>
      <c r="H13" s="100" t="s">
        <v>172</v>
      </c>
      <c r="I13" s="64">
        <v>10</v>
      </c>
      <c r="J13" s="16">
        <v>0</v>
      </c>
      <c r="K13" s="64">
        <v>150</v>
      </c>
      <c r="L13" s="64">
        <v>290</v>
      </c>
      <c r="M13" s="64">
        <v>10</v>
      </c>
      <c r="N13" s="64">
        <v>0</v>
      </c>
      <c r="O13" s="100" t="s">
        <v>172</v>
      </c>
      <c r="P13" s="16">
        <v>150</v>
      </c>
    </row>
    <row r="14" spans="2:16" ht="15.75" x14ac:dyDescent="0.25">
      <c r="B14" s="14" t="s">
        <v>11</v>
      </c>
      <c r="C14" s="15">
        <v>2011</v>
      </c>
      <c r="D14" s="15">
        <v>580</v>
      </c>
      <c r="E14" s="64">
        <v>2010</v>
      </c>
      <c r="F14" s="64">
        <v>820</v>
      </c>
      <c r="G14" s="64">
        <v>20</v>
      </c>
      <c r="H14" s="100" t="s">
        <v>172</v>
      </c>
      <c r="I14" s="100" t="s">
        <v>172</v>
      </c>
      <c r="J14" s="1122" t="s">
        <v>172</v>
      </c>
      <c r="K14" s="64">
        <v>310</v>
      </c>
      <c r="L14" s="64">
        <v>570</v>
      </c>
      <c r="M14" s="64">
        <v>20</v>
      </c>
      <c r="N14" s="64">
        <v>0</v>
      </c>
      <c r="O14" s="64">
        <v>10</v>
      </c>
      <c r="P14" s="16">
        <v>1370</v>
      </c>
    </row>
    <row r="15" spans="2:16" ht="15.75" x14ac:dyDescent="0.25">
      <c r="B15" s="277" t="s">
        <v>12</v>
      </c>
      <c r="C15" s="775">
        <v>739</v>
      </c>
      <c r="D15" s="775">
        <v>330</v>
      </c>
      <c r="E15" s="776">
        <v>40</v>
      </c>
      <c r="F15" s="776">
        <v>730</v>
      </c>
      <c r="G15" s="776">
        <v>20</v>
      </c>
      <c r="H15" s="795" t="s">
        <v>172</v>
      </c>
      <c r="I15" s="776">
        <v>20</v>
      </c>
      <c r="J15" s="1130" t="s">
        <v>172</v>
      </c>
      <c r="K15" s="776">
        <v>160</v>
      </c>
      <c r="L15" s="776">
        <v>520</v>
      </c>
      <c r="M15" s="776">
        <v>10</v>
      </c>
      <c r="N15" s="795" t="s">
        <v>172</v>
      </c>
      <c r="O15" s="776">
        <v>20</v>
      </c>
      <c r="P15" s="777">
        <v>190</v>
      </c>
    </row>
    <row r="16" spans="2:16" ht="15.75" x14ac:dyDescent="0.25">
      <c r="B16" s="14" t="s">
        <v>10</v>
      </c>
      <c r="C16" s="15">
        <v>513</v>
      </c>
      <c r="D16" s="15">
        <v>320</v>
      </c>
      <c r="E16" s="64">
        <v>30</v>
      </c>
      <c r="F16" s="64">
        <v>510</v>
      </c>
      <c r="G16" s="64">
        <v>10</v>
      </c>
      <c r="H16" s="100" t="s">
        <v>172</v>
      </c>
      <c r="I16" s="64">
        <v>20</v>
      </c>
      <c r="J16" s="16">
        <v>0</v>
      </c>
      <c r="K16" s="64">
        <v>150</v>
      </c>
      <c r="L16" s="64">
        <v>420</v>
      </c>
      <c r="M16" s="64">
        <v>10</v>
      </c>
      <c r="N16" s="100" t="s">
        <v>172</v>
      </c>
      <c r="O16" s="64">
        <v>10</v>
      </c>
      <c r="P16" s="16">
        <v>70</v>
      </c>
    </row>
    <row r="17" spans="2:17" ht="15.75" x14ac:dyDescent="0.25">
      <c r="B17" s="14" t="s">
        <v>11</v>
      </c>
      <c r="C17" s="15">
        <v>226</v>
      </c>
      <c r="D17" s="15">
        <v>10</v>
      </c>
      <c r="E17" s="64">
        <v>10</v>
      </c>
      <c r="F17" s="64">
        <v>230</v>
      </c>
      <c r="G17" s="64">
        <v>10</v>
      </c>
      <c r="H17" s="64">
        <v>0</v>
      </c>
      <c r="I17" s="64">
        <v>10</v>
      </c>
      <c r="J17" s="1122" t="s">
        <v>172</v>
      </c>
      <c r="K17" s="64">
        <v>10</v>
      </c>
      <c r="L17" s="64">
        <v>110</v>
      </c>
      <c r="M17" s="64">
        <v>10</v>
      </c>
      <c r="N17" s="64">
        <v>0</v>
      </c>
      <c r="O17" s="64">
        <v>10</v>
      </c>
      <c r="P17" s="16">
        <v>120</v>
      </c>
    </row>
    <row r="18" spans="2:17" ht="15.75" x14ac:dyDescent="0.25">
      <c r="B18" s="14" t="s">
        <v>13</v>
      </c>
      <c r="C18" s="15">
        <v>248</v>
      </c>
      <c r="D18" s="15">
        <v>10</v>
      </c>
      <c r="E18" s="64">
        <v>250</v>
      </c>
      <c r="F18" s="64">
        <v>10</v>
      </c>
      <c r="G18" s="64">
        <v>0</v>
      </c>
      <c r="H18" s="64">
        <v>0</v>
      </c>
      <c r="I18" s="64">
        <v>0</v>
      </c>
      <c r="J18" s="1122" t="s">
        <v>172</v>
      </c>
      <c r="K18" s="64">
        <v>0</v>
      </c>
      <c r="L18" s="64">
        <v>20</v>
      </c>
      <c r="M18" s="64">
        <v>0</v>
      </c>
      <c r="N18" s="64">
        <v>0</v>
      </c>
      <c r="O18" s="64">
        <v>0</v>
      </c>
      <c r="P18" s="16">
        <v>230</v>
      </c>
    </row>
    <row r="19" spans="2:17" ht="15.75" x14ac:dyDescent="0.25">
      <c r="B19" s="14"/>
      <c r="C19" s="82"/>
      <c r="D19" s="15">
        <v>0</v>
      </c>
      <c r="E19" s="64">
        <v>0</v>
      </c>
      <c r="F19" s="64">
        <v>0</v>
      </c>
      <c r="G19" s="64">
        <v>0</v>
      </c>
      <c r="H19" s="64"/>
      <c r="I19" s="106">
        <v>0</v>
      </c>
      <c r="J19" s="102"/>
      <c r="K19" s="64">
        <v>0</v>
      </c>
      <c r="L19" s="64">
        <v>0</v>
      </c>
      <c r="M19" s="64">
        <v>0</v>
      </c>
      <c r="N19" s="64"/>
      <c r="O19" s="64">
        <v>0</v>
      </c>
      <c r="P19" s="102">
        <v>0</v>
      </c>
    </row>
    <row r="20" spans="2:17" s="39" customFormat="1" ht="15.75" x14ac:dyDescent="0.25">
      <c r="B20" s="22" t="s">
        <v>15</v>
      </c>
      <c r="C20" s="232">
        <f>SUM(C8,C21)</f>
        <v>9402</v>
      </c>
      <c r="D20" s="23">
        <v>6110</v>
      </c>
      <c r="E20" s="65">
        <v>8330</v>
      </c>
      <c r="F20" s="65">
        <v>7640</v>
      </c>
      <c r="G20" s="65">
        <v>900</v>
      </c>
      <c r="H20" s="65">
        <v>110</v>
      </c>
      <c r="I20" s="65">
        <v>500</v>
      </c>
      <c r="J20" s="24">
        <v>40</v>
      </c>
      <c r="K20" s="23">
        <v>4040</v>
      </c>
      <c r="L20" s="65">
        <v>6890</v>
      </c>
      <c r="M20" s="65">
        <v>840</v>
      </c>
      <c r="N20" s="65">
        <v>80</v>
      </c>
      <c r="O20" s="65">
        <v>480</v>
      </c>
      <c r="P20" s="24">
        <v>2220</v>
      </c>
    </row>
    <row r="21" spans="2:17" ht="15.75" x14ac:dyDescent="0.25">
      <c r="B21" s="25" t="s">
        <v>97</v>
      </c>
      <c r="C21" s="218">
        <v>3733</v>
      </c>
      <c r="D21" s="26">
        <v>1290</v>
      </c>
      <c r="E21" s="87">
        <v>2980</v>
      </c>
      <c r="F21" s="87">
        <v>2120</v>
      </c>
      <c r="G21" s="87">
        <v>110</v>
      </c>
      <c r="H21" s="87">
        <v>10</v>
      </c>
      <c r="I21" s="87">
        <v>100</v>
      </c>
      <c r="J21" s="27">
        <v>20</v>
      </c>
      <c r="K21" s="87">
        <v>630</v>
      </c>
      <c r="L21" s="87">
        <v>1650</v>
      </c>
      <c r="M21" s="87">
        <v>90</v>
      </c>
      <c r="N21" s="1129" t="s">
        <v>172</v>
      </c>
      <c r="O21" s="87">
        <v>90</v>
      </c>
      <c r="P21" s="27">
        <v>1960</v>
      </c>
    </row>
    <row r="22" spans="2:17" ht="15.75" x14ac:dyDescent="0.25">
      <c r="B22" s="50"/>
      <c r="C22" s="44"/>
      <c r="D22" s="231"/>
      <c r="E22" s="106"/>
      <c r="F22" s="106"/>
      <c r="G22" s="106"/>
      <c r="H22" s="106"/>
      <c r="I22" s="106"/>
      <c r="J22" s="83"/>
      <c r="K22" s="106"/>
      <c r="L22" s="66"/>
      <c r="M22" s="66"/>
      <c r="N22" s="66"/>
      <c r="O22" s="66"/>
      <c r="P22" s="264"/>
    </row>
    <row r="23" spans="2:17" ht="15.75" x14ac:dyDescent="0.25">
      <c r="B23" s="55"/>
      <c r="C23" s="55"/>
      <c r="D23" s="64"/>
      <c r="E23" s="64"/>
      <c r="F23" s="64"/>
      <c r="G23" s="64"/>
      <c r="H23" s="64"/>
      <c r="I23" s="64"/>
      <c r="J23" s="64"/>
      <c r="K23" s="55"/>
      <c r="L23" s="55"/>
      <c r="M23" s="55"/>
      <c r="N23" s="55"/>
    </row>
    <row r="24" spans="2:17" ht="15.75" x14ac:dyDescent="0.25">
      <c r="B24" s="55"/>
      <c r="C24" s="55"/>
      <c r="D24" s="64"/>
      <c r="E24" s="64"/>
      <c r="F24" s="64"/>
      <c r="G24" s="64"/>
      <c r="H24" s="64"/>
      <c r="I24" s="64"/>
      <c r="J24" s="64"/>
      <c r="K24" s="55"/>
      <c r="L24" s="55"/>
      <c r="M24" s="55"/>
      <c r="N24" s="55"/>
    </row>
    <row r="25" spans="2:17" ht="15.75" x14ac:dyDescent="0.25">
      <c r="B25" s="320" t="s">
        <v>30</v>
      </c>
      <c r="C25" s="319"/>
      <c r="D25" s="319"/>
      <c r="E25" s="319"/>
      <c r="F25" s="319"/>
      <c r="G25" s="319"/>
      <c r="H25" s="319"/>
      <c r="I25" s="319"/>
      <c r="J25" s="319"/>
      <c r="K25" s="967"/>
      <c r="L25" s="967"/>
      <c r="M25" s="967"/>
      <c r="N25" s="967"/>
    </row>
    <row r="26" spans="2:17" ht="15.75" x14ac:dyDescent="0.25">
      <c r="B26" s="91"/>
      <c r="C26" s="1344" t="s">
        <v>891</v>
      </c>
      <c r="D26" s="1290" t="s">
        <v>99</v>
      </c>
      <c r="E26" s="1291"/>
      <c r="F26" s="1291"/>
      <c r="G26" s="1291"/>
      <c r="H26" s="1291"/>
      <c r="I26" s="1291"/>
      <c r="J26" s="1292"/>
      <c r="K26" s="1290" t="s">
        <v>100</v>
      </c>
      <c r="L26" s="1291"/>
      <c r="M26" s="1291"/>
      <c r="N26" s="1291"/>
      <c r="O26" s="1291"/>
      <c r="P26" s="1292"/>
    </row>
    <row r="27" spans="2:17" ht="63" x14ac:dyDescent="0.25">
      <c r="B27" s="237"/>
      <c r="C27" s="1362"/>
      <c r="D27" s="234" t="s">
        <v>893</v>
      </c>
      <c r="E27" s="238" t="s">
        <v>101</v>
      </c>
      <c r="F27" s="238" t="s">
        <v>103</v>
      </c>
      <c r="G27" s="235" t="s">
        <v>102</v>
      </c>
      <c r="H27" s="235" t="s">
        <v>104</v>
      </c>
      <c r="I27" s="235" t="s">
        <v>105</v>
      </c>
      <c r="J27" s="951" t="s">
        <v>894</v>
      </c>
      <c r="K27" s="235" t="s">
        <v>106</v>
      </c>
      <c r="L27" s="235" t="s">
        <v>107</v>
      </c>
      <c r="M27" s="235" t="s">
        <v>102</v>
      </c>
      <c r="N27" s="235" t="s">
        <v>104</v>
      </c>
      <c r="O27" s="235" t="s">
        <v>105</v>
      </c>
      <c r="P27" s="951" t="s">
        <v>895</v>
      </c>
    </row>
    <row r="28" spans="2:17" ht="15.75" x14ac:dyDescent="0.25">
      <c r="B28" s="947"/>
      <c r="C28" s="40"/>
      <c r="D28" s="55"/>
      <c r="E28" s="55"/>
      <c r="F28" s="55"/>
      <c r="G28" s="55"/>
      <c r="H28" s="55"/>
      <c r="I28" s="55"/>
      <c r="J28" s="280"/>
      <c r="K28" s="55"/>
      <c r="L28" s="55"/>
      <c r="M28" s="55"/>
      <c r="N28" s="55"/>
      <c r="O28" s="55"/>
      <c r="P28" s="280"/>
    </row>
    <row r="29" spans="2:17" ht="15.75" x14ac:dyDescent="0.25">
      <c r="B29" s="11" t="s">
        <v>721</v>
      </c>
      <c r="C29" s="40"/>
      <c r="D29" s="69"/>
      <c r="E29" s="55"/>
      <c r="F29" s="55"/>
      <c r="G29" s="55"/>
      <c r="H29" s="55"/>
      <c r="I29" s="55"/>
      <c r="J29" s="102"/>
      <c r="K29" s="55"/>
      <c r="L29" s="55"/>
      <c r="M29" s="55"/>
      <c r="N29" s="55"/>
      <c r="O29" s="55"/>
      <c r="P29" s="102"/>
    </row>
    <row r="30" spans="2:17" ht="15.75" x14ac:dyDescent="0.25">
      <c r="B30" s="14" t="s">
        <v>7</v>
      </c>
      <c r="C30" s="82">
        <v>5669</v>
      </c>
      <c r="D30" s="69">
        <v>0.85023813723760799</v>
      </c>
      <c r="E30" s="69">
        <v>0.9454930322808256</v>
      </c>
      <c r="F30" s="69">
        <v>0.97548068442406066</v>
      </c>
      <c r="G30" s="69">
        <v>0.13759040395131417</v>
      </c>
      <c r="H30" s="69">
        <v>1.763979537837361E-2</v>
      </c>
      <c r="I30" s="69">
        <v>7.2323161051331811E-2</v>
      </c>
      <c r="J30" s="70">
        <v>3.5279590756747223E-3</v>
      </c>
      <c r="K30" s="69">
        <v>0.60328100194037748</v>
      </c>
      <c r="L30" s="69">
        <v>0.9243252778267772</v>
      </c>
      <c r="M30" s="69">
        <v>0.13229846533780207</v>
      </c>
      <c r="N30" s="69">
        <v>1.4111836302698889E-2</v>
      </c>
      <c r="O30" s="69">
        <v>6.8795201975657083E-2</v>
      </c>
      <c r="P30" s="1080">
        <v>4.4099488445934025E-2</v>
      </c>
      <c r="Q30" s="154"/>
    </row>
    <row r="31" spans="2:17" ht="15.75" x14ac:dyDescent="0.25">
      <c r="B31" s="14" t="s">
        <v>758</v>
      </c>
      <c r="C31" s="82">
        <v>161</v>
      </c>
      <c r="D31" s="69">
        <v>0.43478260869565216</v>
      </c>
      <c r="E31" s="69">
        <v>0.93167701863354035</v>
      </c>
      <c r="F31" s="69">
        <v>0.74534161490683226</v>
      </c>
      <c r="G31" s="69">
        <v>0.18633540372670807</v>
      </c>
      <c r="H31" s="1230" t="s">
        <v>237</v>
      </c>
      <c r="I31" s="69">
        <v>0.12422360248447205</v>
      </c>
      <c r="J31" s="70">
        <v>0</v>
      </c>
      <c r="K31" s="69">
        <v>6.2111801242236024E-2</v>
      </c>
      <c r="L31" s="69">
        <v>0.86956521739130432</v>
      </c>
      <c r="M31" s="69">
        <v>0.12422360248447205</v>
      </c>
      <c r="N31" s="1230" t="s">
        <v>237</v>
      </c>
      <c r="O31" s="69">
        <v>0.12422360248447205</v>
      </c>
      <c r="P31" s="70">
        <v>0.12422360248447205</v>
      </c>
      <c r="Q31" s="154"/>
    </row>
    <row r="32" spans="2:17" ht="15.75" x14ac:dyDescent="0.25">
      <c r="B32" s="14" t="s">
        <v>8</v>
      </c>
      <c r="C32" s="82">
        <v>73</v>
      </c>
      <c r="D32" s="69">
        <v>0.13698630136986301</v>
      </c>
      <c r="E32" s="69">
        <v>0.95890410958904104</v>
      </c>
      <c r="F32" s="69">
        <v>0.54794520547945202</v>
      </c>
      <c r="G32" s="69">
        <v>0.54794520547945202</v>
      </c>
      <c r="H32" s="69">
        <v>0</v>
      </c>
      <c r="I32" s="69">
        <v>0.41095890410958902</v>
      </c>
      <c r="J32" s="70">
        <v>0</v>
      </c>
      <c r="K32" s="69">
        <v>0.13698630136986301</v>
      </c>
      <c r="L32" s="69">
        <v>0.82191780821917804</v>
      </c>
      <c r="M32" s="69">
        <v>0.41095890410958902</v>
      </c>
      <c r="N32" s="69">
        <v>0</v>
      </c>
      <c r="O32" s="69">
        <v>0.41095890410958902</v>
      </c>
      <c r="P32" s="70">
        <v>0.13698630136986301</v>
      </c>
      <c r="Q32" s="154"/>
    </row>
    <row r="33" spans="2:17" ht="15.75" x14ac:dyDescent="0.25">
      <c r="B33" s="14" t="s">
        <v>759</v>
      </c>
      <c r="C33" s="82">
        <v>44</v>
      </c>
      <c r="D33" s="69">
        <v>0</v>
      </c>
      <c r="E33" s="69">
        <v>0.22727272727272727</v>
      </c>
      <c r="F33" s="69">
        <v>0.22727272727272727</v>
      </c>
      <c r="G33" s="69">
        <v>0.22727272727272727</v>
      </c>
      <c r="H33" s="69">
        <v>0</v>
      </c>
      <c r="I33" s="69">
        <v>0.22727272727272727</v>
      </c>
      <c r="J33" s="70">
        <v>0.45454545454545453</v>
      </c>
      <c r="K33" s="69">
        <v>0</v>
      </c>
      <c r="L33" s="69">
        <v>0.90909090909090906</v>
      </c>
      <c r="M33" s="1230" t="s">
        <v>237</v>
      </c>
      <c r="N33" s="69">
        <v>0</v>
      </c>
      <c r="O33" s="69">
        <v>0.22727272727272727</v>
      </c>
      <c r="P33" s="70">
        <v>0</v>
      </c>
      <c r="Q33" s="154"/>
    </row>
    <row r="34" spans="2:17" ht="15.75" x14ac:dyDescent="0.25">
      <c r="B34" s="277" t="s">
        <v>9</v>
      </c>
      <c r="C34" s="459">
        <v>2468</v>
      </c>
      <c r="D34" s="759">
        <v>0.3565640194489465</v>
      </c>
      <c r="E34" s="759">
        <v>0.99675850891410045</v>
      </c>
      <c r="F34" s="759">
        <v>0.48622366288492708</v>
      </c>
      <c r="G34" s="759">
        <v>1.2155591572123177E-2</v>
      </c>
      <c r="H34" s="759">
        <v>4.0518638573743921E-3</v>
      </c>
      <c r="I34" s="759">
        <v>4.0518638573743921E-3</v>
      </c>
      <c r="J34" s="1233" t="s">
        <v>237</v>
      </c>
      <c r="K34" s="759">
        <v>0.18638573743922204</v>
      </c>
      <c r="L34" s="759">
        <v>0.34846029173419774</v>
      </c>
      <c r="M34" s="759">
        <v>1.2155591572123177E-2</v>
      </c>
      <c r="N34" s="759">
        <v>0</v>
      </c>
      <c r="O34" s="759">
        <v>4.0518638573743921E-3</v>
      </c>
      <c r="P34" s="756">
        <v>0.61183144246353327</v>
      </c>
      <c r="Q34" s="154"/>
    </row>
    <row r="35" spans="2:17" ht="15.75" x14ac:dyDescent="0.25">
      <c r="B35" s="14" t="s">
        <v>10</v>
      </c>
      <c r="C35" s="82">
        <v>457</v>
      </c>
      <c r="D35" s="69">
        <v>0.65645514223194745</v>
      </c>
      <c r="E35" s="69">
        <v>1</v>
      </c>
      <c r="F35" s="69">
        <v>0.83150984682713347</v>
      </c>
      <c r="G35" s="69">
        <v>2.1881838074398249E-2</v>
      </c>
      <c r="H35" s="1230" t="s">
        <v>237</v>
      </c>
      <c r="I35" s="69">
        <v>2.1881838074398249E-2</v>
      </c>
      <c r="J35" s="69">
        <v>0</v>
      </c>
      <c r="K35" s="68">
        <v>0.32822757111597373</v>
      </c>
      <c r="L35" s="69">
        <v>0.6345733041575492</v>
      </c>
      <c r="M35" s="69">
        <v>2.1881838074398249E-2</v>
      </c>
      <c r="N35" s="69">
        <v>0</v>
      </c>
      <c r="O35" s="1230" t="s">
        <v>237</v>
      </c>
      <c r="P35" s="70">
        <v>0.32822757111597373</v>
      </c>
      <c r="Q35" s="154"/>
    </row>
    <row r="36" spans="2:17" ht="15.75" x14ac:dyDescent="0.25">
      <c r="B36" s="14" t="s">
        <v>11</v>
      </c>
      <c r="C36" s="82">
        <v>2011</v>
      </c>
      <c r="D36" s="69">
        <v>0.28841372451516656</v>
      </c>
      <c r="E36" s="69">
        <v>0.99950273495773245</v>
      </c>
      <c r="F36" s="69">
        <v>0.40775733465937347</v>
      </c>
      <c r="G36" s="69">
        <v>9.9453008453505715E-3</v>
      </c>
      <c r="H36" s="1230" t="s">
        <v>237</v>
      </c>
      <c r="I36" s="1230" t="s">
        <v>237</v>
      </c>
      <c r="J36" s="1230" t="s">
        <v>237</v>
      </c>
      <c r="K36" s="68">
        <v>0.15415216310293386</v>
      </c>
      <c r="L36" s="69">
        <v>0.28344107409249131</v>
      </c>
      <c r="M36" s="69">
        <v>9.9453008453505715E-3</v>
      </c>
      <c r="N36" s="69">
        <v>0</v>
      </c>
      <c r="O36" s="69">
        <v>4.9726504226752857E-3</v>
      </c>
      <c r="P36" s="70">
        <v>0.68125310790651417</v>
      </c>
      <c r="Q36" s="154"/>
    </row>
    <row r="37" spans="2:17" ht="15.75" x14ac:dyDescent="0.25">
      <c r="B37" s="277" t="s">
        <v>12</v>
      </c>
      <c r="C37" s="459">
        <v>739</v>
      </c>
      <c r="D37" s="759">
        <v>0.4465493910690122</v>
      </c>
      <c r="E37" s="759">
        <v>5.4127198917456022E-2</v>
      </c>
      <c r="F37" s="759">
        <v>0.98782138024357236</v>
      </c>
      <c r="G37" s="759">
        <v>2.7063599458728011E-2</v>
      </c>
      <c r="H37" s="1232" t="s">
        <v>237</v>
      </c>
      <c r="I37" s="759">
        <v>2.7063599458728011E-2</v>
      </c>
      <c r="J37" s="1232" t="s">
        <v>237</v>
      </c>
      <c r="K37" s="778">
        <v>0.21650879566982409</v>
      </c>
      <c r="L37" s="759">
        <v>0.70365358592692828</v>
      </c>
      <c r="M37" s="759">
        <v>1.3531799729364006E-2</v>
      </c>
      <c r="N37" s="1232" t="s">
        <v>237</v>
      </c>
      <c r="O37" s="759">
        <v>2.7063599458728011E-2</v>
      </c>
      <c r="P37" s="756">
        <v>0.25710419485791608</v>
      </c>
      <c r="Q37" s="154"/>
    </row>
    <row r="38" spans="2:17" ht="15.75" x14ac:dyDescent="0.25">
      <c r="B38" s="14" t="s">
        <v>10</v>
      </c>
      <c r="C38" s="82">
        <v>513</v>
      </c>
      <c r="D38" s="69">
        <v>0.62378167641325533</v>
      </c>
      <c r="E38" s="69">
        <v>5.8479532163742687E-2</v>
      </c>
      <c r="F38" s="69">
        <v>0.99415204678362568</v>
      </c>
      <c r="G38" s="69">
        <v>1.9493177387914229E-2</v>
      </c>
      <c r="H38" s="1230" t="s">
        <v>237</v>
      </c>
      <c r="I38" s="69">
        <v>3.8986354775828458E-2</v>
      </c>
      <c r="J38" s="69">
        <v>0</v>
      </c>
      <c r="K38" s="68">
        <v>0.29239766081871343</v>
      </c>
      <c r="L38" s="69">
        <v>0.81871345029239762</v>
      </c>
      <c r="M38" s="69">
        <v>1.9493177387914229E-2</v>
      </c>
      <c r="N38" s="1230" t="s">
        <v>237</v>
      </c>
      <c r="O38" s="69">
        <v>1.9493177387914229E-2</v>
      </c>
      <c r="P38" s="70">
        <v>0.1364522417153996</v>
      </c>
      <c r="Q38" s="154"/>
    </row>
    <row r="39" spans="2:17" ht="15.75" x14ac:dyDescent="0.25">
      <c r="B39" s="14" t="s">
        <v>11</v>
      </c>
      <c r="C39" s="82">
        <v>226</v>
      </c>
      <c r="D39" s="69">
        <v>4.4247787610619468E-2</v>
      </c>
      <c r="E39" s="69">
        <v>4.4247787610619468E-2</v>
      </c>
      <c r="F39" s="69">
        <v>1</v>
      </c>
      <c r="G39" s="69">
        <v>4.4247787610619468E-2</v>
      </c>
      <c r="H39" s="69">
        <v>0</v>
      </c>
      <c r="I39" s="69">
        <v>4.4247787610619468E-2</v>
      </c>
      <c r="J39" s="1230" t="s">
        <v>237</v>
      </c>
      <c r="K39" s="68">
        <v>4.4247787610619468E-2</v>
      </c>
      <c r="L39" s="69">
        <v>0.48672566371681414</v>
      </c>
      <c r="M39" s="69">
        <v>4.4247787610619468E-2</v>
      </c>
      <c r="N39" s="69">
        <v>0</v>
      </c>
      <c r="O39" s="69">
        <v>4.4247787610619468E-2</v>
      </c>
      <c r="P39" s="70">
        <v>0.53097345132743368</v>
      </c>
      <c r="Q39" s="154"/>
    </row>
    <row r="40" spans="2:17" ht="15.75" x14ac:dyDescent="0.25">
      <c r="B40" s="14" t="s">
        <v>13</v>
      </c>
      <c r="C40" s="82">
        <v>248</v>
      </c>
      <c r="D40" s="69">
        <v>4.0322580645161289E-2</v>
      </c>
      <c r="E40" s="69">
        <v>1</v>
      </c>
      <c r="F40" s="69">
        <v>4.0322580645161289E-2</v>
      </c>
      <c r="G40" s="69">
        <v>0</v>
      </c>
      <c r="H40" s="69">
        <v>0</v>
      </c>
      <c r="I40" s="69">
        <v>0</v>
      </c>
      <c r="J40" s="1230" t="s">
        <v>237</v>
      </c>
      <c r="K40" s="68">
        <v>0</v>
      </c>
      <c r="L40" s="69">
        <v>8.0645161290322578E-2</v>
      </c>
      <c r="M40" s="69">
        <v>0</v>
      </c>
      <c r="N40" s="69">
        <v>0</v>
      </c>
      <c r="O40" s="69">
        <v>0</v>
      </c>
      <c r="P40" s="70">
        <v>0.92741935483870963</v>
      </c>
      <c r="Q40" s="154"/>
    </row>
    <row r="41" spans="2:17" ht="15.75" x14ac:dyDescent="0.25">
      <c r="B41" s="14"/>
      <c r="C41" s="219"/>
      <c r="D41" s="69"/>
      <c r="E41" s="69"/>
      <c r="F41" s="69"/>
      <c r="G41" s="69"/>
      <c r="H41" s="69"/>
      <c r="I41" s="69"/>
      <c r="J41" s="102"/>
      <c r="K41" s="69"/>
      <c r="L41" s="69"/>
      <c r="M41" s="69"/>
      <c r="N41" s="69"/>
      <c r="O41" s="69"/>
      <c r="P41" s="102"/>
    </row>
    <row r="42" spans="2:17" ht="15.75" x14ac:dyDescent="0.25">
      <c r="B42" s="22" t="s">
        <v>15</v>
      </c>
      <c r="C42" s="232">
        <f>SUM(C30,C43)</f>
        <v>9402</v>
      </c>
      <c r="D42" s="71">
        <v>0.64986173154647953</v>
      </c>
      <c r="E42" s="72">
        <v>0.88598170601999571</v>
      </c>
      <c r="F42" s="72">
        <v>0.81259306530525421</v>
      </c>
      <c r="G42" s="72">
        <v>9.5724313975749847E-2</v>
      </c>
      <c r="H42" s="72">
        <v>1.1699638374813869E-2</v>
      </c>
      <c r="I42" s="72">
        <v>5.3180174430972137E-2</v>
      </c>
      <c r="J42" s="73">
        <v>4.2544139544777706E-3</v>
      </c>
      <c r="K42" s="72">
        <v>0.42969580940225482</v>
      </c>
      <c r="L42" s="72">
        <v>0.73282280365879604</v>
      </c>
      <c r="M42" s="72">
        <v>8.9342693044033181E-2</v>
      </c>
      <c r="N42" s="72">
        <v>8.5088279089555411E-3</v>
      </c>
      <c r="O42" s="72">
        <v>5.105296745373325E-2</v>
      </c>
      <c r="P42" s="73">
        <v>0.23611997447351626</v>
      </c>
    </row>
    <row r="43" spans="2:17" ht="15.75" x14ac:dyDescent="0.25">
      <c r="B43" s="25" t="s">
        <v>97</v>
      </c>
      <c r="C43" s="218">
        <v>3733</v>
      </c>
      <c r="D43" s="88">
        <v>0.34556656844361106</v>
      </c>
      <c r="E43" s="89">
        <v>0.79828556121082239</v>
      </c>
      <c r="F43" s="89">
        <v>0.56790784891508173</v>
      </c>
      <c r="G43" s="89">
        <v>2.946691668899009E-2</v>
      </c>
      <c r="H43" s="89">
        <v>2.6788106080900078E-3</v>
      </c>
      <c r="I43" s="89">
        <v>2.6788106080900081E-2</v>
      </c>
      <c r="J43" s="90">
        <v>5.3576212161800156E-3</v>
      </c>
      <c r="K43" s="89">
        <v>0.1687650683096705</v>
      </c>
      <c r="L43" s="89">
        <v>0.44200375033485134</v>
      </c>
      <c r="M43" s="89">
        <v>2.4109295472810072E-2</v>
      </c>
      <c r="N43" s="89">
        <v>8.0364318242700237E-4</v>
      </c>
      <c r="O43" s="89">
        <v>2.4109295472810072E-2</v>
      </c>
      <c r="P43" s="90">
        <v>0.52504687918564152</v>
      </c>
    </row>
    <row r="44" spans="2:17" ht="15.75" x14ac:dyDescent="0.25">
      <c r="B44" s="50"/>
      <c r="C44" s="44"/>
      <c r="D44" s="50"/>
      <c r="E44" s="66"/>
      <c r="F44" s="66"/>
      <c r="G44" s="66"/>
      <c r="H44" s="66"/>
      <c r="I44" s="66"/>
      <c r="J44" s="264"/>
      <c r="K44" s="66"/>
      <c r="L44" s="66"/>
      <c r="M44" s="66"/>
      <c r="N44" s="66"/>
      <c r="O44" s="66"/>
      <c r="P44" s="264"/>
    </row>
    <row r="45" spans="2:17" ht="15.75" x14ac:dyDescent="0.25">
      <c r="B45" s="28" t="s">
        <v>17</v>
      </c>
      <c r="C45" s="28"/>
      <c r="D45" s="28"/>
      <c r="E45" s="28"/>
      <c r="F45" s="28"/>
      <c r="G45" s="28"/>
      <c r="H45" s="28"/>
      <c r="I45" s="28"/>
      <c r="J45" s="28"/>
      <c r="K45" s="28"/>
      <c r="L45" s="28"/>
      <c r="M45" s="28"/>
      <c r="N45" s="28"/>
    </row>
    <row r="46" spans="2:17" ht="15.75" x14ac:dyDescent="0.25">
      <c r="B46" s="28"/>
      <c r="C46" s="28"/>
      <c r="D46" s="28"/>
      <c r="E46" s="28"/>
      <c r="F46" s="28"/>
      <c r="G46" s="28"/>
      <c r="H46" s="28"/>
      <c r="I46" s="28"/>
      <c r="J46" s="28"/>
      <c r="K46" s="28"/>
      <c r="L46" s="28"/>
      <c r="M46" s="28"/>
      <c r="N46" s="28"/>
    </row>
    <row r="47" spans="2:17" x14ac:dyDescent="0.25">
      <c r="B47" t="s">
        <v>63</v>
      </c>
    </row>
    <row r="48" spans="2:17" ht="15.75" x14ac:dyDescent="0.25">
      <c r="B48" s="55" t="s">
        <v>74</v>
      </c>
    </row>
    <row r="49" spans="2:16" ht="15.75" x14ac:dyDescent="0.25">
      <c r="B49" s="735" t="s">
        <v>781</v>
      </c>
    </row>
    <row r="50" spans="2:16" x14ac:dyDescent="0.25">
      <c r="B50" t="s">
        <v>898</v>
      </c>
    </row>
    <row r="51" spans="2:16" ht="15.75" x14ac:dyDescent="0.25">
      <c r="B51" s="1261" t="s">
        <v>1153</v>
      </c>
    </row>
    <row r="53" spans="2:16" x14ac:dyDescent="0.25">
      <c r="B53" s="1" t="s">
        <v>1023</v>
      </c>
    </row>
    <row r="55" spans="2:16" ht="15.75" x14ac:dyDescent="0.25">
      <c r="B55" s="233" t="s">
        <v>98</v>
      </c>
      <c r="C55" s="64"/>
      <c r="D55" s="28"/>
      <c r="E55" s="28"/>
      <c r="F55" s="28"/>
      <c r="G55" s="28"/>
      <c r="H55" s="28"/>
      <c r="I55" s="28"/>
      <c r="J55" s="28"/>
      <c r="K55" s="28"/>
      <c r="L55" s="28"/>
      <c r="M55" s="28"/>
      <c r="N55" s="4"/>
    </row>
    <row r="56" spans="2:16" ht="15.75" customHeight="1" x14ac:dyDescent="0.25">
      <c r="B56" s="91"/>
      <c r="C56" s="1344" t="s">
        <v>253</v>
      </c>
      <c r="D56" s="1290" t="s">
        <v>99</v>
      </c>
      <c r="E56" s="1291"/>
      <c r="F56" s="1291"/>
      <c r="G56" s="1291"/>
      <c r="H56" s="1291"/>
      <c r="I56" s="1291"/>
      <c r="J56" s="1292"/>
      <c r="K56" s="1290" t="s">
        <v>100</v>
      </c>
      <c r="L56" s="1291"/>
      <c r="M56" s="1291"/>
      <c r="N56" s="1291"/>
      <c r="O56" s="1291"/>
      <c r="P56" s="1292"/>
    </row>
    <row r="57" spans="2:16" ht="63" x14ac:dyDescent="0.25">
      <c r="B57" s="80"/>
      <c r="C57" s="1362"/>
      <c r="D57" s="234" t="s">
        <v>893</v>
      </c>
      <c r="E57" s="235" t="s">
        <v>101</v>
      </c>
      <c r="F57" s="235" t="s">
        <v>103</v>
      </c>
      <c r="G57" s="235" t="s">
        <v>102</v>
      </c>
      <c r="H57" s="235" t="s">
        <v>104</v>
      </c>
      <c r="I57" s="235" t="s">
        <v>105</v>
      </c>
      <c r="J57" s="236" t="s">
        <v>894</v>
      </c>
      <c r="K57" s="234" t="s">
        <v>106</v>
      </c>
      <c r="L57" s="235" t="s">
        <v>107</v>
      </c>
      <c r="M57" s="235" t="s">
        <v>102</v>
      </c>
      <c r="N57" s="235" t="s">
        <v>104</v>
      </c>
      <c r="O57" s="235" t="s">
        <v>105</v>
      </c>
      <c r="P57" s="951" t="s">
        <v>895</v>
      </c>
    </row>
    <row r="58" spans="2:16" ht="15.75" x14ac:dyDescent="0.25">
      <c r="B58" s="947"/>
      <c r="C58" s="40"/>
      <c r="D58" s="14"/>
      <c r="E58" s="28"/>
      <c r="F58" s="55"/>
      <c r="H58" s="28"/>
      <c r="I58" s="55"/>
      <c r="J58" s="280"/>
      <c r="K58" s="55"/>
      <c r="L58" s="55"/>
      <c r="M58" s="55"/>
      <c r="N58" s="55"/>
      <c r="O58" s="55"/>
      <c r="P58" s="280"/>
    </row>
    <row r="59" spans="2:16" ht="15.75" x14ac:dyDescent="0.25">
      <c r="B59" s="14" t="s">
        <v>862</v>
      </c>
      <c r="C59" s="15">
        <v>1497</v>
      </c>
      <c r="D59" s="15">
        <v>300</v>
      </c>
      <c r="E59" s="64">
        <v>1500</v>
      </c>
      <c r="F59" s="64">
        <v>410</v>
      </c>
      <c r="G59" s="64">
        <v>0</v>
      </c>
      <c r="H59" s="100" t="s">
        <v>172</v>
      </c>
      <c r="I59" s="64">
        <v>0</v>
      </c>
      <c r="J59" s="102">
        <v>0</v>
      </c>
      <c r="K59" s="100" t="s">
        <v>172</v>
      </c>
      <c r="L59" s="64">
        <v>130</v>
      </c>
      <c r="M59" s="64">
        <v>0</v>
      </c>
      <c r="N59" s="64">
        <v>0</v>
      </c>
      <c r="O59" s="64">
        <v>0</v>
      </c>
      <c r="P59" s="102">
        <v>1370</v>
      </c>
    </row>
    <row r="60" spans="2:16" ht="15.75" x14ac:dyDescent="0.25">
      <c r="B60" s="14" t="s">
        <v>863</v>
      </c>
      <c r="C60" s="15">
        <v>789</v>
      </c>
      <c r="D60" s="15">
        <v>520</v>
      </c>
      <c r="E60" s="64">
        <v>780</v>
      </c>
      <c r="F60" s="64">
        <v>700</v>
      </c>
      <c r="G60" s="64">
        <v>30</v>
      </c>
      <c r="H60" s="100" t="s">
        <v>172</v>
      </c>
      <c r="I60" s="64">
        <v>10</v>
      </c>
      <c r="J60" s="1122" t="s">
        <v>172</v>
      </c>
      <c r="K60" s="64">
        <v>430</v>
      </c>
      <c r="L60" s="64">
        <v>650</v>
      </c>
      <c r="M60" s="64">
        <v>30</v>
      </c>
      <c r="N60" s="64">
        <v>0</v>
      </c>
      <c r="O60" s="64">
        <v>10</v>
      </c>
      <c r="P60" s="102">
        <v>50</v>
      </c>
    </row>
    <row r="61" spans="2:16" ht="15.75" x14ac:dyDescent="0.25">
      <c r="B61" s="14" t="s">
        <v>864</v>
      </c>
      <c r="C61" s="15">
        <v>182</v>
      </c>
      <c r="D61" s="15">
        <v>70</v>
      </c>
      <c r="E61" s="64">
        <v>180</v>
      </c>
      <c r="F61" s="64">
        <v>100</v>
      </c>
      <c r="G61" s="100" t="s">
        <v>172</v>
      </c>
      <c r="H61" s="64">
        <v>0</v>
      </c>
      <c r="I61" s="64">
        <v>0</v>
      </c>
      <c r="J61" s="102">
        <v>0</v>
      </c>
      <c r="K61" s="64">
        <v>30</v>
      </c>
      <c r="L61" s="64">
        <v>80</v>
      </c>
      <c r="M61" s="100" t="s">
        <v>172</v>
      </c>
      <c r="N61" s="64">
        <v>0</v>
      </c>
      <c r="O61" s="64">
        <v>0</v>
      </c>
      <c r="P61" s="102">
        <v>90</v>
      </c>
    </row>
    <row r="62" spans="2:16" ht="15.75" x14ac:dyDescent="0.25">
      <c r="B62" s="14"/>
      <c r="C62" s="82"/>
      <c r="D62" s="15"/>
      <c r="E62" s="64"/>
      <c r="F62" s="64"/>
      <c r="G62" s="64"/>
      <c r="H62" s="64"/>
      <c r="I62" s="106"/>
      <c r="J62" s="102"/>
      <c r="K62" s="64"/>
      <c r="L62" s="64"/>
      <c r="M62" s="64"/>
      <c r="N62" s="64"/>
      <c r="O62" s="64"/>
      <c r="P62" s="102"/>
    </row>
    <row r="63" spans="2:16" ht="15.75" x14ac:dyDescent="0.25">
      <c r="B63" s="492" t="s">
        <v>251</v>
      </c>
      <c r="C63" s="495">
        <v>2468</v>
      </c>
      <c r="D63" s="493">
        <v>880</v>
      </c>
      <c r="E63" s="494">
        <v>2460</v>
      </c>
      <c r="F63" s="494">
        <v>1200</v>
      </c>
      <c r="G63" s="494">
        <v>30</v>
      </c>
      <c r="H63" s="494">
        <v>10</v>
      </c>
      <c r="I63" s="494">
        <v>10</v>
      </c>
      <c r="J63" s="965" t="s">
        <v>172</v>
      </c>
      <c r="K63" s="493">
        <v>460</v>
      </c>
      <c r="L63" s="494">
        <v>860</v>
      </c>
      <c r="M63" s="494">
        <v>30</v>
      </c>
      <c r="N63" s="494">
        <v>0</v>
      </c>
      <c r="O63" s="494">
        <v>10</v>
      </c>
      <c r="P63" s="497">
        <v>1510</v>
      </c>
    </row>
    <row r="66" spans="2:16" ht="15.75" x14ac:dyDescent="0.25">
      <c r="B66" s="320" t="s">
        <v>30</v>
      </c>
      <c r="C66" s="64"/>
      <c r="D66" s="28"/>
      <c r="E66" s="28"/>
      <c r="F66" s="28"/>
      <c r="G66" s="28"/>
      <c r="H66" s="28"/>
      <c r="I66" s="28"/>
      <c r="K66" s="28"/>
      <c r="L66" s="28"/>
      <c r="M66" s="28"/>
      <c r="N66" s="28"/>
      <c r="O66" s="4"/>
    </row>
    <row r="67" spans="2:16" ht="15.75" customHeight="1" x14ac:dyDescent="0.25">
      <c r="B67" s="91"/>
      <c r="C67" s="1344" t="s">
        <v>892</v>
      </c>
      <c r="D67" s="1290" t="s">
        <v>99</v>
      </c>
      <c r="E67" s="1291"/>
      <c r="F67" s="1291"/>
      <c r="G67" s="1291"/>
      <c r="H67" s="1291"/>
      <c r="I67" s="1291"/>
      <c r="J67" s="1292"/>
      <c r="K67" s="1290" t="s">
        <v>100</v>
      </c>
      <c r="L67" s="1291"/>
      <c r="M67" s="1291"/>
      <c r="N67" s="1291"/>
      <c r="O67" s="1291"/>
      <c r="P67" s="1292"/>
    </row>
    <row r="68" spans="2:16" ht="63" x14ac:dyDescent="0.25">
      <c r="B68" s="80"/>
      <c r="C68" s="1362"/>
      <c r="D68" s="234" t="s">
        <v>893</v>
      </c>
      <c r="E68" s="235" t="s">
        <v>101</v>
      </c>
      <c r="F68" s="235" t="s">
        <v>103</v>
      </c>
      <c r="G68" s="235" t="s">
        <v>102</v>
      </c>
      <c r="H68" s="235" t="s">
        <v>104</v>
      </c>
      <c r="I68" s="235" t="s">
        <v>105</v>
      </c>
      <c r="J68" s="236" t="s">
        <v>894</v>
      </c>
      <c r="K68" s="234" t="s">
        <v>106</v>
      </c>
      <c r="L68" s="235" t="s">
        <v>107</v>
      </c>
      <c r="M68" s="235" t="s">
        <v>102</v>
      </c>
      <c r="N68" s="235" t="s">
        <v>104</v>
      </c>
      <c r="O68" s="235" t="s">
        <v>105</v>
      </c>
      <c r="P68" s="951" t="s">
        <v>895</v>
      </c>
    </row>
    <row r="69" spans="2:16" ht="15.75" x14ac:dyDescent="0.25">
      <c r="B69" s="947"/>
      <c r="C69" s="40"/>
      <c r="D69" s="14"/>
      <c r="E69" s="28"/>
      <c r="F69" s="55"/>
      <c r="H69" s="28"/>
      <c r="I69" s="55"/>
      <c r="J69" s="280"/>
      <c r="K69" s="55"/>
      <c r="L69" s="55"/>
      <c r="M69" s="55"/>
      <c r="N69" s="55"/>
      <c r="O69" s="55"/>
      <c r="P69" s="280"/>
    </row>
    <row r="70" spans="2:16" ht="15.75" x14ac:dyDescent="0.25">
      <c r="B70" s="14" t="s">
        <v>862</v>
      </c>
      <c r="C70" s="15">
        <v>1497</v>
      </c>
      <c r="D70" s="68">
        <v>0.20040080160320642</v>
      </c>
      <c r="E70" s="69">
        <v>1.002004008016032</v>
      </c>
      <c r="F70" s="69">
        <v>0.27388109552438211</v>
      </c>
      <c r="G70" s="621">
        <v>0</v>
      </c>
      <c r="H70" s="1230" t="s">
        <v>237</v>
      </c>
      <c r="I70" s="621">
        <v>0</v>
      </c>
      <c r="J70" s="621">
        <v>0</v>
      </c>
      <c r="K70" s="1231" t="s">
        <v>237</v>
      </c>
      <c r="L70" s="69">
        <v>8.6840347361389444E-2</v>
      </c>
      <c r="M70" s="621">
        <v>0</v>
      </c>
      <c r="N70" s="621">
        <v>0</v>
      </c>
      <c r="O70" s="621">
        <v>0</v>
      </c>
      <c r="P70" s="968">
        <v>0.91516366065464261</v>
      </c>
    </row>
    <row r="71" spans="2:16" ht="15.75" x14ac:dyDescent="0.25">
      <c r="B71" s="14" t="s">
        <v>863</v>
      </c>
      <c r="C71" s="15">
        <v>789</v>
      </c>
      <c r="D71" s="68">
        <v>0.65906210392902409</v>
      </c>
      <c r="E71" s="69">
        <v>0.98859315589353614</v>
      </c>
      <c r="F71" s="69">
        <v>0.88719898605830161</v>
      </c>
      <c r="G71" s="69">
        <v>3.8022813688212927E-2</v>
      </c>
      <c r="H71" s="1230" t="s">
        <v>237</v>
      </c>
      <c r="I71" s="621">
        <v>1.2674271229404309E-2</v>
      </c>
      <c r="J71" s="1230" t="s">
        <v>237</v>
      </c>
      <c r="K71" s="68">
        <v>0.54499366286438533</v>
      </c>
      <c r="L71" s="69">
        <v>0.82382762991128011</v>
      </c>
      <c r="M71" s="969">
        <v>3.8022813688212927E-2</v>
      </c>
      <c r="N71" s="621">
        <v>0</v>
      </c>
      <c r="O71" s="621">
        <v>1.2674271229404309E-2</v>
      </c>
      <c r="P71" s="968">
        <v>6.3371356147021551E-2</v>
      </c>
    </row>
    <row r="72" spans="2:16" ht="15.75" x14ac:dyDescent="0.25">
      <c r="B72" s="14" t="s">
        <v>864</v>
      </c>
      <c r="C72" s="15">
        <v>182</v>
      </c>
      <c r="D72" s="68">
        <v>0.38461538461538464</v>
      </c>
      <c r="E72" s="69">
        <v>0.98901098901098905</v>
      </c>
      <c r="F72" s="69">
        <v>0.5494505494505495</v>
      </c>
      <c r="G72" s="1230" t="s">
        <v>237</v>
      </c>
      <c r="H72" s="621">
        <v>0</v>
      </c>
      <c r="I72" s="621">
        <v>0</v>
      </c>
      <c r="J72" s="621">
        <v>0</v>
      </c>
      <c r="K72" s="68">
        <v>0.16483516483516483</v>
      </c>
      <c r="L72" s="69">
        <v>0.43956043956043955</v>
      </c>
      <c r="M72" s="1230" t="s">
        <v>237</v>
      </c>
      <c r="N72" s="621">
        <v>0</v>
      </c>
      <c r="O72" s="621">
        <v>0</v>
      </c>
      <c r="P72" s="968">
        <v>0.49450549450549453</v>
      </c>
    </row>
    <row r="73" spans="2:16" ht="15.75" x14ac:dyDescent="0.25">
      <c r="B73" s="14"/>
      <c r="C73" s="82"/>
      <c r="D73" s="498"/>
      <c r="E73" s="499"/>
      <c r="F73" s="499"/>
      <c r="G73" s="499"/>
      <c r="H73" s="499"/>
      <c r="I73" s="504"/>
      <c r="J73" s="102"/>
      <c r="K73" s="499"/>
      <c r="L73" s="499"/>
      <c r="M73" s="499"/>
      <c r="N73" s="499"/>
      <c r="O73" s="499"/>
      <c r="P73" s="102"/>
    </row>
    <row r="74" spans="2:16" ht="15.75" x14ac:dyDescent="0.25">
      <c r="B74" s="492" t="s">
        <v>251</v>
      </c>
      <c r="C74" s="495">
        <v>2468</v>
      </c>
      <c r="D74" s="502">
        <v>0.3565640194489465</v>
      </c>
      <c r="E74" s="483">
        <v>0.99675850891410045</v>
      </c>
      <c r="F74" s="483">
        <v>0.48622366288492708</v>
      </c>
      <c r="G74" s="483">
        <v>1.2155591572123177E-2</v>
      </c>
      <c r="H74" s="483">
        <v>4.0518638573743921E-3</v>
      </c>
      <c r="I74" s="483">
        <v>4.0518638573743921E-3</v>
      </c>
      <c r="J74" s="483">
        <v>0</v>
      </c>
      <c r="K74" s="502">
        <v>0.18638573743922204</v>
      </c>
      <c r="L74" s="483">
        <v>0.34846029173419774</v>
      </c>
      <c r="M74" s="483">
        <v>1.2155591572123177E-2</v>
      </c>
      <c r="N74" s="483">
        <v>0</v>
      </c>
      <c r="O74" s="970">
        <v>4.0518638573743921E-3</v>
      </c>
      <c r="P74" s="484">
        <v>0.61183144246353327</v>
      </c>
    </row>
    <row r="75" spans="2:16" ht="15.75" x14ac:dyDescent="0.25">
      <c r="B75" s="28" t="s">
        <v>17</v>
      </c>
    </row>
    <row r="77" spans="2:16" ht="15.75" x14ac:dyDescent="0.25">
      <c r="B77" s="55" t="s">
        <v>74</v>
      </c>
    </row>
    <row r="78" spans="2:16" ht="15.75" x14ac:dyDescent="0.25">
      <c r="B78" s="735" t="s">
        <v>781</v>
      </c>
    </row>
    <row r="79" spans="2:16" x14ac:dyDescent="0.25">
      <c r="B79" t="s">
        <v>898</v>
      </c>
    </row>
    <row r="80" spans="2:16" ht="15.75" x14ac:dyDescent="0.25">
      <c r="B80" s="1261" t="s">
        <v>1153</v>
      </c>
    </row>
    <row r="82" spans="2:16" x14ac:dyDescent="0.25">
      <c r="B82" s="1" t="s">
        <v>1024</v>
      </c>
    </row>
    <row r="84" spans="2:16" ht="15.75" x14ac:dyDescent="0.25">
      <c r="B84" s="233" t="s">
        <v>98</v>
      </c>
      <c r="C84" s="64"/>
      <c r="D84" s="28"/>
      <c r="E84" s="28"/>
      <c r="F84" s="28"/>
      <c r="G84" s="28"/>
      <c r="H84" s="28"/>
      <c r="I84" s="28"/>
      <c r="K84" s="28"/>
      <c r="L84" s="28"/>
      <c r="M84" s="28"/>
      <c r="N84" s="28"/>
      <c r="O84" s="4"/>
    </row>
    <row r="85" spans="2:16" ht="15.75" customHeight="1" x14ac:dyDescent="0.25">
      <c r="B85" s="91"/>
      <c r="C85" s="1344" t="s">
        <v>896</v>
      </c>
      <c r="D85" s="1290" t="s">
        <v>99</v>
      </c>
      <c r="E85" s="1291"/>
      <c r="F85" s="1291"/>
      <c r="G85" s="1291"/>
      <c r="H85" s="1291"/>
      <c r="I85" s="1291"/>
      <c r="J85" s="1292"/>
      <c r="K85" s="1290" t="s">
        <v>100</v>
      </c>
      <c r="L85" s="1291"/>
      <c r="M85" s="1291"/>
      <c r="N85" s="1291"/>
      <c r="O85" s="1291"/>
      <c r="P85" s="1292"/>
    </row>
    <row r="86" spans="2:16" ht="63" x14ac:dyDescent="0.25">
      <c r="B86" s="80"/>
      <c r="C86" s="1362"/>
      <c r="D86" s="234" t="s">
        <v>893</v>
      </c>
      <c r="E86" s="238" t="s">
        <v>101</v>
      </c>
      <c r="F86" s="235" t="s">
        <v>103</v>
      </c>
      <c r="G86" s="238" t="s">
        <v>102</v>
      </c>
      <c r="H86" s="235" t="s">
        <v>104</v>
      </c>
      <c r="I86" s="235" t="s">
        <v>105</v>
      </c>
      <c r="J86" s="236" t="s">
        <v>894</v>
      </c>
      <c r="K86" s="234" t="s">
        <v>106</v>
      </c>
      <c r="L86" s="235" t="s">
        <v>107</v>
      </c>
      <c r="M86" s="235" t="s">
        <v>102</v>
      </c>
      <c r="N86" s="235" t="s">
        <v>104</v>
      </c>
      <c r="O86" s="235" t="s">
        <v>105</v>
      </c>
      <c r="P86" s="951" t="s">
        <v>895</v>
      </c>
    </row>
    <row r="87" spans="2:16" ht="15.75" x14ac:dyDescent="0.25">
      <c r="B87" s="947"/>
      <c r="C87" s="40"/>
      <c r="D87" s="14"/>
      <c r="E87" s="28"/>
      <c r="F87" s="55"/>
      <c r="H87" s="28"/>
      <c r="I87" s="55"/>
      <c r="J87" s="280"/>
      <c r="K87" s="55"/>
      <c r="L87" s="55"/>
      <c r="M87" s="55"/>
      <c r="N87" s="55"/>
      <c r="O87" s="55"/>
      <c r="P87" s="280"/>
    </row>
    <row r="88" spans="2:16" ht="15.75" x14ac:dyDescent="0.25">
      <c r="B88" s="14" t="s">
        <v>865</v>
      </c>
      <c r="C88" s="15">
        <v>99</v>
      </c>
      <c r="D88" s="15">
        <v>40</v>
      </c>
      <c r="E88" s="100" t="s">
        <v>172</v>
      </c>
      <c r="F88" s="64">
        <v>100</v>
      </c>
      <c r="G88" s="100" t="s">
        <v>172</v>
      </c>
      <c r="H88" s="64"/>
      <c r="I88" s="100" t="s">
        <v>172</v>
      </c>
      <c r="J88" s="1122" t="s">
        <v>172</v>
      </c>
      <c r="K88" s="64">
        <v>40</v>
      </c>
      <c r="L88" s="64">
        <v>60</v>
      </c>
      <c r="M88" s="100" t="s">
        <v>172</v>
      </c>
      <c r="N88" s="64">
        <v>0</v>
      </c>
      <c r="O88" s="100" t="s">
        <v>172</v>
      </c>
      <c r="P88" s="102">
        <v>30</v>
      </c>
    </row>
    <row r="89" spans="2:16" ht="15.75" x14ac:dyDescent="0.25">
      <c r="B89" s="14" t="s">
        <v>866</v>
      </c>
      <c r="C89" s="15">
        <v>290</v>
      </c>
      <c r="D89" s="15">
        <v>150</v>
      </c>
      <c r="E89" s="64">
        <v>20</v>
      </c>
      <c r="F89" s="64">
        <v>290</v>
      </c>
      <c r="G89" s="64">
        <v>10</v>
      </c>
      <c r="H89" s="100" t="s">
        <v>172</v>
      </c>
      <c r="I89" s="64">
        <v>10</v>
      </c>
      <c r="J89" s="102"/>
      <c r="K89" s="64">
        <v>60</v>
      </c>
      <c r="L89" s="64">
        <v>200</v>
      </c>
      <c r="M89" s="64">
        <v>10</v>
      </c>
      <c r="N89" s="64">
        <v>0</v>
      </c>
      <c r="O89" s="64">
        <v>10</v>
      </c>
      <c r="P89" s="102">
        <v>80</v>
      </c>
    </row>
    <row r="90" spans="2:16" ht="15.75" x14ac:dyDescent="0.25">
      <c r="B90" s="14" t="s">
        <v>867</v>
      </c>
      <c r="C90" s="15">
        <v>350</v>
      </c>
      <c r="D90" s="15">
        <v>140</v>
      </c>
      <c r="E90" s="64">
        <v>20</v>
      </c>
      <c r="F90" s="64">
        <v>350</v>
      </c>
      <c r="G90" s="64">
        <v>10</v>
      </c>
      <c r="H90" s="100" t="s">
        <v>172</v>
      </c>
      <c r="I90" s="64">
        <v>10</v>
      </c>
      <c r="J90" s="102"/>
      <c r="K90" s="64">
        <v>60</v>
      </c>
      <c r="L90" s="64">
        <v>270</v>
      </c>
      <c r="M90" s="64">
        <v>10</v>
      </c>
      <c r="N90" s="100" t="s">
        <v>172</v>
      </c>
      <c r="O90" s="64">
        <v>10</v>
      </c>
      <c r="P90" s="102">
        <v>70</v>
      </c>
    </row>
    <row r="91" spans="2:16" ht="15.75" x14ac:dyDescent="0.25">
      <c r="B91" s="14"/>
      <c r="C91" s="82"/>
      <c r="D91" s="15"/>
      <c r="E91" s="64"/>
      <c r="F91" s="64"/>
      <c r="G91" s="64"/>
      <c r="H91" s="64"/>
      <c r="I91" s="106"/>
      <c r="J91" s="1081"/>
      <c r="K91" s="64"/>
      <c r="L91" s="64"/>
      <c r="M91" s="64"/>
      <c r="N91" s="64"/>
      <c r="O91" s="64"/>
      <c r="P91" s="1081"/>
    </row>
    <row r="92" spans="2:16" ht="15.75" x14ac:dyDescent="0.25">
      <c r="B92" s="492" t="s">
        <v>897</v>
      </c>
      <c r="C92" s="495">
        <v>739</v>
      </c>
      <c r="D92" s="493">
        <v>330</v>
      </c>
      <c r="E92" s="494">
        <v>40</v>
      </c>
      <c r="F92" s="494">
        <v>730</v>
      </c>
      <c r="G92" s="494">
        <v>20</v>
      </c>
      <c r="H92" s="965" t="s">
        <v>172</v>
      </c>
      <c r="I92" s="965">
        <v>20</v>
      </c>
      <c r="J92" s="965" t="s">
        <v>172</v>
      </c>
      <c r="K92" s="493">
        <v>160</v>
      </c>
      <c r="L92" s="494">
        <v>520</v>
      </c>
      <c r="M92" s="494">
        <v>10</v>
      </c>
      <c r="N92" s="965" t="s">
        <v>172</v>
      </c>
      <c r="O92" s="494">
        <v>20</v>
      </c>
      <c r="P92" s="497">
        <v>190</v>
      </c>
    </row>
    <row r="95" spans="2:16" ht="15.75" x14ac:dyDescent="0.25">
      <c r="B95" s="320" t="s">
        <v>30</v>
      </c>
      <c r="C95" s="64"/>
      <c r="D95" s="28"/>
      <c r="E95" s="28"/>
      <c r="F95" s="28"/>
      <c r="G95" s="28"/>
      <c r="H95" s="28"/>
      <c r="I95" s="28"/>
      <c r="K95" s="28"/>
      <c r="L95" s="28"/>
      <c r="M95" s="28"/>
      <c r="N95" s="28"/>
      <c r="O95" s="4"/>
    </row>
    <row r="96" spans="2:16" ht="15.75" customHeight="1" x14ac:dyDescent="0.25">
      <c r="B96" s="91"/>
      <c r="C96" s="1344" t="s">
        <v>896</v>
      </c>
      <c r="D96" s="1290" t="s">
        <v>99</v>
      </c>
      <c r="E96" s="1291"/>
      <c r="F96" s="1291"/>
      <c r="G96" s="1291"/>
      <c r="H96" s="1291"/>
      <c r="I96" s="1291"/>
      <c r="J96" s="1292"/>
      <c r="K96" s="1290" t="s">
        <v>100</v>
      </c>
      <c r="L96" s="1291"/>
      <c r="M96" s="1291"/>
      <c r="N96" s="1291"/>
      <c r="O96" s="1291"/>
      <c r="P96" s="1292"/>
    </row>
    <row r="97" spans="2:16" ht="63" x14ac:dyDescent="0.25">
      <c r="B97" s="80"/>
      <c r="C97" s="1362"/>
      <c r="D97" s="234" t="s">
        <v>893</v>
      </c>
      <c r="E97" s="235" t="s">
        <v>101</v>
      </c>
      <c r="F97" s="235" t="s">
        <v>103</v>
      </c>
      <c r="G97" s="235" t="s">
        <v>102</v>
      </c>
      <c r="H97" s="235" t="s">
        <v>104</v>
      </c>
      <c r="I97" s="235" t="s">
        <v>105</v>
      </c>
      <c r="J97" s="236" t="s">
        <v>894</v>
      </c>
      <c r="K97" s="234" t="s">
        <v>106</v>
      </c>
      <c r="L97" s="235" t="s">
        <v>107</v>
      </c>
      <c r="M97" s="235" t="s">
        <v>102</v>
      </c>
      <c r="N97" s="235" t="s">
        <v>104</v>
      </c>
      <c r="O97" s="235" t="s">
        <v>105</v>
      </c>
      <c r="P97" s="951" t="s">
        <v>895</v>
      </c>
    </row>
    <row r="98" spans="2:16" ht="15.75" x14ac:dyDescent="0.25">
      <c r="B98" s="947"/>
      <c r="C98" s="40"/>
      <c r="D98" s="14"/>
      <c r="E98" s="28"/>
      <c r="F98" s="55"/>
      <c r="H98" s="28"/>
      <c r="I98" s="55"/>
      <c r="J98" s="280"/>
      <c r="K98" s="55"/>
      <c r="L98" s="55"/>
      <c r="M98" s="55"/>
      <c r="N98" s="55"/>
      <c r="O98" s="55"/>
      <c r="P98" s="280"/>
    </row>
    <row r="99" spans="2:16" ht="15.75" x14ac:dyDescent="0.25">
      <c r="B99" s="14" t="s">
        <v>865</v>
      </c>
      <c r="C99" s="15">
        <v>99</v>
      </c>
      <c r="D99" s="68">
        <v>0.40404040404040403</v>
      </c>
      <c r="E99" s="1230" t="s">
        <v>237</v>
      </c>
      <c r="F99" s="69">
        <v>1</v>
      </c>
      <c r="G99" s="1230" t="s">
        <v>237</v>
      </c>
      <c r="H99" s="621">
        <v>0</v>
      </c>
      <c r="I99" s="1230" t="s">
        <v>237</v>
      </c>
      <c r="J99" s="1230" t="s">
        <v>237</v>
      </c>
      <c r="K99" s="68">
        <v>0.40404040404040403</v>
      </c>
      <c r="L99" s="69">
        <v>0.60606060606060608</v>
      </c>
      <c r="M99" s="1230" t="s">
        <v>237</v>
      </c>
      <c r="N99" s="621">
        <v>0</v>
      </c>
      <c r="O99" s="1230" t="s">
        <v>237</v>
      </c>
      <c r="P99" s="70">
        <v>0.30303030303030304</v>
      </c>
    </row>
    <row r="100" spans="2:16" ht="15.75" x14ac:dyDescent="0.25">
      <c r="B100" s="14" t="s">
        <v>866</v>
      </c>
      <c r="C100" s="15">
        <v>290</v>
      </c>
      <c r="D100" s="68">
        <v>0.51724137931034486</v>
      </c>
      <c r="E100" s="69">
        <v>6.8965517241379309E-2</v>
      </c>
      <c r="F100" s="69">
        <v>1</v>
      </c>
      <c r="G100" s="621">
        <v>3.4482758620689655E-2</v>
      </c>
      <c r="H100" s="1230" t="s">
        <v>237</v>
      </c>
      <c r="I100" s="621">
        <v>3.4482758620689655E-2</v>
      </c>
      <c r="J100" s="329">
        <v>0</v>
      </c>
      <c r="K100" s="69">
        <v>0.20689655172413793</v>
      </c>
      <c r="L100" s="69">
        <v>0.68965517241379315</v>
      </c>
      <c r="M100" s="621">
        <v>3.4482758620689655E-2</v>
      </c>
      <c r="N100" s="621">
        <v>0</v>
      </c>
      <c r="O100" s="621">
        <v>3.4482758620689655E-2</v>
      </c>
      <c r="P100" s="70">
        <v>0.27586206896551724</v>
      </c>
    </row>
    <row r="101" spans="2:16" ht="15.75" x14ac:dyDescent="0.25">
      <c r="B101" s="14" t="s">
        <v>867</v>
      </c>
      <c r="C101" s="15">
        <v>350</v>
      </c>
      <c r="D101" s="68">
        <v>0.4</v>
      </c>
      <c r="E101" s="69">
        <v>5.7142857142857141E-2</v>
      </c>
      <c r="F101" s="69">
        <v>1</v>
      </c>
      <c r="G101" s="621">
        <v>2.8571428571428571E-2</v>
      </c>
      <c r="H101" s="1230" t="s">
        <v>237</v>
      </c>
      <c r="I101" s="69">
        <v>2.8571428571428571E-2</v>
      </c>
      <c r="J101" s="329">
        <v>0</v>
      </c>
      <c r="K101" s="69">
        <v>0.17142857142857143</v>
      </c>
      <c r="L101" s="69">
        <v>0.77142857142857146</v>
      </c>
      <c r="M101" s="621">
        <v>2.8571428571428571E-2</v>
      </c>
      <c r="N101" s="1230" t="s">
        <v>237</v>
      </c>
      <c r="O101" s="69">
        <v>2.8571428571428571E-2</v>
      </c>
      <c r="P101" s="70">
        <v>0.2</v>
      </c>
    </row>
    <row r="102" spans="2:16" ht="15.75" x14ac:dyDescent="0.25">
      <c r="B102" s="14"/>
      <c r="C102" s="82"/>
      <c r="D102" s="498"/>
      <c r="E102" s="499"/>
      <c r="F102" s="499"/>
      <c r="G102" s="499"/>
      <c r="H102" s="971"/>
      <c r="I102" s="504"/>
      <c r="J102" s="972"/>
      <c r="K102" s="499"/>
      <c r="L102" s="499"/>
      <c r="M102" s="499"/>
      <c r="N102" s="499"/>
      <c r="O102" s="499"/>
      <c r="P102" s="264"/>
    </row>
    <row r="103" spans="2:16" ht="15.75" x14ac:dyDescent="0.25">
      <c r="B103" s="492" t="s">
        <v>897</v>
      </c>
      <c r="C103" s="495">
        <v>739</v>
      </c>
      <c r="D103" s="502">
        <v>0.4465493910690122</v>
      </c>
      <c r="E103" s="483">
        <v>5.4127198917456022E-2</v>
      </c>
      <c r="F103" s="483">
        <v>0.98782138024357236</v>
      </c>
      <c r="G103" s="483">
        <v>2.7063599458728011E-2</v>
      </c>
      <c r="H103" s="1262" t="s">
        <v>237</v>
      </c>
      <c r="I103" s="483">
        <v>2.7063599458728011E-2</v>
      </c>
      <c r="J103" s="973">
        <v>1.3531799729364006E-3</v>
      </c>
      <c r="K103" s="483">
        <v>0.21650879566982409</v>
      </c>
      <c r="L103" s="483">
        <v>0.70365358592692828</v>
      </c>
      <c r="M103" s="483">
        <v>1.3531799729364006E-2</v>
      </c>
      <c r="N103" s="1262" t="s">
        <v>237</v>
      </c>
      <c r="O103" s="483">
        <v>2.7063599458728011E-2</v>
      </c>
      <c r="P103" s="484">
        <v>0.25710419485791608</v>
      </c>
    </row>
    <row r="104" spans="2:16" ht="15.75" x14ac:dyDescent="0.25">
      <c r="B104" s="28" t="s">
        <v>17</v>
      </c>
    </row>
    <row r="106" spans="2:16" ht="15.75" x14ac:dyDescent="0.25">
      <c r="B106" s="55" t="s">
        <v>74</v>
      </c>
    </row>
    <row r="107" spans="2:16" ht="15.75" x14ac:dyDescent="0.25">
      <c r="B107" s="945" t="s">
        <v>781</v>
      </c>
    </row>
    <row r="108" spans="2:16" x14ac:dyDescent="0.25">
      <c r="B108" t="s">
        <v>898</v>
      </c>
    </row>
    <row r="109" spans="2:16" ht="15.75" x14ac:dyDescent="0.25">
      <c r="B109" s="1261" t="s">
        <v>1153</v>
      </c>
    </row>
    <row r="111" spans="2:16" ht="15.75" x14ac:dyDescent="0.25">
      <c r="B111" s="1295" t="s">
        <v>1121</v>
      </c>
      <c r="C111" s="1295"/>
      <c r="D111" s="1295"/>
      <c r="E111" s="1295"/>
      <c r="F111" s="1295"/>
      <c r="G111" s="1295"/>
      <c r="H111" s="1295"/>
      <c r="I111" s="1295"/>
      <c r="J111" s="1295"/>
      <c r="K111" s="1295"/>
      <c r="L111" s="1295"/>
      <c r="M111" s="1295"/>
      <c r="N111" s="1295"/>
    </row>
    <row r="112" spans="2:16" ht="15.75" x14ac:dyDescent="0.25">
      <c r="B112" s="1225"/>
      <c r="C112" s="1225"/>
      <c r="D112" s="1225"/>
      <c r="E112" s="1225"/>
      <c r="F112" s="1225"/>
      <c r="G112" s="1225"/>
      <c r="H112" s="1225"/>
      <c r="I112" s="1225"/>
      <c r="J112" s="1225"/>
      <c r="K112" s="1225"/>
      <c r="L112" s="1225"/>
      <c r="M112" s="1225"/>
      <c r="N112" s="1225"/>
    </row>
    <row r="113" spans="2:16" ht="15.75" x14ac:dyDescent="0.25">
      <c r="B113" s="233" t="s">
        <v>98</v>
      </c>
      <c r="C113" s="64"/>
      <c r="D113" s="28"/>
      <c r="E113" s="28"/>
      <c r="F113" s="28"/>
      <c r="G113" s="28"/>
      <c r="H113" s="28"/>
      <c r="I113" s="28"/>
      <c r="J113" s="28"/>
      <c r="K113" s="28"/>
      <c r="L113" s="28"/>
      <c r="M113" s="28"/>
      <c r="N113" s="4"/>
    </row>
    <row r="114" spans="2:16" ht="15.75" x14ac:dyDescent="0.25">
      <c r="B114" s="91"/>
      <c r="C114" s="1344" t="s">
        <v>1118</v>
      </c>
      <c r="D114" s="1290" t="s">
        <v>99</v>
      </c>
      <c r="E114" s="1291"/>
      <c r="F114" s="1291"/>
      <c r="G114" s="1291"/>
      <c r="H114" s="1291"/>
      <c r="I114" s="1291"/>
      <c r="J114" s="1292"/>
      <c r="K114" s="1290" t="s">
        <v>100</v>
      </c>
      <c r="L114" s="1291"/>
      <c r="M114" s="1291"/>
      <c r="N114" s="1291"/>
      <c r="O114" s="1291"/>
      <c r="P114" s="1292"/>
    </row>
    <row r="115" spans="2:16" ht="63" x14ac:dyDescent="0.25">
      <c r="B115" s="80"/>
      <c r="C115" s="1362"/>
      <c r="D115" s="234" t="s">
        <v>893</v>
      </c>
      <c r="E115" s="238" t="s">
        <v>101</v>
      </c>
      <c r="F115" s="235" t="s">
        <v>103</v>
      </c>
      <c r="G115" s="235" t="s">
        <v>102</v>
      </c>
      <c r="H115" s="235" t="s">
        <v>104</v>
      </c>
      <c r="I115" s="235" t="s">
        <v>105</v>
      </c>
      <c r="J115" s="1227" t="s">
        <v>894</v>
      </c>
      <c r="K115" s="234" t="s">
        <v>106</v>
      </c>
      <c r="L115" s="235" t="s">
        <v>107</v>
      </c>
      <c r="M115" s="235" t="s">
        <v>102</v>
      </c>
      <c r="N115" s="235" t="s">
        <v>104</v>
      </c>
      <c r="O115" s="235" t="s">
        <v>105</v>
      </c>
      <c r="P115" s="1227" t="s">
        <v>895</v>
      </c>
    </row>
    <row r="116" spans="2:16" ht="15.75" x14ac:dyDescent="0.25">
      <c r="B116" s="1226"/>
      <c r="C116" s="40"/>
      <c r="D116" s="14"/>
      <c r="E116" s="28"/>
      <c r="F116" s="55"/>
      <c r="H116" s="28"/>
      <c r="I116" s="55"/>
      <c r="J116" s="280"/>
      <c r="K116" s="55"/>
      <c r="L116" s="55"/>
      <c r="M116" s="55"/>
      <c r="N116" s="55"/>
      <c r="O116" s="55"/>
      <c r="P116" s="280"/>
    </row>
    <row r="117" spans="2:16" ht="15.75" x14ac:dyDescent="0.25">
      <c r="B117" s="11" t="s">
        <v>717</v>
      </c>
      <c r="C117" s="40"/>
      <c r="D117" s="14"/>
      <c r="E117" s="28"/>
      <c r="F117" s="28"/>
      <c r="G117" s="28"/>
      <c r="H117" s="55"/>
      <c r="I117" s="28"/>
      <c r="J117" s="102"/>
      <c r="K117" s="55"/>
      <c r="L117" s="55"/>
      <c r="M117" s="55"/>
      <c r="N117" s="55"/>
      <c r="O117" s="55"/>
      <c r="P117" s="102"/>
    </row>
    <row r="118" spans="2:16" ht="15.75" x14ac:dyDescent="0.25">
      <c r="B118" s="14" t="s">
        <v>758</v>
      </c>
      <c r="C118" s="82">
        <v>116</v>
      </c>
      <c r="D118" s="211">
        <v>60</v>
      </c>
      <c r="E118" s="100">
        <v>120</v>
      </c>
      <c r="F118" s="100">
        <v>90</v>
      </c>
      <c r="G118" s="100" t="s">
        <v>172</v>
      </c>
      <c r="H118" s="100">
        <v>0</v>
      </c>
      <c r="I118" s="100" t="s">
        <v>172</v>
      </c>
      <c r="J118" s="1122">
        <v>0</v>
      </c>
      <c r="K118" s="100">
        <v>10</v>
      </c>
      <c r="L118" s="100">
        <v>110</v>
      </c>
      <c r="M118" s="100" t="s">
        <v>172</v>
      </c>
      <c r="N118" s="100">
        <v>0</v>
      </c>
      <c r="O118" s="100" t="s">
        <v>172</v>
      </c>
      <c r="P118" s="1122">
        <v>10</v>
      </c>
    </row>
    <row r="119" spans="2:16" ht="15.75" x14ac:dyDescent="0.25">
      <c r="B119" s="14" t="s">
        <v>8</v>
      </c>
      <c r="C119" s="15">
        <v>5</v>
      </c>
      <c r="D119" s="211" t="s">
        <v>172</v>
      </c>
      <c r="E119" s="100" t="s">
        <v>172</v>
      </c>
      <c r="F119" s="100" t="s">
        <v>172</v>
      </c>
      <c r="G119" s="100" t="s">
        <v>172</v>
      </c>
      <c r="H119" s="100">
        <v>0</v>
      </c>
      <c r="I119" s="100" t="s">
        <v>172</v>
      </c>
      <c r="J119" s="1122">
        <v>0</v>
      </c>
      <c r="K119" s="100" t="s">
        <v>172</v>
      </c>
      <c r="L119" s="100" t="s">
        <v>172</v>
      </c>
      <c r="M119" s="100" t="s">
        <v>172</v>
      </c>
      <c r="N119" s="100">
        <v>0</v>
      </c>
      <c r="O119" s="100" t="s">
        <v>172</v>
      </c>
      <c r="P119" s="1122" t="s">
        <v>172</v>
      </c>
    </row>
    <row r="120" spans="2:16" ht="15.75" x14ac:dyDescent="0.25">
      <c r="B120" s="277" t="s">
        <v>9</v>
      </c>
      <c r="C120" s="459">
        <v>2318</v>
      </c>
      <c r="D120" s="794">
        <v>770</v>
      </c>
      <c r="E120" s="795">
        <v>2310</v>
      </c>
      <c r="F120" s="795">
        <v>1070</v>
      </c>
      <c r="G120" s="795">
        <v>20</v>
      </c>
      <c r="H120" s="795">
        <v>10</v>
      </c>
      <c r="I120" s="795">
        <v>10</v>
      </c>
      <c r="J120" s="1130">
        <v>0</v>
      </c>
      <c r="K120" s="795">
        <v>380</v>
      </c>
      <c r="L120" s="795">
        <v>740</v>
      </c>
      <c r="M120" s="795">
        <v>20</v>
      </c>
      <c r="N120" s="795">
        <v>0</v>
      </c>
      <c r="O120" s="795">
        <v>10</v>
      </c>
      <c r="P120" s="1130">
        <v>1500</v>
      </c>
    </row>
    <row r="121" spans="2:16" ht="15.75" x14ac:dyDescent="0.25">
      <c r="B121" s="14" t="s">
        <v>10</v>
      </c>
      <c r="C121" s="15">
        <v>406</v>
      </c>
      <c r="D121" s="211">
        <v>260</v>
      </c>
      <c r="E121" s="100">
        <v>410</v>
      </c>
      <c r="F121" s="100">
        <v>330</v>
      </c>
      <c r="G121" s="100">
        <v>10</v>
      </c>
      <c r="H121" s="100" t="s">
        <v>172</v>
      </c>
      <c r="I121" s="100" t="s">
        <v>172</v>
      </c>
      <c r="J121" s="1122">
        <v>0</v>
      </c>
      <c r="K121" s="100">
        <v>110</v>
      </c>
      <c r="L121" s="100">
        <v>250</v>
      </c>
      <c r="M121" s="100">
        <v>10</v>
      </c>
      <c r="N121" s="100">
        <v>0</v>
      </c>
      <c r="O121" s="100" t="s">
        <v>172</v>
      </c>
      <c r="P121" s="1122">
        <v>140</v>
      </c>
    </row>
    <row r="122" spans="2:16" ht="15.75" x14ac:dyDescent="0.25">
      <c r="B122" s="14" t="s">
        <v>11</v>
      </c>
      <c r="C122" s="15">
        <v>1912</v>
      </c>
      <c r="D122" s="211">
        <v>520</v>
      </c>
      <c r="E122" s="100">
        <v>1910</v>
      </c>
      <c r="F122" s="100">
        <v>740</v>
      </c>
      <c r="G122" s="100">
        <v>10</v>
      </c>
      <c r="H122" s="100" t="s">
        <v>172</v>
      </c>
      <c r="I122" s="100" t="s">
        <v>172</v>
      </c>
      <c r="J122" s="1122">
        <v>0</v>
      </c>
      <c r="K122" s="100">
        <v>270</v>
      </c>
      <c r="L122" s="100">
        <v>500</v>
      </c>
      <c r="M122" s="100">
        <v>10</v>
      </c>
      <c r="N122" s="100">
        <v>0</v>
      </c>
      <c r="O122" s="100" t="s">
        <v>172</v>
      </c>
      <c r="P122" s="1122">
        <v>1360</v>
      </c>
    </row>
    <row r="123" spans="2:16" ht="15.75" x14ac:dyDescent="0.25">
      <c r="B123" s="277" t="s">
        <v>1119</v>
      </c>
      <c r="C123" s="775">
        <v>14</v>
      </c>
      <c r="D123" s="794">
        <v>10</v>
      </c>
      <c r="E123" s="795" t="s">
        <v>172</v>
      </c>
      <c r="F123" s="795">
        <v>10</v>
      </c>
      <c r="G123" s="795">
        <v>0</v>
      </c>
      <c r="H123" s="795">
        <v>0</v>
      </c>
      <c r="I123" s="795" t="s">
        <v>172</v>
      </c>
      <c r="J123" s="1130">
        <v>0</v>
      </c>
      <c r="K123" s="795">
        <v>10</v>
      </c>
      <c r="L123" s="795">
        <v>10</v>
      </c>
      <c r="M123" s="795">
        <v>0</v>
      </c>
      <c r="N123" s="795">
        <v>0</v>
      </c>
      <c r="O123" s="795" t="s">
        <v>172</v>
      </c>
      <c r="P123" s="1130">
        <v>0</v>
      </c>
    </row>
    <row r="124" spans="2:16" ht="15.75" x14ac:dyDescent="0.25">
      <c r="B124" s="14" t="s">
        <v>13</v>
      </c>
      <c r="C124" s="15">
        <v>187</v>
      </c>
      <c r="D124" s="211">
        <v>10</v>
      </c>
      <c r="E124" s="100">
        <v>190</v>
      </c>
      <c r="F124" s="100">
        <v>10</v>
      </c>
      <c r="G124" s="100">
        <v>0</v>
      </c>
      <c r="H124" s="100">
        <v>0</v>
      </c>
      <c r="I124" s="100">
        <v>0</v>
      </c>
      <c r="J124" s="1122" t="s">
        <v>172</v>
      </c>
      <c r="K124" s="100">
        <v>0</v>
      </c>
      <c r="L124" s="100">
        <v>10</v>
      </c>
      <c r="M124" s="100">
        <v>0</v>
      </c>
      <c r="N124" s="100">
        <v>0</v>
      </c>
      <c r="O124" s="100">
        <v>0</v>
      </c>
      <c r="P124" s="1122">
        <v>180</v>
      </c>
    </row>
    <row r="125" spans="2:16" ht="15.75" x14ac:dyDescent="0.25">
      <c r="B125" s="14"/>
      <c r="C125" s="82"/>
      <c r="D125" s="1157"/>
      <c r="E125" s="100"/>
      <c r="F125" s="100"/>
      <c r="G125" s="100"/>
      <c r="H125" s="100"/>
      <c r="I125" s="100"/>
      <c r="J125" s="1257"/>
      <c r="K125" s="100"/>
      <c r="L125" s="100"/>
      <c r="M125" s="100"/>
      <c r="N125" s="100"/>
      <c r="O125" s="100"/>
      <c r="P125" s="1257"/>
    </row>
    <row r="126" spans="2:16" ht="15.75" x14ac:dyDescent="0.25">
      <c r="B126" s="22" t="s">
        <v>97</v>
      </c>
      <c r="C126" s="232">
        <v>2640</v>
      </c>
      <c r="D126" s="1228">
        <v>860</v>
      </c>
      <c r="E126" s="1228">
        <v>2620</v>
      </c>
      <c r="F126" s="1228">
        <v>1190</v>
      </c>
      <c r="G126" s="1228">
        <v>30</v>
      </c>
      <c r="H126" s="1228">
        <v>10</v>
      </c>
      <c r="I126" s="1228">
        <v>10</v>
      </c>
      <c r="J126" s="1237" t="s">
        <v>172</v>
      </c>
      <c r="K126" s="1228">
        <v>400</v>
      </c>
      <c r="L126" s="1228">
        <v>880</v>
      </c>
      <c r="M126" s="1228">
        <v>30</v>
      </c>
      <c r="N126" s="1228">
        <v>0</v>
      </c>
      <c r="O126" s="1228">
        <v>10</v>
      </c>
      <c r="P126" s="1237">
        <v>1690</v>
      </c>
    </row>
    <row r="127" spans="2:16" ht="15.75" x14ac:dyDescent="0.25">
      <c r="B127" s="50"/>
      <c r="C127" s="44"/>
      <c r="D127" s="231"/>
      <c r="E127" s="106"/>
      <c r="F127" s="106"/>
      <c r="G127" s="106"/>
      <c r="H127" s="106"/>
      <c r="I127" s="106"/>
      <c r="J127" s="83"/>
      <c r="K127" s="106"/>
      <c r="L127" s="66"/>
      <c r="M127" s="66"/>
      <c r="N127" s="66"/>
      <c r="O127" s="66"/>
      <c r="P127" s="264"/>
    </row>
    <row r="128" spans="2:16" ht="15.75" x14ac:dyDescent="0.25">
      <c r="B128" s="55"/>
      <c r="C128" s="55"/>
      <c r="D128" s="64"/>
      <c r="E128" s="64"/>
      <c r="F128" s="64"/>
      <c r="G128" s="64"/>
      <c r="H128" s="64"/>
      <c r="I128" s="64"/>
      <c r="J128" s="64"/>
      <c r="K128" s="55"/>
      <c r="L128" s="55"/>
      <c r="M128" s="55"/>
      <c r="N128" s="55"/>
    </row>
    <row r="129" spans="2:16" ht="15.75" x14ac:dyDescent="0.25">
      <c r="B129" s="55"/>
      <c r="C129" s="55"/>
      <c r="D129" s="64"/>
      <c r="E129" s="64"/>
      <c r="F129" s="64"/>
      <c r="G129" s="64"/>
      <c r="H129" s="64"/>
      <c r="I129" s="64"/>
      <c r="J129" s="64"/>
      <c r="K129" s="55"/>
      <c r="L129" s="55"/>
      <c r="M129" s="55"/>
      <c r="N129" s="55"/>
    </row>
    <row r="130" spans="2:16" ht="15.75" x14ac:dyDescent="0.25">
      <c r="B130" s="320" t="s">
        <v>30</v>
      </c>
      <c r="C130" s="319"/>
      <c r="D130" s="319"/>
      <c r="E130" s="319"/>
      <c r="F130" s="319"/>
      <c r="G130" s="319"/>
      <c r="H130" s="319"/>
      <c r="I130" s="319"/>
      <c r="J130" s="319"/>
      <c r="K130" s="967"/>
      <c r="L130" s="967"/>
      <c r="M130" s="967"/>
      <c r="N130" s="967"/>
    </row>
    <row r="131" spans="2:16" ht="15.75" x14ac:dyDescent="0.25">
      <c r="B131" s="91"/>
      <c r="C131" s="1344" t="s">
        <v>1118</v>
      </c>
      <c r="D131" s="1290" t="s">
        <v>99</v>
      </c>
      <c r="E131" s="1291"/>
      <c r="F131" s="1291"/>
      <c r="G131" s="1291"/>
      <c r="H131" s="1291"/>
      <c r="I131" s="1291"/>
      <c r="J131" s="1292"/>
      <c r="K131" s="1290" t="s">
        <v>100</v>
      </c>
      <c r="L131" s="1291"/>
      <c r="M131" s="1291"/>
      <c r="N131" s="1291"/>
      <c r="O131" s="1291"/>
      <c r="P131" s="1292"/>
    </row>
    <row r="132" spans="2:16" ht="63" x14ac:dyDescent="0.25">
      <c r="B132" s="237"/>
      <c r="C132" s="1362"/>
      <c r="D132" s="234" t="s">
        <v>893</v>
      </c>
      <c r="E132" s="238" t="s">
        <v>101</v>
      </c>
      <c r="F132" s="238" t="s">
        <v>103</v>
      </c>
      <c r="G132" s="235" t="s">
        <v>102</v>
      </c>
      <c r="H132" s="235" t="s">
        <v>104</v>
      </c>
      <c r="I132" s="235" t="s">
        <v>105</v>
      </c>
      <c r="J132" s="1227" t="s">
        <v>894</v>
      </c>
      <c r="K132" s="235" t="s">
        <v>106</v>
      </c>
      <c r="L132" s="235" t="s">
        <v>107</v>
      </c>
      <c r="M132" s="235" t="s">
        <v>102</v>
      </c>
      <c r="N132" s="235" t="s">
        <v>104</v>
      </c>
      <c r="O132" s="235" t="s">
        <v>105</v>
      </c>
      <c r="P132" s="1227" t="s">
        <v>895</v>
      </c>
    </row>
    <row r="133" spans="2:16" ht="15.75" x14ac:dyDescent="0.25">
      <c r="B133" s="1226"/>
      <c r="C133" s="40"/>
      <c r="D133" s="55"/>
      <c r="E133" s="55"/>
      <c r="F133" s="55"/>
      <c r="G133" s="55"/>
      <c r="H133" s="55"/>
      <c r="I133" s="55"/>
      <c r="J133" s="280"/>
      <c r="K133" s="55"/>
      <c r="L133" s="55"/>
      <c r="M133" s="55"/>
      <c r="N133" s="55"/>
      <c r="O133" s="55"/>
      <c r="P133" s="280"/>
    </row>
    <row r="134" spans="2:16" ht="15.75" x14ac:dyDescent="0.25">
      <c r="B134" s="11" t="s">
        <v>721</v>
      </c>
      <c r="C134" s="40"/>
      <c r="D134" s="69"/>
      <c r="E134" s="55"/>
      <c r="F134" s="55"/>
      <c r="G134" s="55"/>
      <c r="H134" s="55"/>
      <c r="I134" s="55"/>
      <c r="J134" s="102"/>
      <c r="K134" s="55"/>
      <c r="L134" s="55"/>
      <c r="M134" s="55"/>
      <c r="N134" s="55"/>
      <c r="O134" s="55"/>
      <c r="P134" s="102"/>
    </row>
    <row r="135" spans="2:16" ht="15.75" x14ac:dyDescent="0.25">
      <c r="B135" s="14" t="s">
        <v>758</v>
      </c>
      <c r="C135" s="82">
        <v>116</v>
      </c>
      <c r="D135" s="69">
        <v>0.51724137931034486</v>
      </c>
      <c r="E135" s="69">
        <v>1</v>
      </c>
      <c r="F135" s="69">
        <v>0.77586206896551724</v>
      </c>
      <c r="G135" s="1238" t="s">
        <v>237</v>
      </c>
      <c r="H135" s="69">
        <v>0</v>
      </c>
      <c r="I135" s="1238" t="s">
        <v>237</v>
      </c>
      <c r="J135" s="70">
        <v>0</v>
      </c>
      <c r="K135" s="69">
        <v>8.6206896551724144E-2</v>
      </c>
      <c r="L135" s="69">
        <v>0.94827586206896552</v>
      </c>
      <c r="M135" s="1238" t="s">
        <v>237</v>
      </c>
      <c r="N135" s="69">
        <v>0</v>
      </c>
      <c r="O135" s="1238" t="s">
        <v>237</v>
      </c>
      <c r="P135" s="70">
        <v>8.6206896551724144E-2</v>
      </c>
    </row>
    <row r="136" spans="2:16" ht="15.75" x14ac:dyDescent="0.25">
      <c r="B136" s="14" t="s">
        <v>8</v>
      </c>
      <c r="C136" s="82">
        <v>5</v>
      </c>
      <c r="D136" s="1238" t="s">
        <v>237</v>
      </c>
      <c r="E136" s="1238" t="s">
        <v>237</v>
      </c>
      <c r="F136" s="1238" t="s">
        <v>237</v>
      </c>
      <c r="G136" s="1238" t="s">
        <v>237</v>
      </c>
      <c r="H136" s="69">
        <v>0</v>
      </c>
      <c r="I136" s="1238" t="s">
        <v>237</v>
      </c>
      <c r="J136" s="70">
        <v>0</v>
      </c>
      <c r="K136" s="1238" t="s">
        <v>237</v>
      </c>
      <c r="L136" s="1238" t="s">
        <v>237</v>
      </c>
      <c r="M136" s="1238" t="s">
        <v>237</v>
      </c>
      <c r="N136" s="69">
        <v>0</v>
      </c>
      <c r="O136" s="1238" t="s">
        <v>237</v>
      </c>
      <c r="P136" s="1239" t="s">
        <v>237</v>
      </c>
    </row>
    <row r="137" spans="2:16" ht="15.75" x14ac:dyDescent="0.25">
      <c r="B137" s="277" t="s">
        <v>9</v>
      </c>
      <c r="C137" s="459">
        <v>2318</v>
      </c>
      <c r="D137" s="759">
        <v>0.33218291630716135</v>
      </c>
      <c r="E137" s="759">
        <v>0.99654874892148404</v>
      </c>
      <c r="F137" s="759">
        <v>0.4616048317515099</v>
      </c>
      <c r="G137" s="759">
        <v>8.6281276962899053E-3</v>
      </c>
      <c r="H137" s="759">
        <v>4.3140638481449526E-3</v>
      </c>
      <c r="I137" s="759">
        <v>4.3140638481449526E-3</v>
      </c>
      <c r="J137" s="756">
        <v>0</v>
      </c>
      <c r="K137" s="759">
        <v>0.16393442622950818</v>
      </c>
      <c r="L137" s="759">
        <v>0.31924072476272647</v>
      </c>
      <c r="M137" s="759">
        <v>8.6281276962899053E-3</v>
      </c>
      <c r="N137" s="759">
        <v>0</v>
      </c>
      <c r="O137" s="759">
        <v>4.3140638481449526E-3</v>
      </c>
      <c r="P137" s="756">
        <v>0.64710957722174289</v>
      </c>
    </row>
    <row r="138" spans="2:16" ht="15.75" x14ac:dyDescent="0.25">
      <c r="B138" s="14" t="s">
        <v>10</v>
      </c>
      <c r="C138" s="82">
        <v>406</v>
      </c>
      <c r="D138" s="69">
        <v>0.64039408866995073</v>
      </c>
      <c r="E138" s="69">
        <v>1.0098522167487685</v>
      </c>
      <c r="F138" s="69">
        <v>0.81280788177339902</v>
      </c>
      <c r="G138" s="69">
        <v>2.4630541871921183E-2</v>
      </c>
      <c r="H138" s="1238" t="s">
        <v>237</v>
      </c>
      <c r="I138" s="1238" t="s">
        <v>237</v>
      </c>
      <c r="J138" s="70">
        <v>0</v>
      </c>
      <c r="K138" s="69">
        <v>0.27093596059113301</v>
      </c>
      <c r="L138" s="69">
        <v>0.61576354679802958</v>
      </c>
      <c r="M138" s="69">
        <v>2.4630541871921183E-2</v>
      </c>
      <c r="N138" s="69">
        <v>0</v>
      </c>
      <c r="O138" s="1238" t="s">
        <v>237</v>
      </c>
      <c r="P138" s="70">
        <v>0.34482758620689657</v>
      </c>
    </row>
    <row r="139" spans="2:16" ht="15.75" x14ac:dyDescent="0.25">
      <c r="B139" s="14" t="s">
        <v>11</v>
      </c>
      <c r="C139" s="82">
        <v>1912</v>
      </c>
      <c r="D139" s="69">
        <v>0.27196652719665271</v>
      </c>
      <c r="E139" s="69">
        <v>0.9989539748953975</v>
      </c>
      <c r="F139" s="69">
        <v>0.38702928870292885</v>
      </c>
      <c r="G139" s="69">
        <v>5.2301255230125521E-3</v>
      </c>
      <c r="H139" s="1238" t="s">
        <v>237</v>
      </c>
      <c r="I139" s="1238" t="s">
        <v>237</v>
      </c>
      <c r="J139" s="70">
        <v>0</v>
      </c>
      <c r="K139" s="69">
        <v>0.14121338912133891</v>
      </c>
      <c r="L139" s="69">
        <v>0.2615062761506276</v>
      </c>
      <c r="M139" s="69">
        <v>5.2301255230125521E-3</v>
      </c>
      <c r="N139" s="69">
        <v>0</v>
      </c>
      <c r="O139" s="1238" t="s">
        <v>237</v>
      </c>
      <c r="P139" s="70">
        <v>0.71129707112970708</v>
      </c>
    </row>
    <row r="140" spans="2:16" ht="15.75" x14ac:dyDescent="0.25">
      <c r="B140" s="277" t="s">
        <v>12</v>
      </c>
      <c r="C140" s="459">
        <v>14</v>
      </c>
      <c r="D140" s="759">
        <v>0.7142857142857143</v>
      </c>
      <c r="E140" s="1232" t="s">
        <v>237</v>
      </c>
      <c r="F140" s="759">
        <v>0.7142857142857143</v>
      </c>
      <c r="G140" s="759">
        <v>0</v>
      </c>
      <c r="H140" s="759">
        <v>0</v>
      </c>
      <c r="I140" s="1232" t="s">
        <v>237</v>
      </c>
      <c r="J140" s="756">
        <v>0</v>
      </c>
      <c r="K140" s="759">
        <v>0.7142857142857143</v>
      </c>
      <c r="L140" s="759">
        <v>0.7142857142857143</v>
      </c>
      <c r="M140" s="759">
        <v>0</v>
      </c>
      <c r="N140" s="759">
        <v>0</v>
      </c>
      <c r="O140" s="1232" t="s">
        <v>237</v>
      </c>
      <c r="P140" s="756">
        <v>0</v>
      </c>
    </row>
    <row r="141" spans="2:16" ht="15.75" x14ac:dyDescent="0.25">
      <c r="B141" s="14" t="s">
        <v>13</v>
      </c>
      <c r="C141" s="82">
        <v>187</v>
      </c>
      <c r="D141" s="69">
        <v>5.3475935828877004E-2</v>
      </c>
      <c r="E141" s="69">
        <v>1.0160427807486632</v>
      </c>
      <c r="F141" s="69">
        <v>5.3475935828877004E-2</v>
      </c>
      <c r="G141" s="69">
        <v>0</v>
      </c>
      <c r="H141" s="69">
        <v>0</v>
      </c>
      <c r="I141" s="69">
        <v>0</v>
      </c>
      <c r="J141" s="1239" t="s">
        <v>237</v>
      </c>
      <c r="K141" s="69">
        <v>0</v>
      </c>
      <c r="L141" s="69">
        <v>5.3475935828877004E-2</v>
      </c>
      <c r="M141" s="69">
        <v>0</v>
      </c>
      <c r="N141" s="69">
        <v>0</v>
      </c>
      <c r="O141" s="69">
        <v>0</v>
      </c>
      <c r="P141" s="70">
        <v>0.96256684491978606</v>
      </c>
    </row>
    <row r="142" spans="2:16" ht="15.75" x14ac:dyDescent="0.25">
      <c r="B142" s="14"/>
      <c r="C142" s="82"/>
      <c r="D142" s="69"/>
      <c r="E142" s="69"/>
      <c r="F142" s="69"/>
      <c r="G142" s="69"/>
      <c r="H142" s="69"/>
      <c r="I142" s="69"/>
      <c r="J142" s="1240"/>
      <c r="K142" s="69"/>
      <c r="L142" s="69"/>
      <c r="M142" s="69"/>
      <c r="N142" s="69"/>
      <c r="O142" s="69"/>
      <c r="P142" s="102"/>
    </row>
    <row r="143" spans="2:16" ht="15.75" x14ac:dyDescent="0.25">
      <c r="B143" s="22" t="s">
        <v>97</v>
      </c>
      <c r="C143" s="232">
        <v>2640</v>
      </c>
      <c r="D143" s="71">
        <v>0.32575757575757575</v>
      </c>
      <c r="E143" s="72">
        <v>0.99242424242424243</v>
      </c>
      <c r="F143" s="72">
        <v>0.45075757575757575</v>
      </c>
      <c r="G143" s="72">
        <v>1.1363636363636364E-2</v>
      </c>
      <c r="H143" s="72">
        <v>3.787878787878788E-3</v>
      </c>
      <c r="I143" s="72">
        <v>3.787878787878788E-3</v>
      </c>
      <c r="J143" s="1241" t="s">
        <v>237</v>
      </c>
      <c r="K143" s="72">
        <v>0.15151515151515152</v>
      </c>
      <c r="L143" s="72">
        <v>0.33333333333333331</v>
      </c>
      <c r="M143" s="72">
        <v>1.1363636363636364E-2</v>
      </c>
      <c r="N143" s="72">
        <v>0</v>
      </c>
      <c r="O143" s="72">
        <v>3.787878787878788E-3</v>
      </c>
      <c r="P143" s="73">
        <v>0.64015151515151514</v>
      </c>
    </row>
    <row r="144" spans="2:16" ht="15.75" x14ac:dyDescent="0.25">
      <c r="B144" s="50"/>
      <c r="C144" s="44"/>
      <c r="D144" s="50"/>
      <c r="E144" s="66"/>
      <c r="F144" s="66"/>
      <c r="G144" s="66"/>
      <c r="H144" s="66"/>
      <c r="I144" s="66"/>
      <c r="J144" s="264"/>
      <c r="K144" s="66"/>
      <c r="L144" s="66"/>
      <c r="M144" s="66"/>
      <c r="N144" s="66"/>
      <c r="O144" s="66"/>
      <c r="P144" s="264"/>
    </row>
    <row r="145" spans="2:16" ht="15.75" x14ac:dyDescent="0.25">
      <c r="B145" s="28" t="s">
        <v>17</v>
      </c>
      <c r="C145" s="28"/>
      <c r="D145" s="28"/>
      <c r="E145" s="28"/>
      <c r="F145" s="28"/>
      <c r="G145" s="28"/>
      <c r="H145" s="28"/>
      <c r="I145" s="28"/>
      <c r="J145" s="28"/>
      <c r="K145" s="28"/>
      <c r="L145" s="28"/>
      <c r="M145" s="28"/>
      <c r="N145" s="28"/>
    </row>
    <row r="146" spans="2:16" ht="15.75" x14ac:dyDescent="0.25">
      <c r="B146" s="28"/>
      <c r="C146" s="28"/>
      <c r="D146" s="28"/>
      <c r="E146" s="28"/>
      <c r="F146" s="28"/>
      <c r="G146" s="28"/>
      <c r="H146" s="28"/>
      <c r="I146" s="28"/>
      <c r="J146" s="28"/>
      <c r="K146" s="28"/>
      <c r="L146" s="28"/>
      <c r="M146" s="28"/>
      <c r="N146" s="28"/>
    </row>
    <row r="147" spans="2:16" x14ac:dyDescent="0.25">
      <c r="B147" t="s">
        <v>63</v>
      </c>
    </row>
    <row r="148" spans="2:16" ht="15.75" x14ac:dyDescent="0.25">
      <c r="B148" s="55" t="s">
        <v>74</v>
      </c>
    </row>
    <row r="149" spans="2:16" ht="15.75" x14ac:dyDescent="0.25">
      <c r="B149" s="1224" t="s">
        <v>781</v>
      </c>
    </row>
    <row r="150" spans="2:16" x14ac:dyDescent="0.25">
      <c r="B150" t="s">
        <v>898</v>
      </c>
    </row>
    <row r="151" spans="2:16" ht="15.75" x14ac:dyDescent="0.25">
      <c r="B151" s="1261" t="s">
        <v>1153</v>
      </c>
    </row>
    <row r="153" spans="2:16" x14ac:dyDescent="0.25">
      <c r="B153" s="1" t="s">
        <v>1122</v>
      </c>
    </row>
    <row r="155" spans="2:16" ht="15.75" x14ac:dyDescent="0.25">
      <c r="B155" s="233" t="s">
        <v>98</v>
      </c>
      <c r="C155" s="64"/>
      <c r="D155" s="28"/>
      <c r="E155" s="28"/>
      <c r="F155" s="28"/>
      <c r="G155" s="28"/>
      <c r="H155" s="28"/>
      <c r="I155" s="28"/>
      <c r="J155" s="28"/>
      <c r="K155" s="28"/>
      <c r="L155" s="28"/>
      <c r="M155" s="28"/>
      <c r="N155" s="4"/>
    </row>
    <row r="156" spans="2:16" ht="15.75" x14ac:dyDescent="0.25">
      <c r="B156" s="91"/>
      <c r="C156" s="1344" t="s">
        <v>1120</v>
      </c>
      <c r="D156" s="1290" t="s">
        <v>99</v>
      </c>
      <c r="E156" s="1291"/>
      <c r="F156" s="1291"/>
      <c r="G156" s="1291"/>
      <c r="H156" s="1291"/>
      <c r="I156" s="1291"/>
      <c r="J156" s="1292"/>
      <c r="K156" s="1290" t="s">
        <v>100</v>
      </c>
      <c r="L156" s="1291"/>
      <c r="M156" s="1291"/>
      <c r="N156" s="1291"/>
      <c r="O156" s="1291"/>
      <c r="P156" s="1292"/>
    </row>
    <row r="157" spans="2:16" ht="63" x14ac:dyDescent="0.25">
      <c r="B157" s="80"/>
      <c r="C157" s="1362"/>
      <c r="D157" s="234" t="s">
        <v>893</v>
      </c>
      <c r="E157" s="235" t="s">
        <v>101</v>
      </c>
      <c r="F157" s="235" t="s">
        <v>103</v>
      </c>
      <c r="G157" s="235" t="s">
        <v>102</v>
      </c>
      <c r="H157" s="235" t="s">
        <v>104</v>
      </c>
      <c r="I157" s="235" t="s">
        <v>105</v>
      </c>
      <c r="J157" s="236" t="s">
        <v>894</v>
      </c>
      <c r="K157" s="234" t="s">
        <v>106</v>
      </c>
      <c r="L157" s="235" t="s">
        <v>107</v>
      </c>
      <c r="M157" s="235" t="s">
        <v>102</v>
      </c>
      <c r="N157" s="235" t="s">
        <v>104</v>
      </c>
      <c r="O157" s="235" t="s">
        <v>105</v>
      </c>
      <c r="P157" s="1227" t="s">
        <v>895</v>
      </c>
    </row>
    <row r="158" spans="2:16" ht="15.75" x14ac:dyDescent="0.25">
      <c r="B158" s="1226"/>
      <c r="C158" s="40"/>
      <c r="D158" s="14"/>
      <c r="E158" s="28"/>
      <c r="F158" s="55"/>
      <c r="H158" s="28"/>
      <c r="I158" s="55"/>
      <c r="J158" s="280"/>
      <c r="K158" s="55"/>
      <c r="L158" s="55"/>
      <c r="M158" s="55"/>
      <c r="N158" s="55"/>
      <c r="O158" s="55"/>
      <c r="P158" s="280"/>
    </row>
    <row r="159" spans="2:16" ht="15.75" x14ac:dyDescent="0.25">
      <c r="B159" s="14" t="s">
        <v>862</v>
      </c>
      <c r="C159" s="15">
        <v>1497</v>
      </c>
      <c r="D159" s="15">
        <v>300</v>
      </c>
      <c r="E159" s="64">
        <v>1500</v>
      </c>
      <c r="F159" s="64">
        <v>410</v>
      </c>
      <c r="G159" s="64"/>
      <c r="H159" s="100" t="s">
        <v>172</v>
      </c>
      <c r="I159" s="64">
        <v>0</v>
      </c>
      <c r="J159" s="102">
        <v>0</v>
      </c>
      <c r="K159" s="100" t="s">
        <v>172</v>
      </c>
      <c r="L159" s="64">
        <v>130</v>
      </c>
      <c r="M159" s="64">
        <v>0</v>
      </c>
      <c r="N159" s="64">
        <v>0</v>
      </c>
      <c r="O159" s="64">
        <v>0</v>
      </c>
      <c r="P159" s="102">
        <v>1370</v>
      </c>
    </row>
    <row r="160" spans="2:16" ht="15.75" x14ac:dyDescent="0.25">
      <c r="B160" s="14" t="s">
        <v>863</v>
      </c>
      <c r="C160" s="15">
        <v>649</v>
      </c>
      <c r="D160" s="15">
        <v>410</v>
      </c>
      <c r="E160" s="64">
        <v>650</v>
      </c>
      <c r="F160" s="64">
        <v>570</v>
      </c>
      <c r="G160" s="64">
        <v>20</v>
      </c>
      <c r="H160" s="100" t="s">
        <v>172</v>
      </c>
      <c r="I160" s="64">
        <v>10</v>
      </c>
      <c r="J160" s="1122">
        <v>0</v>
      </c>
      <c r="K160" s="64">
        <v>360</v>
      </c>
      <c r="L160" s="64">
        <v>540</v>
      </c>
      <c r="M160" s="64">
        <v>30</v>
      </c>
      <c r="N160" s="64">
        <v>0</v>
      </c>
      <c r="O160" s="64">
        <v>10</v>
      </c>
      <c r="P160" s="102">
        <v>40</v>
      </c>
    </row>
    <row r="161" spans="2:16" ht="15.75" x14ac:dyDescent="0.25">
      <c r="B161" s="14" t="s">
        <v>864</v>
      </c>
      <c r="C161" s="15">
        <v>172</v>
      </c>
      <c r="D161" s="15">
        <v>60</v>
      </c>
      <c r="E161" s="64">
        <v>170</v>
      </c>
      <c r="F161" s="64">
        <v>90</v>
      </c>
      <c r="G161" s="100" t="s">
        <v>172</v>
      </c>
      <c r="H161" s="64">
        <v>0</v>
      </c>
      <c r="I161" s="64">
        <v>0</v>
      </c>
      <c r="J161" s="102">
        <v>0</v>
      </c>
      <c r="K161" s="64">
        <v>20</v>
      </c>
      <c r="L161" s="64">
        <v>70</v>
      </c>
      <c r="M161" s="100" t="s">
        <v>172</v>
      </c>
      <c r="N161" s="64">
        <v>0</v>
      </c>
      <c r="O161" s="64">
        <v>0</v>
      </c>
      <c r="P161" s="102">
        <v>90</v>
      </c>
    </row>
    <row r="162" spans="2:16" ht="15.75" x14ac:dyDescent="0.25">
      <c r="B162" s="492" t="s">
        <v>251</v>
      </c>
      <c r="C162" s="495">
        <v>2318</v>
      </c>
      <c r="D162" s="493">
        <v>770</v>
      </c>
      <c r="E162" s="494">
        <v>2310</v>
      </c>
      <c r="F162" s="494">
        <v>1070</v>
      </c>
      <c r="G162" s="494">
        <v>20</v>
      </c>
      <c r="H162" s="965" t="s">
        <v>172</v>
      </c>
      <c r="I162" s="494">
        <v>10</v>
      </c>
      <c r="J162" s="965">
        <v>0</v>
      </c>
      <c r="K162" s="493">
        <v>380</v>
      </c>
      <c r="L162" s="494">
        <v>740</v>
      </c>
      <c r="M162" s="494">
        <v>30</v>
      </c>
      <c r="N162" s="494">
        <v>0</v>
      </c>
      <c r="O162" s="494">
        <v>10</v>
      </c>
      <c r="P162" s="497">
        <v>1500</v>
      </c>
    </row>
    <row r="165" spans="2:16" ht="15.75" x14ac:dyDescent="0.25">
      <c r="B165" s="320" t="s">
        <v>30</v>
      </c>
      <c r="C165" s="64"/>
      <c r="D165" s="28"/>
      <c r="E165" s="28"/>
      <c r="F165" s="28"/>
      <c r="G165" s="28"/>
      <c r="H165" s="28"/>
      <c r="I165" s="28"/>
      <c r="K165" s="28"/>
      <c r="L165" s="28"/>
      <c r="M165" s="28"/>
      <c r="N165" s="28"/>
      <c r="O165" s="4"/>
    </row>
    <row r="166" spans="2:16" ht="15.75" x14ac:dyDescent="0.25">
      <c r="B166" s="91"/>
      <c r="C166" s="1344" t="s">
        <v>1120</v>
      </c>
      <c r="D166" s="1290" t="s">
        <v>99</v>
      </c>
      <c r="E166" s="1291"/>
      <c r="F166" s="1291"/>
      <c r="G166" s="1291"/>
      <c r="H166" s="1291"/>
      <c r="I166" s="1291"/>
      <c r="J166" s="1292"/>
      <c r="K166" s="1290" t="s">
        <v>100</v>
      </c>
      <c r="L166" s="1291"/>
      <c r="M166" s="1291"/>
      <c r="N166" s="1291"/>
      <c r="O166" s="1291"/>
      <c r="P166" s="1292"/>
    </row>
    <row r="167" spans="2:16" ht="63" x14ac:dyDescent="0.25">
      <c r="B167" s="80"/>
      <c r="C167" s="1362"/>
      <c r="D167" s="234" t="s">
        <v>893</v>
      </c>
      <c r="E167" s="235" t="s">
        <v>101</v>
      </c>
      <c r="F167" s="235" t="s">
        <v>103</v>
      </c>
      <c r="G167" s="235" t="s">
        <v>102</v>
      </c>
      <c r="H167" s="235" t="s">
        <v>104</v>
      </c>
      <c r="I167" s="235" t="s">
        <v>105</v>
      </c>
      <c r="J167" s="236" t="s">
        <v>894</v>
      </c>
      <c r="K167" s="234" t="s">
        <v>106</v>
      </c>
      <c r="L167" s="235" t="s">
        <v>107</v>
      </c>
      <c r="M167" s="235" t="s">
        <v>102</v>
      </c>
      <c r="N167" s="235" t="s">
        <v>104</v>
      </c>
      <c r="O167" s="235" t="s">
        <v>105</v>
      </c>
      <c r="P167" s="1227" t="s">
        <v>895</v>
      </c>
    </row>
    <row r="168" spans="2:16" ht="15.75" x14ac:dyDescent="0.25">
      <c r="B168" s="1226"/>
      <c r="C168" s="40"/>
      <c r="D168" s="14"/>
      <c r="E168" s="28"/>
      <c r="F168" s="55"/>
      <c r="H168" s="28"/>
      <c r="I168" s="55"/>
      <c r="J168" s="280"/>
      <c r="K168" s="55"/>
      <c r="L168" s="55"/>
      <c r="M168" s="55"/>
      <c r="N168" s="55"/>
      <c r="O168" s="55"/>
      <c r="P168" s="280"/>
    </row>
    <row r="169" spans="2:16" ht="15.75" x14ac:dyDescent="0.25">
      <c r="B169" s="14" t="s">
        <v>862</v>
      </c>
      <c r="C169" s="15">
        <v>1497</v>
      </c>
      <c r="D169" s="68">
        <v>0.20040080160320642</v>
      </c>
      <c r="E169" s="69">
        <v>1</v>
      </c>
      <c r="F169" s="69">
        <v>0.27388109552438211</v>
      </c>
      <c r="G169" s="621">
        <v>0</v>
      </c>
      <c r="H169" s="1242" t="s">
        <v>237</v>
      </c>
      <c r="I169" s="621">
        <v>0</v>
      </c>
      <c r="J169" s="329">
        <v>0</v>
      </c>
      <c r="K169" s="1238" t="s">
        <v>237</v>
      </c>
      <c r="L169" s="69">
        <v>8.6840347361389444E-2</v>
      </c>
      <c r="M169" s="621">
        <v>0</v>
      </c>
      <c r="N169" s="621">
        <v>0</v>
      </c>
      <c r="O169" s="621">
        <v>0</v>
      </c>
      <c r="P169" s="968">
        <v>0.91516366065464261</v>
      </c>
    </row>
    <row r="170" spans="2:16" ht="15.75" x14ac:dyDescent="0.25">
      <c r="B170" s="14" t="s">
        <v>863</v>
      </c>
      <c r="C170" s="15">
        <v>649</v>
      </c>
      <c r="D170" s="68">
        <v>0.63174114021571648</v>
      </c>
      <c r="E170" s="69">
        <v>1</v>
      </c>
      <c r="F170" s="69">
        <v>0.8782742681047766</v>
      </c>
      <c r="G170" s="69">
        <v>3.0816640986132512E-2</v>
      </c>
      <c r="H170" s="1242" t="s">
        <v>237</v>
      </c>
      <c r="I170" s="621">
        <v>1.5408320493066256E-2</v>
      </c>
      <c r="J170" s="329">
        <v>0</v>
      </c>
      <c r="K170" s="69">
        <v>0.55469953775038516</v>
      </c>
      <c r="L170" s="69">
        <v>0.83204930662557786</v>
      </c>
      <c r="M170" s="969">
        <v>4.6224961479198766E-2</v>
      </c>
      <c r="N170" s="621">
        <v>0</v>
      </c>
      <c r="O170" s="621">
        <v>1.5408320493066256E-2</v>
      </c>
      <c r="P170" s="968">
        <v>6.1633281972265024E-2</v>
      </c>
    </row>
    <row r="171" spans="2:16" ht="15.75" x14ac:dyDescent="0.25">
      <c r="B171" s="14" t="s">
        <v>864</v>
      </c>
      <c r="C171" s="15">
        <v>172</v>
      </c>
      <c r="D171" s="68">
        <v>0.34883720930232559</v>
      </c>
      <c r="E171" s="69">
        <v>0.98837209302325579</v>
      </c>
      <c r="F171" s="69">
        <v>0.52325581395348841</v>
      </c>
      <c r="G171" s="1242" t="s">
        <v>237</v>
      </c>
      <c r="H171" s="621">
        <v>0</v>
      </c>
      <c r="I171" s="621">
        <v>0</v>
      </c>
      <c r="J171" s="329">
        <v>0</v>
      </c>
      <c r="K171" s="69">
        <v>0.11627906976744186</v>
      </c>
      <c r="L171" s="69">
        <v>0.40697674418604651</v>
      </c>
      <c r="M171" s="1242" t="s">
        <v>237</v>
      </c>
      <c r="N171" s="621">
        <v>0</v>
      </c>
      <c r="O171" s="621">
        <v>0</v>
      </c>
      <c r="P171" s="968">
        <v>0.52325581395348841</v>
      </c>
    </row>
    <row r="172" spans="2:16" ht="15.75" x14ac:dyDescent="0.25">
      <c r="B172" s="492" t="s">
        <v>251</v>
      </c>
      <c r="C172" s="495">
        <v>2318</v>
      </c>
      <c r="D172" s="502">
        <v>0.33218291630716135</v>
      </c>
      <c r="E172" s="483">
        <v>0.99654874892148404</v>
      </c>
      <c r="F172" s="483">
        <v>0.4616048317515099</v>
      </c>
      <c r="G172" s="483">
        <v>8.6281276962899053E-3</v>
      </c>
      <c r="H172" s="1249" t="s">
        <v>237</v>
      </c>
      <c r="I172" s="483">
        <v>4.3140638481449526E-3</v>
      </c>
      <c r="J172" s="483">
        <v>0</v>
      </c>
      <c r="K172" s="502">
        <v>0.16393442622950818</v>
      </c>
      <c r="L172" s="483">
        <v>0.31924072476272647</v>
      </c>
      <c r="M172" s="483">
        <v>1.2942191544434857E-2</v>
      </c>
      <c r="N172" s="483">
        <v>0</v>
      </c>
      <c r="O172" s="970">
        <v>4.3140638481449526E-3</v>
      </c>
      <c r="P172" s="484">
        <v>0.64710957722174289</v>
      </c>
    </row>
    <row r="173" spans="2:16" ht="15.75" x14ac:dyDescent="0.25">
      <c r="B173" s="28" t="s">
        <v>17</v>
      </c>
    </row>
    <row r="175" spans="2:16" ht="15.75" x14ac:dyDescent="0.25">
      <c r="B175" s="55" t="s">
        <v>74</v>
      </c>
    </row>
    <row r="176" spans="2:16" ht="15.75" x14ac:dyDescent="0.25">
      <c r="B176" s="1224" t="s">
        <v>781</v>
      </c>
    </row>
    <row r="177" spans="2:2" x14ac:dyDescent="0.25">
      <c r="B177" t="s">
        <v>898</v>
      </c>
    </row>
    <row r="178" spans="2:2" ht="15.75" x14ac:dyDescent="0.25">
      <c r="B178" s="1261" t="s">
        <v>1153</v>
      </c>
    </row>
  </sheetData>
  <mergeCells count="32">
    <mergeCell ref="C85:C86"/>
    <mergeCell ref="D85:J85"/>
    <mergeCell ref="K85:P85"/>
    <mergeCell ref="C96:C97"/>
    <mergeCell ref="D96:J96"/>
    <mergeCell ref="K96:P96"/>
    <mergeCell ref="B1:N1"/>
    <mergeCell ref="C56:C57"/>
    <mergeCell ref="C67:C68"/>
    <mergeCell ref="D56:J56"/>
    <mergeCell ref="K56:P56"/>
    <mergeCell ref="D67:J67"/>
    <mergeCell ref="K67:P67"/>
    <mergeCell ref="C4:C5"/>
    <mergeCell ref="D4:J4"/>
    <mergeCell ref="K4:P4"/>
    <mergeCell ref="C26:C27"/>
    <mergeCell ref="D26:J26"/>
    <mergeCell ref="K26:P26"/>
    <mergeCell ref="B111:N111"/>
    <mergeCell ref="C114:C115"/>
    <mergeCell ref="D114:J114"/>
    <mergeCell ref="K114:P114"/>
    <mergeCell ref="C131:C132"/>
    <mergeCell ref="D131:J131"/>
    <mergeCell ref="K131:P131"/>
    <mergeCell ref="C156:C157"/>
    <mergeCell ref="D156:J156"/>
    <mergeCell ref="K156:P156"/>
    <mergeCell ref="C166:C167"/>
    <mergeCell ref="D166:J166"/>
    <mergeCell ref="K166:P166"/>
  </mergeCells>
  <conditionalFormatting sqref="K42:P43">
    <cfRule type="expression" dxfId="83" priority="42" stopIfTrue="1">
      <formula>K20&lt;11</formula>
    </cfRule>
  </conditionalFormatting>
  <conditionalFormatting sqref="D30:O30 D42:J43 P31:P40 D32:O32 D31:G31 I31:M31 D35:G38 I35:N35 I38:M38 D34:I34 K34:O34 I37 K36:O36 D39:I40 K39:O40 D33:L33 N33:O33 O31 K37:M37 O37:O38">
    <cfRule type="expression" dxfId="82" priority="41" stopIfTrue="1">
      <formula>D8&lt;11</formula>
    </cfRule>
  </conditionalFormatting>
  <conditionalFormatting sqref="D141:P141 E143:P143">
    <cfRule type="expression" dxfId="81" priority="37" stopIfTrue="1">
      <formula>D124&lt;11</formula>
    </cfRule>
  </conditionalFormatting>
  <conditionalFormatting sqref="D135:P143">
    <cfRule type="expression" dxfId="80" priority="38" stopIfTrue="1">
      <formula>D118&lt;11</formula>
    </cfRule>
  </conditionalFormatting>
  <conditionalFormatting sqref="D137:P140">
    <cfRule type="expression" dxfId="79" priority="39" stopIfTrue="1">
      <formula>D120&lt;11</formula>
    </cfRule>
  </conditionalFormatting>
  <conditionalFormatting sqref="D143">
    <cfRule type="expression" dxfId="78" priority="40" stopIfTrue="1">
      <formula>#REF!&lt;11</formula>
    </cfRule>
  </conditionalFormatting>
  <conditionalFormatting sqref="H31">
    <cfRule type="expression" dxfId="77" priority="36" stopIfTrue="1">
      <formula>H10&lt;11</formula>
    </cfRule>
  </conditionalFormatting>
  <conditionalFormatting sqref="H35">
    <cfRule type="expression" dxfId="76" priority="35" stopIfTrue="1">
      <formula>H14&lt;11</formula>
    </cfRule>
  </conditionalFormatting>
  <conditionalFormatting sqref="H36">
    <cfRule type="expression" dxfId="75" priority="34" stopIfTrue="1">
      <formula>H15&lt;11</formula>
    </cfRule>
  </conditionalFormatting>
  <conditionalFormatting sqref="H38">
    <cfRule type="expression" dxfId="74" priority="32" stopIfTrue="1">
      <formula>H17&lt;11</formula>
    </cfRule>
  </conditionalFormatting>
  <conditionalFormatting sqref="H37">
    <cfRule type="expression" dxfId="73" priority="31" stopIfTrue="1">
      <formula>H15&lt;11</formula>
    </cfRule>
  </conditionalFormatting>
  <conditionalFormatting sqref="I36">
    <cfRule type="expression" dxfId="72" priority="30" stopIfTrue="1">
      <formula>I15&lt;11</formula>
    </cfRule>
  </conditionalFormatting>
  <conditionalFormatting sqref="J34">
    <cfRule type="expression" dxfId="71" priority="28" stopIfTrue="1">
      <formula>J12&lt;11</formula>
    </cfRule>
  </conditionalFormatting>
  <conditionalFormatting sqref="J37">
    <cfRule type="expression" dxfId="70" priority="27" stopIfTrue="1">
      <formula>J15&lt;11</formula>
    </cfRule>
  </conditionalFormatting>
  <conditionalFormatting sqref="J36">
    <cfRule type="expression" dxfId="69" priority="26" stopIfTrue="1">
      <formula>J15&lt;11</formula>
    </cfRule>
  </conditionalFormatting>
  <conditionalFormatting sqref="J39">
    <cfRule type="expression" dxfId="68" priority="25" stopIfTrue="1">
      <formula>J18&lt;11</formula>
    </cfRule>
  </conditionalFormatting>
  <conditionalFormatting sqref="J40">
    <cfRule type="expression" dxfId="67" priority="24" stopIfTrue="1">
      <formula>J19&lt;11</formula>
    </cfRule>
  </conditionalFormatting>
  <conditionalFormatting sqref="M33">
    <cfRule type="expression" dxfId="66" priority="22" stopIfTrue="1">
      <formula>M12&lt;11</formula>
    </cfRule>
  </conditionalFormatting>
  <conditionalFormatting sqref="N31">
    <cfRule type="expression" dxfId="65" priority="21" stopIfTrue="1">
      <formula>N10&lt;11</formula>
    </cfRule>
  </conditionalFormatting>
  <conditionalFormatting sqref="N38">
    <cfRule type="expression" dxfId="64" priority="20" stopIfTrue="1">
      <formula>N17&lt;11</formula>
    </cfRule>
  </conditionalFormatting>
  <conditionalFormatting sqref="N37">
    <cfRule type="expression" dxfId="63" priority="18" stopIfTrue="1">
      <formula>N15&lt;11</formula>
    </cfRule>
  </conditionalFormatting>
  <conditionalFormatting sqref="O35">
    <cfRule type="expression" dxfId="62" priority="17" stopIfTrue="1">
      <formula>O14&lt;11</formula>
    </cfRule>
  </conditionalFormatting>
  <conditionalFormatting sqref="G72">
    <cfRule type="expression" dxfId="61" priority="16" stopIfTrue="1">
      <formula>G51&lt;11</formula>
    </cfRule>
  </conditionalFormatting>
  <conditionalFormatting sqref="H70">
    <cfRule type="expression" dxfId="60" priority="15" stopIfTrue="1">
      <formula>H49&lt;11</formula>
    </cfRule>
  </conditionalFormatting>
  <conditionalFormatting sqref="H71">
    <cfRule type="expression" dxfId="59" priority="14" stopIfTrue="1">
      <formula>H50&lt;11</formula>
    </cfRule>
  </conditionalFormatting>
  <conditionalFormatting sqref="J71">
    <cfRule type="expression" dxfId="58" priority="13" stopIfTrue="1">
      <formula>J50&lt;11</formula>
    </cfRule>
  </conditionalFormatting>
  <conditionalFormatting sqref="K70">
    <cfRule type="expression" dxfId="57" priority="12" stopIfTrue="1">
      <formula>K49&lt;11</formula>
    </cfRule>
  </conditionalFormatting>
  <conditionalFormatting sqref="M72">
    <cfRule type="expression" dxfId="56" priority="11" stopIfTrue="1">
      <formula>M51&lt;11</formula>
    </cfRule>
  </conditionalFormatting>
  <conditionalFormatting sqref="E99">
    <cfRule type="expression" dxfId="55" priority="10" stopIfTrue="1">
      <formula>E78&lt;11</formula>
    </cfRule>
  </conditionalFormatting>
  <conditionalFormatting sqref="G99">
    <cfRule type="expression" dxfId="54" priority="9" stopIfTrue="1">
      <formula>G78&lt;11</formula>
    </cfRule>
  </conditionalFormatting>
  <conditionalFormatting sqref="H100">
    <cfRule type="expression" dxfId="53" priority="8" stopIfTrue="1">
      <formula>H79&lt;11</formula>
    </cfRule>
  </conditionalFormatting>
  <conditionalFormatting sqref="H101">
    <cfRule type="expression" dxfId="52" priority="7" stopIfTrue="1">
      <formula>H80&lt;11</formula>
    </cfRule>
  </conditionalFormatting>
  <conditionalFormatting sqref="I99">
    <cfRule type="expression" dxfId="51" priority="6" stopIfTrue="1">
      <formula>I78&lt;11</formula>
    </cfRule>
  </conditionalFormatting>
  <conditionalFormatting sqref="J99">
    <cfRule type="expression" dxfId="50" priority="5" stopIfTrue="1">
      <formula>J78&lt;11</formula>
    </cfRule>
  </conditionalFormatting>
  <conditionalFormatting sqref="M99">
    <cfRule type="expression" dxfId="49" priority="4" stopIfTrue="1">
      <formula>M78&lt;11</formula>
    </cfRule>
  </conditionalFormatting>
  <conditionalFormatting sqref="N101">
    <cfRule type="expression" dxfId="48" priority="3" stopIfTrue="1">
      <formula>N80&lt;11</formula>
    </cfRule>
  </conditionalFormatting>
  <conditionalFormatting sqref="O99">
    <cfRule type="expression" dxfId="47" priority="2" stopIfTrue="1">
      <formula>O78&lt;11</formula>
    </cfRule>
  </conditionalFormatting>
  <conditionalFormatting sqref="D169:P172">
    <cfRule type="expression" dxfId="46" priority="1" stopIfTrue="1">
      <formula>D159&lt;11</formula>
    </cfRule>
  </conditionalFormatting>
  <pageMargins left="0.25" right="0.25" top="0.75" bottom="0.75" header="0.3" footer="0.3"/>
  <pageSetup paperSize="9" scale="5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7" tint="0.59999389629810485"/>
    <pageSetUpPr fitToPage="1"/>
  </sheetPr>
  <dimension ref="B1:L80"/>
  <sheetViews>
    <sheetView workbookViewId="0">
      <selection activeCell="B2" sqref="B2"/>
    </sheetView>
  </sheetViews>
  <sheetFormatPr defaultRowHeight="15" x14ac:dyDescent="0.25"/>
  <cols>
    <col min="1" max="1" width="3.140625" customWidth="1"/>
    <col min="2" max="2" width="67.140625" customWidth="1"/>
    <col min="3" max="3" width="12.85546875" customWidth="1"/>
    <col min="4" max="9" width="15.140625" customWidth="1"/>
  </cols>
  <sheetData>
    <row r="1" spans="2:9" ht="15.75" customHeight="1" x14ac:dyDescent="0.25">
      <c r="B1" s="1295" t="s">
        <v>1184</v>
      </c>
      <c r="C1" s="1295"/>
      <c r="D1" s="1295"/>
      <c r="E1" s="1295"/>
      <c r="F1" s="1295"/>
      <c r="G1" s="1295"/>
      <c r="H1" s="1295"/>
      <c r="I1" s="1295"/>
    </row>
    <row r="2" spans="2:9" ht="15.75" x14ac:dyDescent="0.25">
      <c r="B2" s="28"/>
      <c r="C2" s="28"/>
      <c r="D2" s="28"/>
      <c r="E2" s="28"/>
      <c r="F2" s="28"/>
      <c r="G2" s="28"/>
      <c r="H2" s="28"/>
      <c r="I2" s="28"/>
    </row>
    <row r="3" spans="2:9" ht="15.75" x14ac:dyDescent="0.25">
      <c r="B3" s="233" t="s">
        <v>98</v>
      </c>
      <c r="C3" s="64"/>
      <c r="D3" s="28"/>
      <c r="E3" s="28"/>
      <c r="F3" s="28"/>
      <c r="G3" s="28"/>
      <c r="H3" s="28"/>
      <c r="I3" s="57"/>
    </row>
    <row r="4" spans="2:9" ht="33" customHeight="1" x14ac:dyDescent="0.25">
      <c r="B4" s="91"/>
      <c r="C4" s="1344" t="s">
        <v>890</v>
      </c>
      <c r="D4" s="1379" t="s">
        <v>186</v>
      </c>
      <c r="E4" s="1380"/>
      <c r="F4" s="1380"/>
      <c r="G4" s="1380"/>
      <c r="H4" s="1340" t="s">
        <v>187</v>
      </c>
      <c r="I4" s="1342"/>
    </row>
    <row r="5" spans="2:9" ht="31.5" x14ac:dyDescent="0.25">
      <c r="B5" s="80"/>
      <c r="C5" s="1362"/>
      <c r="D5" s="234" t="s">
        <v>180</v>
      </c>
      <c r="E5" s="235" t="s">
        <v>181</v>
      </c>
      <c r="F5" s="235" t="s">
        <v>182</v>
      </c>
      <c r="G5" s="236" t="s">
        <v>900</v>
      </c>
      <c r="H5" s="234" t="s">
        <v>183</v>
      </c>
      <c r="I5" s="236" t="s">
        <v>184</v>
      </c>
    </row>
    <row r="6" spans="2:9" ht="15.75" x14ac:dyDescent="0.25">
      <c r="B6" s="321"/>
      <c r="C6" s="14"/>
      <c r="D6" s="14"/>
      <c r="E6" s="55"/>
      <c r="F6" s="28"/>
      <c r="H6" s="14"/>
      <c r="I6" s="96"/>
    </row>
    <row r="7" spans="2:9" ht="15.75" x14ac:dyDescent="0.25">
      <c r="B7" s="11" t="s">
        <v>717</v>
      </c>
      <c r="C7" s="14"/>
      <c r="D7" s="14"/>
      <c r="E7" s="55"/>
      <c r="F7" s="55"/>
      <c r="H7" s="14"/>
      <c r="I7" s="96"/>
    </row>
    <row r="8" spans="2:9" ht="15.75" x14ac:dyDescent="0.25">
      <c r="B8" s="14" t="s">
        <v>758</v>
      </c>
      <c r="C8" s="82">
        <v>161</v>
      </c>
      <c r="D8" s="100" t="s">
        <v>172</v>
      </c>
      <c r="E8" s="64">
        <v>110</v>
      </c>
      <c r="F8" s="64">
        <v>40</v>
      </c>
      <c r="G8" s="16">
        <v>50</v>
      </c>
      <c r="H8" s="100" t="s">
        <v>172</v>
      </c>
      <c r="I8" s="228">
        <v>160</v>
      </c>
    </row>
    <row r="9" spans="2:9" ht="15.75" x14ac:dyDescent="0.25">
      <c r="B9" s="14" t="s">
        <v>250</v>
      </c>
      <c r="C9" s="15">
        <v>73</v>
      </c>
      <c r="D9" s="15">
        <v>0</v>
      </c>
      <c r="E9" s="64">
        <v>20</v>
      </c>
      <c r="F9" s="64">
        <v>50</v>
      </c>
      <c r="G9" s="16">
        <v>30</v>
      </c>
      <c r="H9" s="239">
        <v>20</v>
      </c>
      <c r="I9" s="228">
        <v>50</v>
      </c>
    </row>
    <row r="10" spans="2:9" ht="15.75" x14ac:dyDescent="0.25">
      <c r="B10" s="14" t="s">
        <v>759</v>
      </c>
      <c r="C10" s="82">
        <v>44</v>
      </c>
      <c r="D10" s="15">
        <v>20</v>
      </c>
      <c r="E10" s="64">
        <v>10</v>
      </c>
      <c r="F10" s="64">
        <v>10</v>
      </c>
      <c r="G10" s="100" t="s">
        <v>172</v>
      </c>
      <c r="H10" s="1131">
        <v>0</v>
      </c>
      <c r="I10" s="228">
        <v>40</v>
      </c>
    </row>
    <row r="11" spans="2:9" ht="15.75" x14ac:dyDescent="0.25">
      <c r="B11" s="277" t="s">
        <v>9</v>
      </c>
      <c r="C11" s="459">
        <v>2468</v>
      </c>
      <c r="D11" s="775">
        <v>40</v>
      </c>
      <c r="E11" s="776">
        <v>1340</v>
      </c>
      <c r="F11" s="776">
        <v>1080</v>
      </c>
      <c r="G11" s="777">
        <v>290</v>
      </c>
      <c r="H11" s="795" t="s">
        <v>172</v>
      </c>
      <c r="I11" s="1263">
        <v>2390</v>
      </c>
    </row>
    <row r="12" spans="2:9" ht="15.75" x14ac:dyDescent="0.25">
      <c r="B12" s="14" t="s">
        <v>1132</v>
      </c>
      <c r="C12" s="15">
        <v>457</v>
      </c>
      <c r="D12" s="211" t="s">
        <v>172</v>
      </c>
      <c r="E12" s="64">
        <v>370</v>
      </c>
      <c r="F12" s="64">
        <v>90</v>
      </c>
      <c r="G12" s="16">
        <v>130</v>
      </c>
      <c r="H12" s="239">
        <v>0</v>
      </c>
      <c r="I12" s="228">
        <v>450</v>
      </c>
    </row>
    <row r="13" spans="2:9" ht="15.75" x14ac:dyDescent="0.25">
      <c r="B13" s="14" t="s">
        <v>11</v>
      </c>
      <c r="C13" s="15">
        <v>2011</v>
      </c>
      <c r="D13" s="15">
        <v>40</v>
      </c>
      <c r="E13" s="64">
        <v>970</v>
      </c>
      <c r="F13" s="64">
        <v>1000</v>
      </c>
      <c r="G13" s="16">
        <v>160</v>
      </c>
      <c r="H13" s="100" t="s">
        <v>172</v>
      </c>
      <c r="I13" s="228">
        <v>1940</v>
      </c>
    </row>
    <row r="14" spans="2:9" ht="15.75" x14ac:dyDescent="0.25">
      <c r="B14" s="277" t="s">
        <v>12</v>
      </c>
      <c r="C14" s="775">
        <v>739</v>
      </c>
      <c r="D14" s="775">
        <v>60</v>
      </c>
      <c r="E14" s="776">
        <v>410</v>
      </c>
      <c r="F14" s="776">
        <v>260</v>
      </c>
      <c r="G14" s="777">
        <v>60</v>
      </c>
      <c r="H14" s="1264">
        <v>10</v>
      </c>
      <c r="I14" s="1263">
        <v>710</v>
      </c>
    </row>
    <row r="15" spans="2:9" ht="15.75" x14ac:dyDescent="0.25">
      <c r="B15" s="14" t="s">
        <v>1132</v>
      </c>
      <c r="C15" s="15">
        <v>513</v>
      </c>
      <c r="D15" s="15">
        <v>40</v>
      </c>
      <c r="E15" s="64">
        <v>350</v>
      </c>
      <c r="F15" s="64">
        <v>120</v>
      </c>
      <c r="G15" s="16">
        <v>40</v>
      </c>
      <c r="H15" s="100" t="s">
        <v>172</v>
      </c>
      <c r="I15" s="228">
        <v>500</v>
      </c>
    </row>
    <row r="16" spans="2:9" ht="15.75" x14ac:dyDescent="0.25">
      <c r="B16" s="14" t="s">
        <v>11</v>
      </c>
      <c r="C16" s="15">
        <v>226</v>
      </c>
      <c r="D16" s="15">
        <v>20</v>
      </c>
      <c r="E16" s="64">
        <v>60</v>
      </c>
      <c r="F16" s="64">
        <v>140</v>
      </c>
      <c r="G16" s="16">
        <v>20</v>
      </c>
      <c r="H16" s="239">
        <v>10</v>
      </c>
      <c r="I16" s="228">
        <v>210</v>
      </c>
    </row>
    <row r="17" spans="2:9" ht="15.75" x14ac:dyDescent="0.25">
      <c r="B17" s="40" t="s">
        <v>13</v>
      </c>
      <c r="C17" s="15">
        <v>248</v>
      </c>
      <c r="D17" s="211" t="s">
        <v>172</v>
      </c>
      <c r="E17" s="64">
        <v>30</v>
      </c>
      <c r="F17" s="64">
        <v>220</v>
      </c>
      <c r="G17" s="16">
        <v>10</v>
      </c>
      <c r="H17" s="239">
        <v>0</v>
      </c>
      <c r="I17" s="228">
        <v>230</v>
      </c>
    </row>
    <row r="18" spans="2:9" ht="15.75" x14ac:dyDescent="0.25">
      <c r="B18" s="14"/>
      <c r="C18" s="219"/>
      <c r="D18" s="28"/>
      <c r="E18" s="64"/>
      <c r="F18" s="64"/>
      <c r="H18" s="15"/>
      <c r="I18" s="16"/>
    </row>
    <row r="19" spans="2:9" ht="15.75" x14ac:dyDescent="0.25">
      <c r="B19" s="22" t="s">
        <v>15</v>
      </c>
      <c r="C19" s="218">
        <v>3733</v>
      </c>
      <c r="D19" s="23">
        <v>120</v>
      </c>
      <c r="E19" s="65">
        <v>1920</v>
      </c>
      <c r="F19" s="65">
        <v>1660</v>
      </c>
      <c r="G19" s="24">
        <v>450</v>
      </c>
      <c r="H19" s="23">
        <v>40</v>
      </c>
      <c r="I19" s="24">
        <v>3570</v>
      </c>
    </row>
    <row r="20" spans="2:9" ht="15.75" x14ac:dyDescent="0.25">
      <c r="B20" s="50"/>
      <c r="C20" s="50"/>
      <c r="D20" s="231"/>
      <c r="E20" s="106"/>
      <c r="F20" s="106"/>
      <c r="G20" s="106"/>
      <c r="H20" s="231"/>
      <c r="I20" s="67"/>
    </row>
    <row r="21" spans="2:9" ht="15.75" x14ac:dyDescent="0.25">
      <c r="B21" s="55"/>
      <c r="C21" s="55"/>
      <c r="D21" s="64"/>
      <c r="E21" s="64"/>
      <c r="F21" s="64"/>
      <c r="G21" s="64"/>
      <c r="H21" s="64"/>
      <c r="I21" s="55"/>
    </row>
    <row r="22" spans="2:9" ht="15.75" x14ac:dyDescent="0.25">
      <c r="B22" s="3" t="s">
        <v>30</v>
      </c>
      <c r="C22" s="28"/>
      <c r="D22" s="28"/>
      <c r="E22" s="28"/>
      <c r="F22" s="28"/>
      <c r="G22" s="28"/>
      <c r="H22" s="28"/>
      <c r="I22" s="28"/>
    </row>
    <row r="23" spans="2:9" ht="42" customHeight="1" x14ac:dyDescent="0.25">
      <c r="B23" s="91"/>
      <c r="C23" s="1344" t="s">
        <v>889</v>
      </c>
      <c r="D23" s="1379" t="s">
        <v>186</v>
      </c>
      <c r="E23" s="1380"/>
      <c r="F23" s="1380"/>
      <c r="G23" s="1380"/>
      <c r="H23" s="1340" t="s">
        <v>187</v>
      </c>
      <c r="I23" s="1342"/>
    </row>
    <row r="24" spans="2:9" ht="31.5" x14ac:dyDescent="0.25">
      <c r="B24" s="237"/>
      <c r="C24" s="1362"/>
      <c r="D24" s="234" t="s">
        <v>180</v>
      </c>
      <c r="E24" s="235" t="s">
        <v>181</v>
      </c>
      <c r="F24" s="235" t="s">
        <v>182</v>
      </c>
      <c r="G24" s="236" t="s">
        <v>900</v>
      </c>
      <c r="H24" s="234" t="s">
        <v>183</v>
      </c>
      <c r="I24" s="236" t="s">
        <v>184</v>
      </c>
    </row>
    <row r="25" spans="2:9" ht="15.75" x14ac:dyDescent="0.25">
      <c r="B25" s="321"/>
      <c r="C25" s="40"/>
      <c r="D25" s="14"/>
      <c r="E25" s="55"/>
      <c r="F25" s="55"/>
      <c r="H25" s="14"/>
      <c r="I25" s="96"/>
    </row>
    <row r="26" spans="2:9" ht="15.75" x14ac:dyDescent="0.25">
      <c r="B26" s="11" t="s">
        <v>717</v>
      </c>
      <c r="C26" s="40"/>
      <c r="D26" s="14"/>
      <c r="E26" s="55"/>
      <c r="F26" s="55"/>
      <c r="H26" s="14"/>
      <c r="I26" s="96"/>
    </row>
    <row r="27" spans="2:9" ht="15.75" x14ac:dyDescent="0.25">
      <c r="B27" s="14" t="s">
        <v>758</v>
      </c>
      <c r="C27" s="82">
        <v>161</v>
      </c>
      <c r="D27" s="1230" t="s">
        <v>237</v>
      </c>
      <c r="E27" s="69">
        <v>0.68322981366459623</v>
      </c>
      <c r="F27" s="69">
        <v>0.2484472049689441</v>
      </c>
      <c r="G27" s="70">
        <v>0.3105590062111801</v>
      </c>
      <c r="H27" s="1230" t="s">
        <v>237</v>
      </c>
      <c r="I27" s="70">
        <v>0.99378881987577639</v>
      </c>
    </row>
    <row r="28" spans="2:9" ht="15.75" x14ac:dyDescent="0.25">
      <c r="B28" s="14" t="s">
        <v>250</v>
      </c>
      <c r="C28" s="15">
        <v>73</v>
      </c>
      <c r="D28" s="68">
        <v>0</v>
      </c>
      <c r="E28" s="69">
        <v>0.27397260273972601</v>
      </c>
      <c r="F28" s="69">
        <v>0.68493150684931503</v>
      </c>
      <c r="G28" s="70">
        <v>0.41095890410958902</v>
      </c>
      <c r="H28" s="68">
        <v>0.27397260273972601</v>
      </c>
      <c r="I28" s="70">
        <v>0.68493150684931503</v>
      </c>
    </row>
    <row r="29" spans="2:9" ht="15.75" x14ac:dyDescent="0.25">
      <c r="B29" s="14" t="s">
        <v>759</v>
      </c>
      <c r="C29" s="82">
        <v>44</v>
      </c>
      <c r="D29" s="68">
        <v>0.45454545454545453</v>
      </c>
      <c r="E29" s="69">
        <v>0.22727272727272727</v>
      </c>
      <c r="F29" s="69">
        <v>0.22727272727272727</v>
      </c>
      <c r="G29" s="1234" t="s">
        <v>237</v>
      </c>
      <c r="H29" s="68">
        <v>0</v>
      </c>
      <c r="I29" s="70">
        <v>0.90909090909090906</v>
      </c>
    </row>
    <row r="30" spans="2:9" ht="15.75" x14ac:dyDescent="0.25">
      <c r="B30" s="277" t="s">
        <v>9</v>
      </c>
      <c r="C30" s="459">
        <v>2468</v>
      </c>
      <c r="D30" s="778">
        <v>1.6207455429497569E-2</v>
      </c>
      <c r="E30" s="759">
        <v>0.5429497568881686</v>
      </c>
      <c r="F30" s="759">
        <v>0.43760129659643437</v>
      </c>
      <c r="G30" s="756">
        <v>0.11750405186385737</v>
      </c>
      <c r="H30" s="1265" t="s">
        <v>237</v>
      </c>
      <c r="I30" s="756">
        <v>0.96839546191247972</v>
      </c>
    </row>
    <row r="31" spans="2:9" ht="15.75" x14ac:dyDescent="0.25">
      <c r="B31" s="14" t="s">
        <v>1132</v>
      </c>
      <c r="C31" s="15">
        <v>457</v>
      </c>
      <c r="D31" s="1231" t="s">
        <v>237</v>
      </c>
      <c r="E31" s="69">
        <v>0.80962800875273522</v>
      </c>
      <c r="F31" s="69">
        <v>0.19693654266958424</v>
      </c>
      <c r="G31" s="70">
        <v>0.28446389496717722</v>
      </c>
      <c r="H31" s="68">
        <v>0</v>
      </c>
      <c r="I31" s="70">
        <v>0.98468271334792123</v>
      </c>
    </row>
    <row r="32" spans="2:9" ht="15.75" x14ac:dyDescent="0.25">
      <c r="B32" s="14" t="s">
        <v>11</v>
      </c>
      <c r="C32" s="15">
        <v>2011</v>
      </c>
      <c r="D32" s="68">
        <v>1.9890601690701143E-2</v>
      </c>
      <c r="E32" s="69">
        <v>0.48234709099950274</v>
      </c>
      <c r="F32" s="69">
        <v>0.4972650422675286</v>
      </c>
      <c r="G32" s="70">
        <v>7.9562406762804572E-2</v>
      </c>
      <c r="H32" s="1230" t="s">
        <v>237</v>
      </c>
      <c r="I32" s="70">
        <v>0.96469418199900547</v>
      </c>
    </row>
    <row r="33" spans="2:9" ht="15.75" x14ac:dyDescent="0.25">
      <c r="B33" s="277" t="s">
        <v>185</v>
      </c>
      <c r="C33" s="775">
        <v>739</v>
      </c>
      <c r="D33" s="778">
        <v>8.1190798376184037E-2</v>
      </c>
      <c r="E33" s="759">
        <v>0.55480378890392423</v>
      </c>
      <c r="F33" s="759">
        <v>0.35182679296346414</v>
      </c>
      <c r="G33" s="756">
        <v>8.1190798376184037E-2</v>
      </c>
      <c r="H33" s="778">
        <v>1.3531799729364006E-2</v>
      </c>
      <c r="I33" s="756">
        <v>0.96075778078484442</v>
      </c>
    </row>
    <row r="34" spans="2:9" ht="15.75" x14ac:dyDescent="0.25">
      <c r="B34" s="14" t="s">
        <v>1132</v>
      </c>
      <c r="C34" s="15">
        <v>513</v>
      </c>
      <c r="D34" s="68">
        <v>7.7972709551656916E-2</v>
      </c>
      <c r="E34" s="69">
        <v>0.68226120857699801</v>
      </c>
      <c r="F34" s="69">
        <v>0.23391812865497075</v>
      </c>
      <c r="G34" s="70">
        <v>7.7972709551656916E-2</v>
      </c>
      <c r="H34" s="1230" t="s">
        <v>237</v>
      </c>
      <c r="I34" s="70">
        <v>0.97465886939571145</v>
      </c>
    </row>
    <row r="35" spans="2:9" ht="15.75" x14ac:dyDescent="0.25">
      <c r="B35" s="14" t="s">
        <v>11</v>
      </c>
      <c r="C35" s="15">
        <v>226</v>
      </c>
      <c r="D35" s="68">
        <v>8.8495575221238937E-2</v>
      </c>
      <c r="E35" s="69">
        <v>0.26548672566371684</v>
      </c>
      <c r="F35" s="69">
        <v>0.61946902654867253</v>
      </c>
      <c r="G35" s="70">
        <v>8.8495575221238937E-2</v>
      </c>
      <c r="H35" s="68">
        <v>4.4247787610619468E-2</v>
      </c>
      <c r="I35" s="70">
        <v>0.92920353982300885</v>
      </c>
    </row>
    <row r="36" spans="2:9" ht="15.75" x14ac:dyDescent="0.25">
      <c r="B36" s="40" t="s">
        <v>13</v>
      </c>
      <c r="C36" s="15">
        <v>248</v>
      </c>
      <c r="D36" s="1231" t="s">
        <v>237</v>
      </c>
      <c r="E36" s="69">
        <v>0.12096774193548387</v>
      </c>
      <c r="F36" s="69">
        <v>0.88709677419354838</v>
      </c>
      <c r="G36" s="70">
        <v>4.0322580645161289E-2</v>
      </c>
      <c r="H36" s="68">
        <v>0</v>
      </c>
      <c r="I36" s="70">
        <v>0.92741935483870963</v>
      </c>
    </row>
    <row r="37" spans="2:9" ht="15.75" x14ac:dyDescent="0.25">
      <c r="B37" s="14"/>
      <c r="C37" s="219"/>
      <c r="D37" s="68"/>
      <c r="E37" s="69"/>
      <c r="F37" s="69"/>
      <c r="H37" s="68"/>
      <c r="I37" s="70"/>
    </row>
    <row r="38" spans="2:9" ht="15.75" x14ac:dyDescent="0.25">
      <c r="B38" s="22" t="s">
        <v>1155</v>
      </c>
      <c r="C38" s="218">
        <v>3733</v>
      </c>
      <c r="D38" s="71">
        <v>3.2145727297080096E-2</v>
      </c>
      <c r="E38" s="72">
        <v>0.51433163675328153</v>
      </c>
      <c r="F38" s="72">
        <v>0.44468256094294134</v>
      </c>
      <c r="G38" s="73">
        <v>0.12054647736405036</v>
      </c>
      <c r="H38" s="71">
        <v>1.0715242432360031E-2</v>
      </c>
      <c r="I38" s="73">
        <v>0.95633538708813282</v>
      </c>
    </row>
    <row r="39" spans="2:9" ht="15.75" x14ac:dyDescent="0.25">
      <c r="B39" s="50"/>
      <c r="C39" s="44"/>
      <c r="D39" s="50"/>
      <c r="E39" s="66"/>
      <c r="F39" s="66"/>
      <c r="G39" s="66"/>
      <c r="H39" s="50"/>
      <c r="I39" s="67"/>
    </row>
    <row r="40" spans="2:9" ht="15.75" x14ac:dyDescent="0.25">
      <c r="B40" s="28" t="s">
        <v>17</v>
      </c>
      <c r="C40" s="28"/>
      <c r="D40" s="323"/>
      <c r="E40" s="323"/>
      <c r="F40" s="323"/>
      <c r="G40" s="323"/>
      <c r="H40" s="323"/>
      <c r="I40" s="323"/>
    </row>
    <row r="41" spans="2:9" ht="15.75" x14ac:dyDescent="0.25">
      <c r="B41" s="28"/>
      <c r="C41" s="28"/>
      <c r="D41" s="323"/>
      <c r="E41" s="323"/>
      <c r="F41" s="323"/>
      <c r="G41" s="323"/>
      <c r="H41" s="323"/>
      <c r="I41" s="323"/>
    </row>
    <row r="42" spans="2:9" x14ac:dyDescent="0.25">
      <c r="B42" t="s">
        <v>63</v>
      </c>
    </row>
    <row r="43" spans="2:9" ht="15.75" x14ac:dyDescent="0.25">
      <c r="B43" s="55" t="s">
        <v>32</v>
      </c>
    </row>
    <row r="44" spans="2:9" ht="15.75" x14ac:dyDescent="0.25">
      <c r="B44" s="735" t="s">
        <v>1160</v>
      </c>
    </row>
    <row r="45" spans="2:9" x14ac:dyDescent="0.25">
      <c r="B45" t="s">
        <v>898</v>
      </c>
    </row>
    <row r="46" spans="2:9" x14ac:dyDescent="0.25">
      <c r="B46" t="s">
        <v>1167</v>
      </c>
    </row>
    <row r="47" spans="2:9" ht="15.75" x14ac:dyDescent="0.25">
      <c r="B47" s="1261" t="s">
        <v>1168</v>
      </c>
    </row>
    <row r="49" spans="2:12" ht="15.75" x14ac:dyDescent="0.25">
      <c r="B49" s="1295" t="s">
        <v>1025</v>
      </c>
      <c r="C49" s="1295"/>
      <c r="D49" s="1295"/>
      <c r="E49" s="1295"/>
      <c r="F49" s="1295"/>
      <c r="G49" s="1295"/>
      <c r="H49" s="1295"/>
      <c r="I49" s="1295"/>
    </row>
    <row r="51" spans="2:12" ht="15.75" x14ac:dyDescent="0.25">
      <c r="B51" s="233" t="s">
        <v>98</v>
      </c>
      <c r="C51" s="64"/>
      <c r="D51" s="28"/>
      <c r="E51" s="28"/>
      <c r="F51" s="28"/>
      <c r="G51" s="28"/>
      <c r="H51" s="28"/>
      <c r="I51" s="57"/>
    </row>
    <row r="52" spans="2:12" ht="15.75" customHeight="1" x14ac:dyDescent="0.25">
      <c r="B52" s="91"/>
      <c r="C52" s="1344" t="s">
        <v>899</v>
      </c>
      <c r="D52" s="1379" t="s">
        <v>186</v>
      </c>
      <c r="E52" s="1380"/>
      <c r="F52" s="1380"/>
      <c r="G52" s="1381"/>
      <c r="H52" s="1382"/>
      <c r="I52" s="1382"/>
    </row>
    <row r="53" spans="2:12" ht="31.5" x14ac:dyDescent="0.25">
      <c r="B53" s="80"/>
      <c r="C53" s="1362"/>
      <c r="D53" s="234" t="s">
        <v>180</v>
      </c>
      <c r="E53" s="235" t="s">
        <v>181</v>
      </c>
      <c r="F53" s="235" t="s">
        <v>182</v>
      </c>
      <c r="G53" s="236" t="s">
        <v>900</v>
      </c>
      <c r="H53" s="81"/>
      <c r="I53" s="81"/>
      <c r="L53" t="s">
        <v>1125</v>
      </c>
    </row>
    <row r="54" spans="2:12" ht="15.75" x14ac:dyDescent="0.25">
      <c r="B54" s="436"/>
      <c r="C54" s="14"/>
      <c r="D54" s="14"/>
      <c r="E54" s="55"/>
      <c r="F54" s="55"/>
      <c r="G54" s="102"/>
      <c r="H54" s="55"/>
      <c r="I54" s="55"/>
    </row>
    <row r="55" spans="2:12" ht="15.75" x14ac:dyDescent="0.25">
      <c r="B55" s="14" t="s">
        <v>862</v>
      </c>
      <c r="C55" s="15">
        <v>1497</v>
      </c>
      <c r="D55" s="15">
        <v>10</v>
      </c>
      <c r="E55" s="64">
        <v>500</v>
      </c>
      <c r="F55" s="64">
        <v>980</v>
      </c>
      <c r="G55" s="16">
        <v>110</v>
      </c>
      <c r="H55" s="239"/>
      <c r="I55" s="227"/>
    </row>
    <row r="56" spans="2:12" ht="15.75" x14ac:dyDescent="0.25">
      <c r="B56" s="14" t="s">
        <v>863</v>
      </c>
      <c r="C56" s="15">
        <v>789</v>
      </c>
      <c r="D56" s="15">
        <v>30</v>
      </c>
      <c r="E56" s="64">
        <v>730</v>
      </c>
      <c r="F56" s="64">
        <v>30</v>
      </c>
      <c r="G56" s="16">
        <v>150</v>
      </c>
      <c r="H56" s="239"/>
      <c r="I56" s="227"/>
    </row>
    <row r="57" spans="2:12" ht="15.75" x14ac:dyDescent="0.25">
      <c r="B57" s="14" t="s">
        <v>864</v>
      </c>
      <c r="C57" s="15">
        <v>182</v>
      </c>
      <c r="D57" s="211" t="s">
        <v>172</v>
      </c>
      <c r="E57" s="64">
        <v>110</v>
      </c>
      <c r="F57" s="64">
        <v>70</v>
      </c>
      <c r="G57" s="16">
        <v>30</v>
      </c>
      <c r="H57" s="239"/>
      <c r="I57" s="227"/>
    </row>
    <row r="58" spans="2:12" ht="15.75" x14ac:dyDescent="0.25">
      <c r="B58" s="14"/>
      <c r="C58" s="219"/>
      <c r="D58" s="14"/>
      <c r="E58" s="64"/>
      <c r="F58" s="64"/>
      <c r="G58" s="102"/>
      <c r="H58" s="239"/>
      <c r="I58" s="64"/>
    </row>
    <row r="59" spans="2:12" ht="15.75" x14ac:dyDescent="0.25">
      <c r="B59" s="22" t="s">
        <v>251</v>
      </c>
      <c r="C59" s="218">
        <v>2468</v>
      </c>
      <c r="D59" s="23">
        <v>40</v>
      </c>
      <c r="E59" s="65">
        <v>1340</v>
      </c>
      <c r="F59" s="65">
        <v>1080</v>
      </c>
      <c r="G59" s="24">
        <v>290</v>
      </c>
      <c r="H59" s="87"/>
      <c r="I59" s="87"/>
    </row>
    <row r="60" spans="2:12" ht="15.75" x14ac:dyDescent="0.25">
      <c r="B60" s="50"/>
      <c r="C60" s="50"/>
      <c r="D60" s="231"/>
      <c r="E60" s="106"/>
      <c r="F60" s="106"/>
      <c r="G60" s="83"/>
      <c r="H60" s="64"/>
      <c r="I60" s="55"/>
    </row>
    <row r="61" spans="2:12" x14ac:dyDescent="0.25">
      <c r="H61" s="59"/>
      <c r="I61" s="59"/>
    </row>
    <row r="62" spans="2:12" x14ac:dyDescent="0.25">
      <c r="H62" s="59"/>
      <c r="I62" s="59"/>
    </row>
    <row r="63" spans="2:12" ht="15.75" x14ac:dyDescent="0.25">
      <c r="B63" s="233" t="s">
        <v>256</v>
      </c>
      <c r="C63" s="64"/>
      <c r="D63" s="28"/>
      <c r="E63" s="28"/>
      <c r="F63" s="28"/>
      <c r="G63" s="28"/>
      <c r="H63" s="55"/>
      <c r="I63" s="217"/>
    </row>
    <row r="64" spans="2:12" ht="15.75" customHeight="1" x14ac:dyDescent="0.25">
      <c r="B64" s="91"/>
      <c r="C64" s="1344" t="s">
        <v>899</v>
      </c>
      <c r="D64" s="1379" t="s">
        <v>186</v>
      </c>
      <c r="E64" s="1380"/>
      <c r="F64" s="1380"/>
      <c r="G64" s="1381"/>
      <c r="H64" s="601"/>
      <c r="I64" s="832"/>
    </row>
    <row r="65" spans="2:9" ht="31.5" x14ac:dyDescent="0.25">
      <c r="B65" s="80"/>
      <c r="C65" s="1362"/>
      <c r="D65" s="234" t="s">
        <v>180</v>
      </c>
      <c r="E65" s="235" t="s">
        <v>181</v>
      </c>
      <c r="F65" s="235" t="s">
        <v>182</v>
      </c>
      <c r="G65" s="236" t="s">
        <v>900</v>
      </c>
      <c r="H65" s="81"/>
      <c r="I65" s="81"/>
    </row>
    <row r="66" spans="2:9" ht="15.75" x14ac:dyDescent="0.25">
      <c r="B66" s="436"/>
      <c r="C66" s="14"/>
      <c r="D66" s="14"/>
      <c r="E66" s="55"/>
      <c r="F66" s="55"/>
      <c r="G66" s="102"/>
      <c r="H66" s="55"/>
      <c r="I66" s="55"/>
    </row>
    <row r="67" spans="2:9" ht="15.75" x14ac:dyDescent="0.25">
      <c r="B67" s="14" t="s">
        <v>862</v>
      </c>
      <c r="C67" s="15">
        <v>1497</v>
      </c>
      <c r="D67" s="620">
        <v>6.6800267201068807E-3</v>
      </c>
      <c r="E67" s="69">
        <v>0.33400133600534404</v>
      </c>
      <c r="F67" s="69">
        <v>0.65464261857047423</v>
      </c>
      <c r="G67" s="70">
        <v>7.3480293921175679E-2</v>
      </c>
      <c r="H67" s="69"/>
      <c r="I67" s="69"/>
    </row>
    <row r="68" spans="2:9" ht="15.75" x14ac:dyDescent="0.25">
      <c r="B68" s="14" t="s">
        <v>863</v>
      </c>
      <c r="C68" s="15">
        <v>789</v>
      </c>
      <c r="D68" s="68">
        <v>3.8022813688212927E-2</v>
      </c>
      <c r="E68" s="69">
        <v>0.92522179974651453</v>
      </c>
      <c r="F68" s="69">
        <v>3.8022813688212927E-2</v>
      </c>
      <c r="G68" s="70">
        <v>0.19011406844106463</v>
      </c>
      <c r="H68" s="69"/>
      <c r="I68" s="69"/>
    </row>
    <row r="69" spans="2:9" ht="15.75" x14ac:dyDescent="0.25">
      <c r="B69" s="14" t="s">
        <v>864</v>
      </c>
      <c r="C69" s="15">
        <v>182</v>
      </c>
      <c r="D69" s="1231" t="s">
        <v>237</v>
      </c>
      <c r="E69" s="69">
        <v>0.60439560439560436</v>
      </c>
      <c r="F69" s="69">
        <v>0.38461538461538464</v>
      </c>
      <c r="G69" s="70">
        <v>0.16483516483516483</v>
      </c>
      <c r="H69" s="69"/>
      <c r="I69" s="69"/>
    </row>
    <row r="70" spans="2:9" ht="15.75" x14ac:dyDescent="0.25">
      <c r="B70" s="14"/>
      <c r="C70" s="219"/>
      <c r="D70" s="14"/>
      <c r="E70" s="64"/>
      <c r="F70" s="64"/>
      <c r="G70" s="102"/>
      <c r="H70" s="64"/>
      <c r="I70" s="64"/>
    </row>
    <row r="71" spans="2:9" ht="15.75" x14ac:dyDescent="0.25">
      <c r="B71" s="22" t="s">
        <v>251</v>
      </c>
      <c r="C71" s="218">
        <v>2468</v>
      </c>
      <c r="D71" s="71">
        <v>1.6207455429497569E-2</v>
      </c>
      <c r="E71" s="72">
        <v>0.5429497568881686</v>
      </c>
      <c r="F71" s="72">
        <v>0.43760129659643437</v>
      </c>
      <c r="G71" s="73">
        <v>0.11750405186385737</v>
      </c>
      <c r="H71" s="89"/>
      <c r="I71" s="89"/>
    </row>
    <row r="72" spans="2:9" ht="15.75" x14ac:dyDescent="0.25">
      <c r="B72" s="50"/>
      <c r="C72" s="50"/>
      <c r="D72" s="231"/>
      <c r="E72" s="106"/>
      <c r="F72" s="106"/>
      <c r="G72" s="83"/>
      <c r="H72" s="64"/>
      <c r="I72" s="55"/>
    </row>
    <row r="73" spans="2:9" ht="15.75" x14ac:dyDescent="0.25">
      <c r="B73" s="28" t="s">
        <v>17</v>
      </c>
    </row>
    <row r="75" spans="2:9" x14ac:dyDescent="0.25">
      <c r="B75" t="s">
        <v>63</v>
      </c>
    </row>
    <row r="76" spans="2:9" ht="15.75" x14ac:dyDescent="0.25">
      <c r="B76" s="55" t="s">
        <v>32</v>
      </c>
    </row>
    <row r="77" spans="2:9" x14ac:dyDescent="0.25">
      <c r="B77" t="s">
        <v>1160</v>
      </c>
    </row>
    <row r="78" spans="2:9" x14ac:dyDescent="0.25">
      <c r="B78" t="s">
        <v>898</v>
      </c>
    </row>
    <row r="79" spans="2:9" x14ac:dyDescent="0.25">
      <c r="B79" t="s">
        <v>1167</v>
      </c>
    </row>
    <row r="80" spans="2:9" ht="15.75" x14ac:dyDescent="0.25">
      <c r="B80" s="1261" t="s">
        <v>1168</v>
      </c>
    </row>
  </sheetData>
  <mergeCells count="13">
    <mergeCell ref="B1:I1"/>
    <mergeCell ref="C4:C5"/>
    <mergeCell ref="D4:G4"/>
    <mergeCell ref="H4:I4"/>
    <mergeCell ref="C23:C24"/>
    <mergeCell ref="D23:G23"/>
    <mergeCell ref="H23:I23"/>
    <mergeCell ref="C52:C53"/>
    <mergeCell ref="D52:G52"/>
    <mergeCell ref="H52:I52"/>
    <mergeCell ref="B49:I49"/>
    <mergeCell ref="C64:C65"/>
    <mergeCell ref="D64:G64"/>
  </mergeCells>
  <conditionalFormatting sqref="D28:G28 E27:G27 D30:G30 D29:F29">
    <cfRule type="expression" dxfId="45" priority="81" stopIfTrue="1">
      <formula>D8:F17&lt;11</formula>
    </cfRule>
  </conditionalFormatting>
  <conditionalFormatting sqref="D32:G35 E31:G31 E36:G36">
    <cfRule type="expression" dxfId="44" priority="82" stopIfTrue="1">
      <formula>D12:F22&lt;11</formula>
    </cfRule>
  </conditionalFormatting>
  <conditionalFormatting sqref="H28:H29">
    <cfRule type="expression" dxfId="43" priority="83" stopIfTrue="1">
      <formula>H9:I18&lt;11</formula>
    </cfRule>
  </conditionalFormatting>
  <conditionalFormatting sqref="H31 H33 H35:H36">
    <cfRule type="expression" dxfId="42" priority="84" stopIfTrue="1">
      <formula>H12:I22&lt;11</formula>
    </cfRule>
  </conditionalFormatting>
  <conditionalFormatting sqref="I27:I30">
    <cfRule type="expression" dxfId="41" priority="85" stopIfTrue="1">
      <formula>I8:I17&lt;11</formula>
    </cfRule>
  </conditionalFormatting>
  <conditionalFormatting sqref="I31:I36">
    <cfRule type="expression" dxfId="40" priority="86" stopIfTrue="1">
      <formula>I12:I22&lt;11</formula>
    </cfRule>
  </conditionalFormatting>
  <conditionalFormatting sqref="H27">
    <cfRule type="expression" dxfId="39" priority="9" stopIfTrue="1">
      <formula>H6&lt;11</formula>
    </cfRule>
  </conditionalFormatting>
  <conditionalFormatting sqref="H30">
    <cfRule type="expression" dxfId="38" priority="8" stopIfTrue="1">
      <formula>H9&lt;11</formula>
    </cfRule>
  </conditionalFormatting>
  <conditionalFormatting sqref="H32">
    <cfRule type="expression" dxfId="37" priority="7" stopIfTrue="1">
      <formula>H11&lt;11</formula>
    </cfRule>
  </conditionalFormatting>
  <conditionalFormatting sqref="H34">
    <cfRule type="expression" dxfId="36" priority="6" stopIfTrue="1">
      <formula>H13&lt;11</formula>
    </cfRule>
  </conditionalFormatting>
  <conditionalFormatting sqref="D69">
    <cfRule type="expression" dxfId="35" priority="5" stopIfTrue="1">
      <formula>D48&lt;11</formula>
    </cfRule>
  </conditionalFormatting>
  <conditionalFormatting sqref="D27">
    <cfRule type="expression" dxfId="34" priority="4" stopIfTrue="1">
      <formula>D6&lt;11</formula>
    </cfRule>
  </conditionalFormatting>
  <conditionalFormatting sqref="D31">
    <cfRule type="expression" dxfId="33" priority="3" stopIfTrue="1">
      <formula>D10&lt;11</formula>
    </cfRule>
  </conditionalFormatting>
  <conditionalFormatting sqref="G29">
    <cfRule type="expression" dxfId="32" priority="2" stopIfTrue="1">
      <formula>G8&lt;11</formula>
    </cfRule>
  </conditionalFormatting>
  <conditionalFormatting sqref="D36">
    <cfRule type="expression" dxfId="31" priority="1" stopIfTrue="1">
      <formula>D15&lt;11</formula>
    </cfRule>
  </conditionalFormatting>
  <hyperlinks>
    <hyperlink ref="H3:I3" location="'list of tables'!A1" display="back to contents page"/>
    <hyperlink ref="H51:I51" location="'list of tables'!A1" display="back to contents page"/>
  </hyperlinks>
  <pageMargins left="0.7" right="0.7" top="0.75" bottom="0.75" header="0.3" footer="0.3"/>
  <pageSetup paperSize="9" scale="6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59999389629810485"/>
    <pageSetUpPr fitToPage="1"/>
  </sheetPr>
  <dimension ref="B1:Q82"/>
  <sheetViews>
    <sheetView workbookViewId="0">
      <selection activeCell="B2" sqref="B2"/>
    </sheetView>
  </sheetViews>
  <sheetFormatPr defaultRowHeight="15" x14ac:dyDescent="0.25"/>
  <cols>
    <col min="1" max="1" width="4" customWidth="1"/>
    <col min="2" max="2" width="64.140625" customWidth="1"/>
    <col min="3" max="11" width="15.42578125" customWidth="1"/>
  </cols>
  <sheetData>
    <row r="1" spans="2:13" ht="15.75" x14ac:dyDescent="0.25">
      <c r="B1" s="1295" t="s">
        <v>1026</v>
      </c>
      <c r="C1" s="1295"/>
      <c r="D1" s="1295"/>
      <c r="E1" s="1295"/>
      <c r="F1" s="1295"/>
      <c r="G1" s="1295"/>
      <c r="H1" s="1295"/>
      <c r="I1" s="1295"/>
      <c r="J1" s="1295"/>
      <c r="K1" s="1295"/>
    </row>
    <row r="2" spans="2:13" ht="15.75" x14ac:dyDescent="0.25">
      <c r="B2" s="54"/>
      <c r="C2" s="28"/>
      <c r="D2" s="28"/>
      <c r="E2" s="28"/>
      <c r="F2" s="28"/>
      <c r="G2" s="28"/>
      <c r="H2" s="28"/>
      <c r="I2" s="28"/>
      <c r="J2" s="56"/>
      <c r="K2" s="217"/>
    </row>
    <row r="3" spans="2:13" ht="15.75" x14ac:dyDescent="0.25">
      <c r="B3" s="233" t="s">
        <v>98</v>
      </c>
      <c r="C3" s="64"/>
      <c r="D3" s="28"/>
      <c r="E3" s="28"/>
      <c r="F3" s="28"/>
      <c r="G3" s="28"/>
      <c r="H3" s="28"/>
      <c r="I3" s="28"/>
      <c r="J3" s="28"/>
      <c r="K3" s="57"/>
    </row>
    <row r="4" spans="2:13" ht="15.75" customHeight="1" x14ac:dyDescent="0.25">
      <c r="B4" s="91"/>
      <c r="C4" s="1340" t="s">
        <v>891</v>
      </c>
      <c r="D4" s="1290" t="s">
        <v>188</v>
      </c>
      <c r="E4" s="1291"/>
      <c r="F4" s="1291"/>
      <c r="G4" s="1292"/>
      <c r="H4" s="1290" t="s">
        <v>189</v>
      </c>
      <c r="I4" s="1291"/>
      <c r="J4" s="1291"/>
      <c r="K4" s="1292"/>
    </row>
    <row r="5" spans="2:13" ht="47.25" x14ac:dyDescent="0.25">
      <c r="B5" s="80"/>
      <c r="C5" s="1341"/>
      <c r="D5" s="234" t="s">
        <v>190</v>
      </c>
      <c r="E5" s="235" t="s">
        <v>191</v>
      </c>
      <c r="F5" s="235" t="s">
        <v>192</v>
      </c>
      <c r="G5" s="235" t="s">
        <v>193</v>
      </c>
      <c r="H5" s="234" t="s">
        <v>190</v>
      </c>
      <c r="I5" s="235" t="s">
        <v>191</v>
      </c>
      <c r="J5" s="235" t="s">
        <v>192</v>
      </c>
      <c r="K5" s="322" t="s">
        <v>193</v>
      </c>
    </row>
    <row r="6" spans="2:13" ht="15.75" x14ac:dyDescent="0.25">
      <c r="B6" s="321"/>
      <c r="C6" s="14"/>
      <c r="D6" s="14"/>
      <c r="E6" s="55"/>
      <c r="F6" s="55"/>
      <c r="G6" s="28"/>
      <c r="H6" s="14"/>
      <c r="I6" s="55"/>
      <c r="J6" s="55"/>
      <c r="K6" s="96"/>
    </row>
    <row r="7" spans="2:13" ht="15.75" x14ac:dyDescent="0.25">
      <c r="B7" s="11" t="s">
        <v>720</v>
      </c>
      <c r="C7" s="14"/>
      <c r="D7" s="14"/>
      <c r="E7" s="55"/>
      <c r="F7" s="55"/>
      <c r="G7" s="55"/>
      <c r="H7" s="14"/>
      <c r="I7" s="55"/>
      <c r="J7" s="55"/>
      <c r="K7" s="96"/>
    </row>
    <row r="8" spans="2:13" s="39" customFormat="1" ht="15.75" x14ac:dyDescent="0.25">
      <c r="B8" s="14" t="s">
        <v>7</v>
      </c>
      <c r="C8" s="15">
        <v>5669</v>
      </c>
      <c r="D8" s="15">
        <v>1180</v>
      </c>
      <c r="E8" s="64">
        <v>2820</v>
      </c>
      <c r="F8" s="64">
        <v>1240</v>
      </c>
      <c r="G8" s="16">
        <v>430</v>
      </c>
      <c r="H8" s="15">
        <v>2270</v>
      </c>
      <c r="I8" s="64">
        <v>1230</v>
      </c>
      <c r="J8" s="64">
        <v>2110</v>
      </c>
      <c r="K8" s="16">
        <v>50</v>
      </c>
      <c r="L8" s="1082"/>
    </row>
    <row r="9" spans="2:13" ht="15.75" x14ac:dyDescent="0.25">
      <c r="B9" s="14" t="s">
        <v>758</v>
      </c>
      <c r="C9" s="82">
        <v>161</v>
      </c>
      <c r="D9" s="974">
        <v>50</v>
      </c>
      <c r="E9" s="974">
        <v>20</v>
      </c>
      <c r="F9" s="974">
        <v>30</v>
      </c>
      <c r="G9" s="239">
        <v>60</v>
      </c>
      <c r="H9" s="15">
        <v>120</v>
      </c>
      <c r="I9" s="1132" t="s">
        <v>172</v>
      </c>
      <c r="J9" s="64">
        <v>30</v>
      </c>
      <c r="K9" s="16">
        <v>10</v>
      </c>
      <c r="L9" s="153"/>
    </row>
    <row r="10" spans="2:13" ht="15.75" x14ac:dyDescent="0.25">
      <c r="B10" s="14" t="s">
        <v>250</v>
      </c>
      <c r="C10" s="82">
        <v>73</v>
      </c>
      <c r="D10" s="974">
        <v>0</v>
      </c>
      <c r="E10" s="974">
        <v>20</v>
      </c>
      <c r="F10" s="1132" t="s">
        <v>172</v>
      </c>
      <c r="G10" s="239">
        <v>50</v>
      </c>
      <c r="H10" s="15">
        <v>30</v>
      </c>
      <c r="I10" s="64">
        <v>20</v>
      </c>
      <c r="J10" s="64">
        <v>20</v>
      </c>
      <c r="K10" s="16">
        <v>10</v>
      </c>
      <c r="L10" s="153"/>
    </row>
    <row r="11" spans="2:13" ht="15.75" x14ac:dyDescent="0.25">
      <c r="B11" s="14" t="s">
        <v>759</v>
      </c>
      <c r="C11" s="82">
        <v>44</v>
      </c>
      <c r="D11" s="974">
        <v>0</v>
      </c>
      <c r="E11" s="974">
        <v>30</v>
      </c>
      <c r="F11" s="1132" t="s">
        <v>172</v>
      </c>
      <c r="G11" s="239">
        <v>10</v>
      </c>
      <c r="H11" s="15">
        <v>10</v>
      </c>
      <c r="I11" s="64">
        <v>20</v>
      </c>
      <c r="J11" s="64">
        <v>10</v>
      </c>
      <c r="K11" s="1133" t="s">
        <v>172</v>
      </c>
      <c r="L11" s="153"/>
    </row>
    <row r="12" spans="2:13" ht="15.75" x14ac:dyDescent="0.25">
      <c r="B12" s="277" t="s">
        <v>9</v>
      </c>
      <c r="C12" s="459">
        <v>2468</v>
      </c>
      <c r="D12" s="1266">
        <v>660</v>
      </c>
      <c r="E12" s="1266">
        <v>300</v>
      </c>
      <c r="F12" s="1266">
        <v>360</v>
      </c>
      <c r="G12" s="1264">
        <v>1150</v>
      </c>
      <c r="H12" s="775">
        <v>2190</v>
      </c>
      <c r="I12" s="776">
        <v>30</v>
      </c>
      <c r="J12" s="776">
        <v>250</v>
      </c>
      <c r="K12" s="777">
        <v>10</v>
      </c>
      <c r="L12" s="153"/>
      <c r="M12" s="366"/>
    </row>
    <row r="13" spans="2:13" ht="15.75" x14ac:dyDescent="0.25">
      <c r="B13" s="14" t="s">
        <v>1132</v>
      </c>
      <c r="C13" s="82">
        <v>457</v>
      </c>
      <c r="D13" s="974">
        <v>150</v>
      </c>
      <c r="E13" s="974">
        <v>100</v>
      </c>
      <c r="F13" s="974">
        <v>100</v>
      </c>
      <c r="G13" s="239">
        <v>100</v>
      </c>
      <c r="H13" s="15">
        <v>380</v>
      </c>
      <c r="I13" s="64">
        <v>10</v>
      </c>
      <c r="J13" s="64">
        <v>70</v>
      </c>
      <c r="K13" s="16">
        <v>0</v>
      </c>
      <c r="L13" s="153"/>
    </row>
    <row r="14" spans="2:13" ht="15.75" x14ac:dyDescent="0.25">
      <c r="B14" s="14" t="s">
        <v>11</v>
      </c>
      <c r="C14" s="82">
        <v>2011</v>
      </c>
      <c r="D14" s="974">
        <v>510</v>
      </c>
      <c r="E14" s="974">
        <v>200</v>
      </c>
      <c r="F14" s="974">
        <v>260</v>
      </c>
      <c r="G14" s="239">
        <v>1050</v>
      </c>
      <c r="H14" s="15">
        <v>1810</v>
      </c>
      <c r="I14" s="64">
        <v>20</v>
      </c>
      <c r="J14" s="64">
        <v>180</v>
      </c>
      <c r="K14" s="16">
        <v>10</v>
      </c>
      <c r="L14" s="153"/>
    </row>
    <row r="15" spans="2:13" ht="15.75" x14ac:dyDescent="0.25">
      <c r="B15" s="277" t="s">
        <v>12</v>
      </c>
      <c r="C15" s="459">
        <v>739</v>
      </c>
      <c r="D15" s="1266">
        <v>30</v>
      </c>
      <c r="E15" s="1266">
        <v>60</v>
      </c>
      <c r="F15" s="1266">
        <v>30</v>
      </c>
      <c r="G15" s="1264">
        <v>620</v>
      </c>
      <c r="H15" s="775">
        <v>520</v>
      </c>
      <c r="I15" s="776">
        <v>10</v>
      </c>
      <c r="J15" s="776">
        <v>200</v>
      </c>
      <c r="K15" s="777">
        <v>10</v>
      </c>
      <c r="L15" s="153"/>
    </row>
    <row r="16" spans="2:13" ht="15.75" x14ac:dyDescent="0.25">
      <c r="B16" s="14" t="s">
        <v>1132</v>
      </c>
      <c r="C16" s="82">
        <v>513</v>
      </c>
      <c r="D16" s="974">
        <v>20</v>
      </c>
      <c r="E16" s="974">
        <v>60</v>
      </c>
      <c r="F16" s="974">
        <v>20</v>
      </c>
      <c r="G16" s="239">
        <v>410</v>
      </c>
      <c r="H16" s="15">
        <v>350</v>
      </c>
      <c r="I16" s="64">
        <v>10</v>
      </c>
      <c r="J16" s="64">
        <v>150</v>
      </c>
      <c r="K16" s="1133" t="s">
        <v>172</v>
      </c>
      <c r="L16" s="153"/>
    </row>
    <row r="17" spans="2:12" ht="15.75" x14ac:dyDescent="0.25">
      <c r="B17" s="14" t="s">
        <v>11</v>
      </c>
      <c r="C17" s="82">
        <v>226</v>
      </c>
      <c r="D17" s="974">
        <v>10</v>
      </c>
      <c r="E17" s="974">
        <v>10</v>
      </c>
      <c r="F17" s="974">
        <v>10</v>
      </c>
      <c r="G17" s="239">
        <v>210</v>
      </c>
      <c r="H17" s="15">
        <v>170</v>
      </c>
      <c r="I17" s="1132" t="s">
        <v>172</v>
      </c>
      <c r="J17" s="64">
        <v>50</v>
      </c>
      <c r="K17" s="1133" t="s">
        <v>172</v>
      </c>
      <c r="L17" s="153"/>
    </row>
    <row r="18" spans="2:12" ht="15.75" x14ac:dyDescent="0.25">
      <c r="B18" s="14" t="s">
        <v>13</v>
      </c>
      <c r="C18" s="82">
        <v>248</v>
      </c>
      <c r="D18" s="974">
        <v>10</v>
      </c>
      <c r="E18" s="974">
        <v>40</v>
      </c>
      <c r="F18" s="974">
        <v>0</v>
      </c>
      <c r="G18" s="239">
        <v>210</v>
      </c>
      <c r="H18" s="15">
        <v>220</v>
      </c>
      <c r="I18" s="64">
        <v>10</v>
      </c>
      <c r="J18" s="64">
        <v>20</v>
      </c>
      <c r="K18" s="16">
        <v>0</v>
      </c>
      <c r="L18" s="153"/>
    </row>
    <row r="19" spans="2:12" ht="15.75" x14ac:dyDescent="0.25">
      <c r="B19" s="50"/>
      <c r="C19" s="219"/>
      <c r="D19" s="328"/>
      <c r="E19" s="328"/>
      <c r="F19" s="328"/>
      <c r="G19" s="106"/>
      <c r="H19" s="231"/>
      <c r="I19" s="106"/>
      <c r="J19" s="106"/>
      <c r="K19" s="83"/>
    </row>
    <row r="20" spans="2:12" s="39" customFormat="1" ht="15.75" x14ac:dyDescent="0.25">
      <c r="B20" s="25" t="s">
        <v>15</v>
      </c>
      <c r="C20" s="26">
        <f>SUM(C8,C21)</f>
        <v>9402</v>
      </c>
      <c r="D20" s="23">
        <v>1930</v>
      </c>
      <c r="E20" s="65">
        <v>3290</v>
      </c>
      <c r="F20" s="65">
        <v>1660</v>
      </c>
      <c r="G20" s="24">
        <v>2530</v>
      </c>
      <c r="H20" s="65">
        <v>5360</v>
      </c>
      <c r="I20" s="65">
        <v>1320</v>
      </c>
      <c r="J20" s="65">
        <v>2650</v>
      </c>
      <c r="K20" s="24">
        <f t="shared" ref="K20" si="0">SUM(K8,K21)</f>
        <v>75</v>
      </c>
      <c r="L20" s="1082"/>
    </row>
    <row r="21" spans="2:12" ht="15.75" x14ac:dyDescent="0.25">
      <c r="B21" s="25" t="s">
        <v>97</v>
      </c>
      <c r="C21" s="218">
        <v>3733</v>
      </c>
      <c r="D21" s="26">
        <v>750</v>
      </c>
      <c r="E21" s="87">
        <v>470</v>
      </c>
      <c r="F21" s="87">
        <v>420</v>
      </c>
      <c r="G21" s="87">
        <v>2100</v>
      </c>
      <c r="H21" s="26">
        <v>3080</v>
      </c>
      <c r="I21" s="87">
        <v>90</v>
      </c>
      <c r="J21" s="87">
        <v>540</v>
      </c>
      <c r="K21" s="27">
        <v>25</v>
      </c>
      <c r="L21" s="153"/>
    </row>
    <row r="22" spans="2:12" ht="15.75" x14ac:dyDescent="0.25">
      <c r="B22" s="50"/>
      <c r="C22" s="50"/>
      <c r="D22" s="231"/>
      <c r="E22" s="106"/>
      <c r="F22" s="106"/>
      <c r="G22" s="106"/>
      <c r="H22" s="231"/>
      <c r="I22" s="106"/>
      <c r="J22" s="106"/>
      <c r="K22" s="67"/>
    </row>
    <row r="23" spans="2:12" ht="15.75" x14ac:dyDescent="0.25">
      <c r="B23" s="55"/>
      <c r="C23" s="55"/>
      <c r="D23" s="64"/>
      <c r="E23" s="64"/>
      <c r="F23" s="64"/>
      <c r="G23" s="64"/>
      <c r="H23" s="64"/>
      <c r="I23" s="64"/>
      <c r="J23" s="64"/>
      <c r="K23" s="55"/>
    </row>
    <row r="24" spans="2:12" ht="15.75" x14ac:dyDescent="0.25">
      <c r="B24" s="3" t="s">
        <v>30</v>
      </c>
      <c r="C24" s="28"/>
      <c r="D24" s="28"/>
      <c r="E24" s="28"/>
      <c r="F24" s="28"/>
      <c r="G24" s="28"/>
      <c r="H24" s="28"/>
      <c r="I24" s="28"/>
      <c r="J24" s="28"/>
      <c r="K24" s="28"/>
    </row>
    <row r="25" spans="2:12" ht="15.75" customHeight="1" x14ac:dyDescent="0.25">
      <c r="B25" s="91"/>
      <c r="C25" s="1340" t="s">
        <v>891</v>
      </c>
      <c r="D25" s="1290" t="s">
        <v>188</v>
      </c>
      <c r="E25" s="1291"/>
      <c r="F25" s="1291"/>
      <c r="G25" s="1292"/>
      <c r="H25" s="1290" t="s">
        <v>189</v>
      </c>
      <c r="I25" s="1291"/>
      <c r="J25" s="1291"/>
      <c r="K25" s="1292"/>
    </row>
    <row r="26" spans="2:12" ht="47.25" x14ac:dyDescent="0.25">
      <c r="B26" s="80"/>
      <c r="C26" s="1341"/>
      <c r="D26" s="234" t="s">
        <v>190</v>
      </c>
      <c r="E26" s="235" t="s">
        <v>191</v>
      </c>
      <c r="F26" s="235" t="s">
        <v>192</v>
      </c>
      <c r="G26" s="235" t="s">
        <v>193</v>
      </c>
      <c r="H26" s="234" t="s">
        <v>190</v>
      </c>
      <c r="I26" s="235" t="s">
        <v>191</v>
      </c>
      <c r="J26" s="235" t="s">
        <v>192</v>
      </c>
      <c r="K26" s="322" t="s">
        <v>193</v>
      </c>
    </row>
    <row r="27" spans="2:12" ht="15.75" x14ac:dyDescent="0.25">
      <c r="B27" s="321"/>
      <c r="C27" s="40"/>
      <c r="D27" s="14"/>
      <c r="E27" s="55"/>
      <c r="F27" s="55"/>
      <c r="G27" s="55"/>
      <c r="H27" s="14"/>
      <c r="I27" s="55"/>
      <c r="J27" s="55"/>
      <c r="K27" s="96"/>
    </row>
    <row r="28" spans="2:12" ht="15.75" x14ac:dyDescent="0.25">
      <c r="B28" s="11" t="s">
        <v>720</v>
      </c>
      <c r="C28" s="40"/>
      <c r="D28" s="14"/>
      <c r="E28" s="55"/>
      <c r="F28" s="55"/>
      <c r="G28" s="55"/>
      <c r="H28" s="14"/>
      <c r="I28" s="55"/>
      <c r="J28" s="55"/>
      <c r="K28" s="96"/>
    </row>
    <row r="29" spans="2:12" s="39" customFormat="1" ht="15.75" x14ac:dyDescent="0.25">
      <c r="B29" s="14" t="s">
        <v>7</v>
      </c>
      <c r="C29" s="15">
        <v>5669</v>
      </c>
      <c r="D29" s="68">
        <v>0.20814958546480861</v>
      </c>
      <c r="E29" s="69">
        <v>0.49744222967013585</v>
      </c>
      <c r="F29" s="69">
        <v>0.21873346269183278</v>
      </c>
      <c r="G29" s="70">
        <v>7.5851120127006524E-2</v>
      </c>
      <c r="H29" s="68">
        <v>0.40042335508908095</v>
      </c>
      <c r="I29" s="69">
        <v>0.21696948315399542</v>
      </c>
      <c r="J29" s="69">
        <v>0.37219968248368318</v>
      </c>
      <c r="K29" s="70">
        <v>8.819897689186805E-3</v>
      </c>
      <c r="L29" s="1083"/>
    </row>
    <row r="30" spans="2:12" ht="15.75" x14ac:dyDescent="0.25">
      <c r="B30" s="14" t="s">
        <v>758</v>
      </c>
      <c r="C30" s="15">
        <v>161</v>
      </c>
      <c r="D30" s="68">
        <v>0.3105590062111801</v>
      </c>
      <c r="E30" s="69">
        <v>0.12422360248447205</v>
      </c>
      <c r="F30" s="69">
        <v>0.18633540372670807</v>
      </c>
      <c r="G30" s="70">
        <v>0.37267080745341613</v>
      </c>
      <c r="H30" s="68">
        <v>0.74534161490683226</v>
      </c>
      <c r="I30" s="1230" t="s">
        <v>237</v>
      </c>
      <c r="J30" s="69">
        <v>0.18633540372670807</v>
      </c>
      <c r="K30" s="70">
        <v>6.2111801242236024E-2</v>
      </c>
      <c r="L30" s="154"/>
    </row>
    <row r="31" spans="2:12" ht="15.75" x14ac:dyDescent="0.25">
      <c r="B31" s="14" t="s">
        <v>250</v>
      </c>
      <c r="C31" s="15">
        <v>73</v>
      </c>
      <c r="D31" s="68">
        <v>0</v>
      </c>
      <c r="E31" s="69">
        <v>0.27397260273972601</v>
      </c>
      <c r="F31" s="1230" t="s">
        <v>237</v>
      </c>
      <c r="G31" s="70">
        <v>0.68493150684931503</v>
      </c>
      <c r="H31" s="68">
        <v>0.41095890410958902</v>
      </c>
      <c r="I31" s="69">
        <v>0.27397260273972601</v>
      </c>
      <c r="J31" s="69">
        <v>0.27397260273972601</v>
      </c>
      <c r="K31" s="70">
        <v>0.13698630136986301</v>
      </c>
      <c r="L31" s="154"/>
    </row>
    <row r="32" spans="2:12" ht="15.75" x14ac:dyDescent="0.25">
      <c r="B32" s="14" t="s">
        <v>759</v>
      </c>
      <c r="C32" s="15">
        <v>44</v>
      </c>
      <c r="D32" s="68">
        <v>0</v>
      </c>
      <c r="E32" s="69">
        <v>0.68181818181818177</v>
      </c>
      <c r="F32" s="1230" t="s">
        <v>237</v>
      </c>
      <c r="G32" s="70">
        <v>0.22727272727272727</v>
      </c>
      <c r="H32" s="68">
        <v>0.22727272727272727</v>
      </c>
      <c r="I32" s="69">
        <v>0.45454545454545453</v>
      </c>
      <c r="J32" s="69">
        <v>0.22727272727272727</v>
      </c>
      <c r="K32" s="1234" t="s">
        <v>237</v>
      </c>
      <c r="L32" s="154"/>
    </row>
    <row r="33" spans="2:12" ht="15.75" x14ac:dyDescent="0.25">
      <c r="B33" s="277" t="s">
        <v>9</v>
      </c>
      <c r="C33" s="775">
        <v>2468</v>
      </c>
      <c r="D33" s="778">
        <v>0.26742301458670986</v>
      </c>
      <c r="E33" s="759">
        <v>0.12155591572123177</v>
      </c>
      <c r="F33" s="759">
        <v>0.14586709886547811</v>
      </c>
      <c r="G33" s="756">
        <v>0.46596434359805511</v>
      </c>
      <c r="H33" s="778">
        <v>0.88735818476499184</v>
      </c>
      <c r="I33" s="759">
        <v>1.2155591572123177E-2</v>
      </c>
      <c r="J33" s="759">
        <v>0.1012965964343598</v>
      </c>
      <c r="K33" s="756">
        <v>4.0518638573743921E-3</v>
      </c>
      <c r="L33" s="154"/>
    </row>
    <row r="34" spans="2:12" ht="15.75" x14ac:dyDescent="0.25">
      <c r="B34" s="14" t="s">
        <v>1132</v>
      </c>
      <c r="C34" s="15">
        <v>457</v>
      </c>
      <c r="D34" s="68">
        <v>0.32822757111597373</v>
      </c>
      <c r="E34" s="69">
        <v>0.21881838074398249</v>
      </c>
      <c r="F34" s="69">
        <v>0.21881838074398249</v>
      </c>
      <c r="G34" s="70">
        <v>0.21881838074398249</v>
      </c>
      <c r="H34" s="68">
        <v>0.83150984682713347</v>
      </c>
      <c r="I34" s="69">
        <v>2.1881838074398249E-2</v>
      </c>
      <c r="J34" s="69">
        <v>0.15317286652078774</v>
      </c>
      <c r="K34" s="70">
        <v>0</v>
      </c>
      <c r="L34" s="154"/>
    </row>
    <row r="35" spans="2:12" ht="15.75" x14ac:dyDescent="0.25">
      <c r="B35" s="14" t="s">
        <v>11</v>
      </c>
      <c r="C35" s="15">
        <v>2011</v>
      </c>
      <c r="D35" s="68">
        <v>0.25360517155643958</v>
      </c>
      <c r="E35" s="69">
        <v>9.9453008453505715E-2</v>
      </c>
      <c r="F35" s="69">
        <v>0.12928891098955744</v>
      </c>
      <c r="G35" s="70">
        <v>0.52212829438090502</v>
      </c>
      <c r="H35" s="68">
        <v>0.90004972650422677</v>
      </c>
      <c r="I35" s="69">
        <v>9.9453008453505715E-3</v>
      </c>
      <c r="J35" s="69">
        <v>8.9507707608155143E-2</v>
      </c>
      <c r="K35" s="70">
        <v>4.9726504226752857E-3</v>
      </c>
      <c r="L35" s="154"/>
    </row>
    <row r="36" spans="2:12" ht="15.75" x14ac:dyDescent="0.25">
      <c r="B36" s="277" t="s">
        <v>12</v>
      </c>
      <c r="C36" s="775">
        <v>739</v>
      </c>
      <c r="D36" s="778">
        <v>4.0595399188092018E-2</v>
      </c>
      <c r="E36" s="759">
        <v>8.1190798376184037E-2</v>
      </c>
      <c r="F36" s="759">
        <v>4.0595399188092018E-2</v>
      </c>
      <c r="G36" s="756">
        <v>0.83897158322056831</v>
      </c>
      <c r="H36" s="778">
        <v>0.70365358592692828</v>
      </c>
      <c r="I36" s="759">
        <v>1.3531799729364006E-2</v>
      </c>
      <c r="J36" s="759">
        <v>0.2706359945872801</v>
      </c>
      <c r="K36" s="756">
        <v>1.3531799729364006E-2</v>
      </c>
      <c r="L36" s="154"/>
    </row>
    <row r="37" spans="2:12" ht="15.75" x14ac:dyDescent="0.25">
      <c r="B37" s="14" t="s">
        <v>1132</v>
      </c>
      <c r="C37" s="15">
        <v>513</v>
      </c>
      <c r="D37" s="68">
        <v>3.8986354775828458E-2</v>
      </c>
      <c r="E37" s="69">
        <v>0.11695906432748537</v>
      </c>
      <c r="F37" s="69">
        <v>3.8986354775828458E-2</v>
      </c>
      <c r="G37" s="70">
        <v>0.79922027290448339</v>
      </c>
      <c r="H37" s="68">
        <v>0.68226120857699801</v>
      </c>
      <c r="I37" s="69">
        <v>1.9493177387914229E-2</v>
      </c>
      <c r="J37" s="69">
        <v>0.29239766081871343</v>
      </c>
      <c r="K37" s="1234" t="s">
        <v>237</v>
      </c>
      <c r="L37" s="154"/>
    </row>
    <row r="38" spans="2:12" ht="15.75" x14ac:dyDescent="0.25">
      <c r="B38" s="14" t="s">
        <v>11</v>
      </c>
      <c r="C38" s="15">
        <v>226</v>
      </c>
      <c r="D38" s="68">
        <v>4.4247787610619468E-2</v>
      </c>
      <c r="E38" s="69">
        <v>4.4247787610619468E-2</v>
      </c>
      <c r="F38" s="69">
        <v>4.4247787610619468E-2</v>
      </c>
      <c r="G38" s="70">
        <v>0.92920353982300885</v>
      </c>
      <c r="H38" s="68">
        <v>0.75221238938053092</v>
      </c>
      <c r="I38" s="1230" t="s">
        <v>237</v>
      </c>
      <c r="J38" s="69">
        <v>0.22123893805309736</v>
      </c>
      <c r="K38" s="1234" t="s">
        <v>237</v>
      </c>
      <c r="L38" s="154"/>
    </row>
    <row r="39" spans="2:12" ht="15.75" x14ac:dyDescent="0.25">
      <c r="B39" s="14" t="s">
        <v>13</v>
      </c>
      <c r="C39" s="15">
        <v>248</v>
      </c>
      <c r="D39" s="68">
        <v>4.0322580645161289E-2</v>
      </c>
      <c r="E39" s="69">
        <v>0.16129032258064516</v>
      </c>
      <c r="F39" s="69">
        <v>0</v>
      </c>
      <c r="G39" s="70">
        <v>0.84677419354838712</v>
      </c>
      <c r="H39" s="68">
        <v>0.88709677419354838</v>
      </c>
      <c r="I39" s="69">
        <v>4.0322580645161289E-2</v>
      </c>
      <c r="J39" s="69">
        <v>8.0645161290322578E-2</v>
      </c>
      <c r="K39" s="70">
        <v>0</v>
      </c>
      <c r="L39" s="154"/>
    </row>
    <row r="40" spans="2:12" ht="15.75" x14ac:dyDescent="0.25">
      <c r="B40" s="14"/>
      <c r="C40" s="219"/>
      <c r="D40" s="68"/>
      <c r="E40" s="69"/>
      <c r="F40" s="69"/>
      <c r="G40" s="69"/>
      <c r="H40" s="68"/>
      <c r="I40" s="69"/>
      <c r="J40" s="69"/>
      <c r="K40" s="70"/>
      <c r="L40" s="154"/>
    </row>
    <row r="41" spans="2:12" s="39" customFormat="1" ht="15.75" x14ac:dyDescent="0.25">
      <c r="B41" s="22" t="s">
        <v>15</v>
      </c>
      <c r="C41" s="26">
        <v>9402</v>
      </c>
      <c r="D41" s="71">
        <v>0.20527547330355245</v>
      </c>
      <c r="E41" s="72">
        <v>0.34992554775579665</v>
      </c>
      <c r="F41" s="72">
        <v>0.1765581791108275</v>
      </c>
      <c r="G41" s="73">
        <v>0.26909168262071897</v>
      </c>
      <c r="H41" s="72">
        <v>0.57009146990002124</v>
      </c>
      <c r="I41" s="72">
        <v>0.14039566049776644</v>
      </c>
      <c r="J41" s="72">
        <v>0.28185492448415228</v>
      </c>
      <c r="K41" s="73">
        <v>7.9770261646458195E-3</v>
      </c>
      <c r="L41" s="1083"/>
    </row>
    <row r="42" spans="2:12" ht="15.75" x14ac:dyDescent="0.25">
      <c r="B42" s="25" t="s">
        <v>97</v>
      </c>
      <c r="C42" s="218">
        <v>3733</v>
      </c>
      <c r="D42" s="88">
        <v>0.2009107956067506</v>
      </c>
      <c r="E42" s="89">
        <v>0.12590409858023038</v>
      </c>
      <c r="F42" s="89">
        <v>0.11251004553978033</v>
      </c>
      <c r="G42" s="90">
        <v>0.56255022769890173</v>
      </c>
      <c r="H42" s="89">
        <v>0.82507366729172249</v>
      </c>
      <c r="I42" s="89">
        <v>2.4109295472810072E-2</v>
      </c>
      <c r="J42" s="89">
        <v>0.14465577283686043</v>
      </c>
      <c r="K42" s="90">
        <v>6.6970265202250202E-3</v>
      </c>
      <c r="L42" s="154"/>
    </row>
    <row r="43" spans="2:12" ht="15.75" x14ac:dyDescent="0.25">
      <c r="B43" s="44"/>
      <c r="C43" s="67"/>
      <c r="D43" s="50"/>
      <c r="E43" s="66"/>
      <c r="F43" s="66"/>
      <c r="G43" s="66"/>
      <c r="H43" s="50"/>
      <c r="I43" s="66"/>
      <c r="J43" s="66"/>
      <c r="K43" s="67"/>
      <c r="L43" s="154"/>
    </row>
    <row r="44" spans="2:12" ht="15.75" x14ac:dyDescent="0.25">
      <c r="B44" s="28" t="s">
        <v>17</v>
      </c>
      <c r="C44" s="28"/>
      <c r="D44" s="28"/>
      <c r="E44" s="28"/>
      <c r="F44" s="28"/>
      <c r="G44" s="28"/>
      <c r="H44" s="28"/>
      <c r="I44" s="28"/>
      <c r="J44" s="28"/>
      <c r="K44" s="28"/>
      <c r="L44" s="154"/>
    </row>
    <row r="45" spans="2:12" ht="15.75" x14ac:dyDescent="0.25">
      <c r="B45" s="28"/>
      <c r="C45" s="28"/>
      <c r="D45" s="28"/>
      <c r="E45" s="28"/>
      <c r="F45" s="28"/>
      <c r="G45" s="28"/>
      <c r="H45" s="28"/>
      <c r="I45" s="28"/>
      <c r="J45" s="28"/>
      <c r="K45" s="28"/>
      <c r="L45" s="154"/>
    </row>
    <row r="46" spans="2:12" ht="15.75" x14ac:dyDescent="0.25">
      <c r="B46" t="s">
        <v>63</v>
      </c>
      <c r="C46" s="28"/>
      <c r="D46" s="28"/>
      <c r="E46" s="28"/>
      <c r="F46" s="28"/>
      <c r="G46" s="28"/>
      <c r="H46" s="28"/>
      <c r="I46" s="28"/>
      <c r="J46" s="28"/>
      <c r="K46" s="28"/>
      <c r="L46" s="154"/>
    </row>
    <row r="47" spans="2:12" ht="15.75" x14ac:dyDescent="0.25">
      <c r="B47" s="55" t="s">
        <v>74</v>
      </c>
      <c r="L47" s="154"/>
    </row>
    <row r="48" spans="2:12" x14ac:dyDescent="0.25">
      <c r="B48" t="s">
        <v>194</v>
      </c>
      <c r="L48" s="154"/>
    </row>
    <row r="49" spans="2:17" ht="15.75" x14ac:dyDescent="0.25">
      <c r="B49" s="735" t="s">
        <v>781</v>
      </c>
      <c r="L49" s="154"/>
    </row>
    <row r="50" spans="2:17" x14ac:dyDescent="0.25">
      <c r="B50" t="s">
        <v>898</v>
      </c>
      <c r="L50" s="154"/>
    </row>
    <row r="51" spans="2:17" ht="15.75" x14ac:dyDescent="0.25">
      <c r="B51" s="1261" t="s">
        <v>1153</v>
      </c>
      <c r="L51" s="154"/>
    </row>
    <row r="52" spans="2:17" x14ac:dyDescent="0.25">
      <c r="L52" s="154"/>
    </row>
    <row r="53" spans="2:17" ht="15.75" x14ac:dyDescent="0.25">
      <c r="B53" s="1295" t="s">
        <v>1027</v>
      </c>
      <c r="C53" s="1295"/>
      <c r="D53" s="1295"/>
      <c r="E53" s="1295"/>
      <c r="F53" s="1295"/>
      <c r="G53" s="1295"/>
      <c r="H53" s="1295"/>
      <c r="I53" s="1295"/>
      <c r="J53" s="1295"/>
      <c r="K53" s="1295"/>
      <c r="L53" s="154"/>
    </row>
    <row r="54" spans="2:17" x14ac:dyDescent="0.25">
      <c r="L54" s="154"/>
    </row>
    <row r="55" spans="2:17" ht="15.75" x14ac:dyDescent="0.25">
      <c r="B55" s="233" t="s">
        <v>98</v>
      </c>
      <c r="C55" s="64"/>
      <c r="D55" s="28"/>
      <c r="E55" s="28"/>
      <c r="F55" s="28"/>
      <c r="G55" s="28"/>
      <c r="H55" s="28"/>
      <c r="I55" s="28"/>
      <c r="J55" s="28"/>
      <c r="K55" s="57"/>
      <c r="L55" s="154"/>
    </row>
    <row r="56" spans="2:17" ht="15.75" customHeight="1" x14ac:dyDescent="0.25">
      <c r="B56" s="91"/>
      <c r="C56" s="1340" t="s">
        <v>252</v>
      </c>
      <c r="D56" s="1290" t="s">
        <v>188</v>
      </c>
      <c r="E56" s="1291"/>
      <c r="F56" s="1291"/>
      <c r="G56" s="1292"/>
      <c r="H56" s="1290" t="s">
        <v>189</v>
      </c>
      <c r="I56" s="1291"/>
      <c r="J56" s="1291"/>
      <c r="K56" s="1292"/>
      <c r="L56" s="154"/>
    </row>
    <row r="57" spans="2:17" ht="47.25" x14ac:dyDescent="0.25">
      <c r="B57" s="80"/>
      <c r="C57" s="1341"/>
      <c r="D57" s="234" t="s">
        <v>190</v>
      </c>
      <c r="E57" s="235" t="s">
        <v>191</v>
      </c>
      <c r="F57" s="235" t="s">
        <v>192</v>
      </c>
      <c r="G57" s="235" t="s">
        <v>193</v>
      </c>
      <c r="H57" s="234" t="s">
        <v>190</v>
      </c>
      <c r="I57" s="235" t="s">
        <v>191</v>
      </c>
      <c r="J57" s="235" t="s">
        <v>192</v>
      </c>
      <c r="K57" s="440" t="s">
        <v>193</v>
      </c>
      <c r="L57" s="366"/>
    </row>
    <row r="58" spans="2:17" ht="15.75" x14ac:dyDescent="0.25">
      <c r="B58" s="436"/>
      <c r="C58" s="14"/>
      <c r="D58" s="14"/>
      <c r="E58" s="55"/>
      <c r="F58" s="55"/>
      <c r="G58" s="28"/>
      <c r="H58" s="14"/>
      <c r="I58" s="55"/>
      <c r="J58" s="55"/>
      <c r="K58" s="96"/>
      <c r="L58" s="366"/>
      <c r="N58" s="59"/>
      <c r="O58" s="1165"/>
      <c r="P58" s="1165"/>
      <c r="Q58" s="1165"/>
    </row>
    <row r="59" spans="2:17" ht="15.75" x14ac:dyDescent="0.25">
      <c r="B59" s="14" t="s">
        <v>862</v>
      </c>
      <c r="C59" s="82">
        <v>1497</v>
      </c>
      <c r="D59" s="974">
        <v>200</v>
      </c>
      <c r="E59" s="974">
        <v>80</v>
      </c>
      <c r="F59" s="974">
        <v>190</v>
      </c>
      <c r="G59" s="239">
        <v>1030</v>
      </c>
      <c r="H59" s="15">
        <v>1370</v>
      </c>
      <c r="I59" s="64">
        <v>10</v>
      </c>
      <c r="J59" s="64">
        <v>110</v>
      </c>
      <c r="K59" s="1133" t="s">
        <v>172</v>
      </c>
      <c r="L59" s="366"/>
      <c r="M59" s="153"/>
      <c r="N59" s="1189"/>
      <c r="O59" s="348"/>
      <c r="P59" s="348"/>
      <c r="Q59" s="348"/>
    </row>
    <row r="60" spans="2:17" ht="15.75" x14ac:dyDescent="0.25">
      <c r="B60" s="14" t="s">
        <v>863</v>
      </c>
      <c r="C60" s="82">
        <v>789</v>
      </c>
      <c r="D60" s="974">
        <v>420</v>
      </c>
      <c r="E60" s="974">
        <v>170</v>
      </c>
      <c r="F60" s="974">
        <v>150</v>
      </c>
      <c r="G60" s="239">
        <v>50</v>
      </c>
      <c r="H60" s="15">
        <v>660</v>
      </c>
      <c r="I60" s="64">
        <v>10</v>
      </c>
      <c r="J60" s="64">
        <v>120</v>
      </c>
      <c r="K60" s="1133" t="s">
        <v>172</v>
      </c>
      <c r="L60" s="366"/>
      <c r="M60" s="153"/>
      <c r="N60" s="1189"/>
      <c r="O60" s="348"/>
      <c r="P60" s="348"/>
      <c r="Q60" s="348"/>
    </row>
    <row r="61" spans="2:17" ht="15.75" x14ac:dyDescent="0.25">
      <c r="B61" s="14" t="s">
        <v>864</v>
      </c>
      <c r="C61" s="82">
        <v>182</v>
      </c>
      <c r="D61" s="974">
        <v>40</v>
      </c>
      <c r="E61" s="974">
        <v>50</v>
      </c>
      <c r="F61" s="974">
        <v>20</v>
      </c>
      <c r="G61" s="239">
        <v>70</v>
      </c>
      <c r="H61" s="15">
        <v>160</v>
      </c>
      <c r="I61" s="1132" t="s">
        <v>172</v>
      </c>
      <c r="J61" s="64">
        <v>30</v>
      </c>
      <c r="K61" s="16">
        <v>0</v>
      </c>
      <c r="L61" s="366"/>
      <c r="M61" s="153"/>
      <c r="N61" s="1189"/>
      <c r="O61" s="348"/>
      <c r="P61" s="348"/>
      <c r="Q61" s="348"/>
    </row>
    <row r="62" spans="2:17" ht="15.75" x14ac:dyDescent="0.25">
      <c r="B62" s="50"/>
      <c r="C62" s="219"/>
      <c r="D62" s="328"/>
      <c r="E62" s="328"/>
      <c r="F62" s="328"/>
      <c r="G62" s="106"/>
      <c r="H62" s="231"/>
      <c r="I62" s="106"/>
      <c r="J62" s="106"/>
      <c r="K62" s="83"/>
      <c r="L62" s="366"/>
    </row>
    <row r="63" spans="2:17" ht="15.75" x14ac:dyDescent="0.25">
      <c r="B63" s="492" t="s">
        <v>251</v>
      </c>
      <c r="C63" s="493">
        <v>2468</v>
      </c>
      <c r="D63" s="493">
        <v>660</v>
      </c>
      <c r="E63" s="494">
        <v>300</v>
      </c>
      <c r="F63" s="494">
        <v>360</v>
      </c>
      <c r="G63" s="497">
        <v>1150</v>
      </c>
      <c r="H63" s="494">
        <v>2190</v>
      </c>
      <c r="I63" s="494">
        <v>20</v>
      </c>
      <c r="J63" s="494">
        <v>250</v>
      </c>
      <c r="K63" s="497">
        <v>10</v>
      </c>
      <c r="L63" s="366"/>
    </row>
    <row r="64" spans="2:17" x14ac:dyDescent="0.25">
      <c r="E64" s="366"/>
      <c r="L64" s="154"/>
    </row>
    <row r="65" spans="2:12" x14ac:dyDescent="0.25">
      <c r="L65" s="154"/>
    </row>
    <row r="66" spans="2:12" ht="15.75" x14ac:dyDescent="0.25">
      <c r="B66" s="233" t="s">
        <v>30</v>
      </c>
      <c r="C66" s="64"/>
      <c r="D66" s="28"/>
      <c r="E66" s="28"/>
      <c r="F66" s="28"/>
      <c r="G66" s="28"/>
      <c r="H66" s="28"/>
      <c r="I66" s="28"/>
      <c r="J66" s="28"/>
      <c r="K66" s="57"/>
      <c r="L66" s="154"/>
    </row>
    <row r="67" spans="2:12" ht="15.75" customHeight="1" x14ac:dyDescent="0.25">
      <c r="B67" s="91"/>
      <c r="C67" s="1340" t="s">
        <v>252</v>
      </c>
      <c r="D67" s="1290" t="s">
        <v>188</v>
      </c>
      <c r="E67" s="1291"/>
      <c r="F67" s="1291"/>
      <c r="G67" s="1292"/>
      <c r="H67" s="1290" t="s">
        <v>189</v>
      </c>
      <c r="I67" s="1291"/>
      <c r="J67" s="1291"/>
      <c r="K67" s="1292"/>
      <c r="L67" s="154"/>
    </row>
    <row r="68" spans="2:12" ht="47.25" x14ac:dyDescent="0.25">
      <c r="B68" s="80"/>
      <c r="C68" s="1341"/>
      <c r="D68" s="234" t="s">
        <v>190</v>
      </c>
      <c r="E68" s="235" t="s">
        <v>191</v>
      </c>
      <c r="F68" s="235" t="s">
        <v>192</v>
      </c>
      <c r="G68" s="235" t="s">
        <v>193</v>
      </c>
      <c r="H68" s="234" t="s">
        <v>190</v>
      </c>
      <c r="I68" s="235" t="s">
        <v>191</v>
      </c>
      <c r="J68" s="235" t="s">
        <v>192</v>
      </c>
      <c r="K68" s="440" t="s">
        <v>193</v>
      </c>
      <c r="L68" s="154"/>
    </row>
    <row r="69" spans="2:12" ht="15.75" x14ac:dyDescent="0.25">
      <c r="B69" s="436"/>
      <c r="C69" s="14"/>
      <c r="D69" s="14"/>
      <c r="E69" s="55"/>
      <c r="F69" s="55"/>
      <c r="G69" s="28"/>
      <c r="H69" s="14"/>
      <c r="I69" s="55"/>
      <c r="J69" s="55"/>
      <c r="K69" s="96"/>
      <c r="L69" s="154"/>
    </row>
    <row r="70" spans="2:12" ht="15.75" x14ac:dyDescent="0.25">
      <c r="B70" s="14" t="s">
        <v>862</v>
      </c>
      <c r="C70" s="82">
        <v>1497</v>
      </c>
      <c r="D70" s="975">
        <v>0.13360053440213762</v>
      </c>
      <c r="E70" s="975">
        <v>5.3440213760855046E-2</v>
      </c>
      <c r="F70" s="975">
        <v>0.12692050768203073</v>
      </c>
      <c r="G70" s="976">
        <v>0.68804275217100863</v>
      </c>
      <c r="H70" s="975">
        <v>0.91516366065464261</v>
      </c>
      <c r="I70" s="69">
        <v>6.6800267201068807E-3</v>
      </c>
      <c r="J70" s="975">
        <v>7.3480293921175679E-2</v>
      </c>
      <c r="K70" s="1234" t="s">
        <v>237</v>
      </c>
      <c r="L70" s="154"/>
    </row>
    <row r="71" spans="2:12" ht="15.75" x14ac:dyDescent="0.25">
      <c r="B71" s="14" t="s">
        <v>863</v>
      </c>
      <c r="C71" s="82">
        <v>789</v>
      </c>
      <c r="D71" s="975">
        <v>0.53231939163498099</v>
      </c>
      <c r="E71" s="975">
        <v>0.21546261089987326</v>
      </c>
      <c r="F71" s="975">
        <v>0.19011406844106463</v>
      </c>
      <c r="G71" s="976">
        <v>6.3371356147021551E-2</v>
      </c>
      <c r="H71" s="975">
        <v>0.83650190114068446</v>
      </c>
      <c r="I71" s="69">
        <v>1.2674271229404309E-2</v>
      </c>
      <c r="J71" s="975">
        <v>0.15209125475285171</v>
      </c>
      <c r="K71" s="1234" t="s">
        <v>237</v>
      </c>
      <c r="L71" s="154"/>
    </row>
    <row r="72" spans="2:12" ht="15.75" x14ac:dyDescent="0.25">
      <c r="B72" s="14" t="s">
        <v>864</v>
      </c>
      <c r="C72" s="82">
        <v>182</v>
      </c>
      <c r="D72" s="975">
        <v>0.21978021978021978</v>
      </c>
      <c r="E72" s="975">
        <v>0.27472527472527475</v>
      </c>
      <c r="F72" s="975">
        <v>0.10989010989010989</v>
      </c>
      <c r="G72" s="976">
        <v>0.38461538461538464</v>
      </c>
      <c r="H72" s="975">
        <v>0.87912087912087911</v>
      </c>
      <c r="I72" s="1230" t="s">
        <v>237</v>
      </c>
      <c r="J72" s="975">
        <v>0.16483516483516483</v>
      </c>
      <c r="K72" s="70">
        <v>0</v>
      </c>
      <c r="L72" s="154"/>
    </row>
    <row r="73" spans="2:12" ht="15.75" x14ac:dyDescent="0.25">
      <c r="B73" s="50"/>
      <c r="C73" s="219"/>
      <c r="D73" s="503"/>
      <c r="E73" s="503"/>
      <c r="F73" s="503"/>
      <c r="G73" s="504"/>
      <c r="H73" s="505"/>
      <c r="I73" s="504"/>
      <c r="J73" s="504"/>
      <c r="K73" s="500"/>
      <c r="L73" s="154"/>
    </row>
    <row r="74" spans="2:12" ht="15.75" x14ac:dyDescent="0.25">
      <c r="B74" s="492" t="s">
        <v>251</v>
      </c>
      <c r="C74" s="493">
        <v>2468</v>
      </c>
      <c r="D74" s="502">
        <v>0.26742301458670986</v>
      </c>
      <c r="E74" s="483">
        <v>0.12155591572123177</v>
      </c>
      <c r="F74" s="483">
        <v>0.14586709886547811</v>
      </c>
      <c r="G74" s="484">
        <v>0.46596434359805511</v>
      </c>
      <c r="H74" s="483">
        <v>0.88735818476499184</v>
      </c>
      <c r="I74" s="483">
        <v>8.0000000000000002E-3</v>
      </c>
      <c r="J74" s="483">
        <v>0.1012965964343598</v>
      </c>
      <c r="K74" s="484">
        <v>4.0518638573743921E-3</v>
      </c>
    </row>
    <row r="75" spans="2:12" ht="15.75" x14ac:dyDescent="0.25">
      <c r="B75" s="28" t="s">
        <v>17</v>
      </c>
    </row>
    <row r="76" spans="2:12" ht="15.75" x14ac:dyDescent="0.25">
      <c r="B76" s="28"/>
    </row>
    <row r="77" spans="2:12" s="39" customFormat="1" x14ac:dyDescent="0.25">
      <c r="B77" t="s">
        <v>63</v>
      </c>
    </row>
    <row r="78" spans="2:12" ht="15.75" x14ac:dyDescent="0.25">
      <c r="B78" s="55" t="s">
        <v>74</v>
      </c>
    </row>
    <row r="79" spans="2:12" x14ac:dyDescent="0.25">
      <c r="B79" t="s">
        <v>194</v>
      </c>
    </row>
    <row r="80" spans="2:12" ht="15.75" x14ac:dyDescent="0.25">
      <c r="B80" s="735" t="s">
        <v>781</v>
      </c>
    </row>
    <row r="81" spans="2:2" x14ac:dyDescent="0.25">
      <c r="B81" t="s">
        <v>898</v>
      </c>
    </row>
    <row r="82" spans="2:2" ht="15.75" x14ac:dyDescent="0.25">
      <c r="B82" s="1261" t="s">
        <v>1153</v>
      </c>
    </row>
  </sheetData>
  <mergeCells count="14">
    <mergeCell ref="B1:K1"/>
    <mergeCell ref="C4:C5"/>
    <mergeCell ref="D4:G4"/>
    <mergeCell ref="H4:K4"/>
    <mergeCell ref="C25:C26"/>
    <mergeCell ref="D25:G25"/>
    <mergeCell ref="H25:K25"/>
    <mergeCell ref="C67:C68"/>
    <mergeCell ref="D67:G67"/>
    <mergeCell ref="H67:K67"/>
    <mergeCell ref="B53:K53"/>
    <mergeCell ref="C56:C57"/>
    <mergeCell ref="D56:G56"/>
    <mergeCell ref="H56:K56"/>
  </mergeCells>
  <conditionalFormatting sqref="K74 K72">
    <cfRule type="expression" dxfId="30" priority="58" stopIfTrue="1">
      <formula>K53:M63&lt;11</formula>
    </cfRule>
  </conditionalFormatting>
  <conditionalFormatting sqref="I70:I71">
    <cfRule type="expression" dxfId="29" priority="74" stopIfTrue="1">
      <formula>I51:M61&lt;11</formula>
    </cfRule>
  </conditionalFormatting>
  <conditionalFormatting sqref="D41:F42 D34:F39">
    <cfRule type="expression" dxfId="28" priority="88" stopIfTrue="1">
      <formula>D13:K24&lt;11</formula>
    </cfRule>
  </conditionalFormatting>
  <conditionalFormatting sqref="G41:G42 G34:G39">
    <cfRule type="expression" dxfId="27" priority="89" stopIfTrue="1">
      <formula>G13:M24&lt;11</formula>
    </cfRule>
  </conditionalFormatting>
  <conditionalFormatting sqref="D29:F30 D33:F33 D31:E32">
    <cfRule type="expression" dxfId="26" priority="90" stopIfTrue="1">
      <formula>D8:K18&lt;11</formula>
    </cfRule>
  </conditionalFormatting>
  <conditionalFormatting sqref="H29:I29 H31:I33 H30">
    <cfRule type="expression" dxfId="25" priority="92" stopIfTrue="1">
      <formula>H8:L18&lt;11</formula>
    </cfRule>
  </conditionalFormatting>
  <conditionalFormatting sqref="H34:I37 H39:I39 H38">
    <cfRule type="expression" dxfId="24" priority="93" stopIfTrue="1">
      <formula>H13:L24&lt;11</formula>
    </cfRule>
  </conditionalFormatting>
  <conditionalFormatting sqref="G29:G33">
    <cfRule type="expression" dxfId="23" priority="94" stopIfTrue="1">
      <formula>G8:M18&lt;11</formula>
    </cfRule>
  </conditionalFormatting>
  <conditionalFormatting sqref="J29:J33">
    <cfRule type="expression" dxfId="22" priority="96" stopIfTrue="1">
      <formula>J8:M18&lt;11</formula>
    </cfRule>
  </conditionalFormatting>
  <conditionalFormatting sqref="J34:J39">
    <cfRule type="expression" dxfId="21" priority="97" stopIfTrue="1">
      <formula>J13:M24&lt;11</formula>
    </cfRule>
  </conditionalFormatting>
  <conditionalFormatting sqref="H41:K42">
    <cfRule type="expression" dxfId="20" priority="98" stopIfTrue="1">
      <formula>H20:M31&lt;11</formula>
    </cfRule>
  </conditionalFormatting>
  <conditionalFormatting sqref="K29:K31 K33">
    <cfRule type="expression" dxfId="19" priority="99" stopIfTrue="1">
      <formula>K8:M18&lt;11</formula>
    </cfRule>
  </conditionalFormatting>
  <conditionalFormatting sqref="K34:K36 K39">
    <cfRule type="expression" dxfId="18" priority="100" stopIfTrue="1">
      <formula>K13:M24&lt;11</formula>
    </cfRule>
  </conditionalFormatting>
  <conditionalFormatting sqref="F31">
    <cfRule type="expression" dxfId="17" priority="10" stopIfTrue="1">
      <formula>F10&lt;11</formula>
    </cfRule>
  </conditionalFormatting>
  <conditionalFormatting sqref="F32">
    <cfRule type="expression" dxfId="16" priority="9" stopIfTrue="1">
      <formula>F11&lt;11</formula>
    </cfRule>
  </conditionalFormatting>
  <conditionalFormatting sqref="I30">
    <cfRule type="expression" dxfId="15" priority="8" stopIfTrue="1">
      <formula>I9&lt;11</formula>
    </cfRule>
  </conditionalFormatting>
  <conditionalFormatting sqref="I38">
    <cfRule type="expression" dxfId="14" priority="7" stopIfTrue="1">
      <formula>I17&lt;11</formula>
    </cfRule>
  </conditionalFormatting>
  <conditionalFormatting sqref="K37">
    <cfRule type="expression" dxfId="13" priority="6" stopIfTrue="1">
      <formula>K16&lt;11</formula>
    </cfRule>
  </conditionalFormatting>
  <conditionalFormatting sqref="K38">
    <cfRule type="expression" dxfId="12" priority="5" stopIfTrue="1">
      <formula>K17&lt;11</formula>
    </cfRule>
  </conditionalFormatting>
  <conditionalFormatting sqref="K32">
    <cfRule type="expression" dxfId="11" priority="4" stopIfTrue="1">
      <formula>K11&lt;11</formula>
    </cfRule>
  </conditionalFormatting>
  <conditionalFormatting sqref="I72">
    <cfRule type="expression" dxfId="10" priority="3" stopIfTrue="1">
      <formula>I51&lt;11</formula>
    </cfRule>
  </conditionalFormatting>
  <conditionalFormatting sqref="K70">
    <cfRule type="expression" dxfId="9" priority="2" stopIfTrue="1">
      <formula>K49&lt;11</formula>
    </cfRule>
  </conditionalFormatting>
  <conditionalFormatting sqref="K71">
    <cfRule type="expression" dxfId="8" priority="1" stopIfTrue="1">
      <formula>K50&lt;11</formula>
    </cfRule>
  </conditionalFormatting>
  <hyperlinks>
    <hyperlink ref="J3:K3" location="'list of tables'!A1" display="back to contents page"/>
    <hyperlink ref="J55:K55" location="'list of tables'!A1" display="back to contents page"/>
    <hyperlink ref="J66:K66" location="'list of tables'!A1" display="back to contents page"/>
  </hyperlinks>
  <pageMargins left="0.25" right="0.25" top="0.75" bottom="0.75" header="0.3" footer="0.3"/>
  <pageSetup paperSize="9" scale="6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tint="-0.249977111117893"/>
    <pageSetUpPr fitToPage="1"/>
  </sheetPr>
  <dimension ref="B1:S64"/>
  <sheetViews>
    <sheetView workbookViewId="0">
      <selection activeCell="B14" sqref="B14"/>
    </sheetView>
  </sheetViews>
  <sheetFormatPr defaultRowHeight="15" x14ac:dyDescent="0.25"/>
  <cols>
    <col min="1" max="1" width="4.42578125" customWidth="1"/>
    <col min="2" max="2" width="56.140625" customWidth="1"/>
    <col min="3" max="3" width="16.140625" customWidth="1"/>
    <col min="4" max="4" width="13.7109375" customWidth="1"/>
  </cols>
  <sheetData>
    <row r="1" spans="2:4" ht="15.75" x14ac:dyDescent="0.25">
      <c r="B1" s="1295" t="s">
        <v>1028</v>
      </c>
      <c r="C1" s="1295"/>
      <c r="D1" s="1295"/>
    </row>
    <row r="2" spans="2:4" ht="15.75" x14ac:dyDescent="0.25">
      <c r="B2" s="216"/>
      <c r="C2" s="216"/>
      <c r="D2" s="216"/>
    </row>
    <row r="3" spans="2:4" ht="15.75" x14ac:dyDescent="0.25">
      <c r="B3" s="225"/>
      <c r="C3" s="1376" t="s">
        <v>983</v>
      </c>
      <c r="D3" s="1378"/>
    </row>
    <row r="4" spans="2:4" ht="15.75" x14ac:dyDescent="0.25">
      <c r="B4" s="44"/>
      <c r="C4" s="92" t="s">
        <v>108</v>
      </c>
      <c r="D4" s="94" t="s">
        <v>143</v>
      </c>
    </row>
    <row r="5" spans="2:4" ht="15.75" x14ac:dyDescent="0.25">
      <c r="B5" s="14"/>
      <c r="C5" s="12"/>
      <c r="D5" s="240"/>
    </row>
    <row r="6" spans="2:4" ht="15.75" x14ac:dyDescent="0.25">
      <c r="B6" s="25" t="s">
        <v>982</v>
      </c>
      <c r="C6" s="15">
        <v>5669</v>
      </c>
      <c r="D6" s="241">
        <v>1</v>
      </c>
    </row>
    <row r="7" spans="2:4" ht="15.75" x14ac:dyDescent="0.25">
      <c r="B7" s="14"/>
      <c r="C7" s="14"/>
      <c r="D7" s="242"/>
    </row>
    <row r="8" spans="2:4" ht="15.75" x14ac:dyDescent="0.25">
      <c r="B8" s="25" t="s">
        <v>109</v>
      </c>
      <c r="C8" s="14"/>
      <c r="D8" s="242"/>
    </row>
    <row r="9" spans="2:4" ht="15.75" x14ac:dyDescent="0.25">
      <c r="B9" s="14" t="s">
        <v>110</v>
      </c>
      <c r="C9" s="15">
        <v>20</v>
      </c>
      <c r="D9" s="241">
        <v>3.5279590756747223E-3</v>
      </c>
    </row>
    <row r="10" spans="2:4" ht="15.75" x14ac:dyDescent="0.25">
      <c r="B10" s="14" t="s">
        <v>111</v>
      </c>
      <c r="C10" s="15">
        <v>5640</v>
      </c>
      <c r="D10" s="241">
        <v>0.9948844593402717</v>
      </c>
    </row>
    <row r="11" spans="2:4" ht="15.75" x14ac:dyDescent="0.25">
      <c r="B11" s="14" t="s">
        <v>195</v>
      </c>
      <c r="C11" s="15">
        <v>10</v>
      </c>
      <c r="D11" s="329">
        <v>1.7639795378373612E-3</v>
      </c>
    </row>
    <row r="12" spans="2:4" ht="15.75" x14ac:dyDescent="0.25">
      <c r="B12" s="14"/>
      <c r="C12" s="15"/>
      <c r="D12" s="241"/>
    </row>
    <row r="13" spans="2:4" ht="15.75" x14ac:dyDescent="0.25">
      <c r="B13" s="25" t="s">
        <v>112</v>
      </c>
      <c r="C13" s="15"/>
      <c r="D13" s="241"/>
    </row>
    <row r="14" spans="2:4" ht="15.75" x14ac:dyDescent="0.25">
      <c r="B14" s="14" t="s">
        <v>113</v>
      </c>
      <c r="C14" s="15">
        <v>40</v>
      </c>
      <c r="D14" s="241">
        <v>7.0559181513494447E-3</v>
      </c>
    </row>
    <row r="15" spans="2:4" ht="15.75" x14ac:dyDescent="0.25">
      <c r="B15" s="105" t="s">
        <v>114</v>
      </c>
      <c r="C15" s="15">
        <v>950</v>
      </c>
      <c r="D15" s="241">
        <v>0.16757805609454932</v>
      </c>
    </row>
    <row r="16" spans="2:4" ht="15.75" x14ac:dyDescent="0.25">
      <c r="B16" s="105" t="s">
        <v>115</v>
      </c>
      <c r="C16" s="15">
        <v>1940</v>
      </c>
      <c r="D16" s="241">
        <v>0.34221203034044806</v>
      </c>
    </row>
    <row r="17" spans="2:4" ht="15.75" x14ac:dyDescent="0.25">
      <c r="B17" s="105" t="s">
        <v>116</v>
      </c>
      <c r="C17" s="15">
        <v>1830</v>
      </c>
      <c r="D17" s="241">
        <v>0.32280825542423708</v>
      </c>
    </row>
    <row r="18" spans="2:4" ht="15.75" x14ac:dyDescent="0.25">
      <c r="B18" s="105" t="s">
        <v>117</v>
      </c>
      <c r="C18" s="15">
        <v>920</v>
      </c>
      <c r="D18" s="241">
        <v>0.16228611748103722</v>
      </c>
    </row>
    <row r="19" spans="2:4" ht="15.75" x14ac:dyDescent="0.25">
      <c r="B19" s="14" t="s">
        <v>118</v>
      </c>
      <c r="C19" s="243">
        <v>45</v>
      </c>
      <c r="D19" s="241"/>
    </row>
    <row r="20" spans="2:4" ht="15.75" x14ac:dyDescent="0.25">
      <c r="B20" s="14"/>
      <c r="C20" s="14"/>
      <c r="D20" s="241"/>
    </row>
    <row r="21" spans="2:4" ht="15.75" x14ac:dyDescent="0.25">
      <c r="B21" s="25" t="s">
        <v>119</v>
      </c>
      <c r="C21" s="14"/>
      <c r="D21" s="241"/>
    </row>
    <row r="22" spans="2:4" ht="15.75" x14ac:dyDescent="0.25">
      <c r="B22" s="14" t="s">
        <v>120</v>
      </c>
      <c r="C22" s="15">
        <v>4910</v>
      </c>
      <c r="D22" s="241">
        <v>0.86611395307814432</v>
      </c>
    </row>
    <row r="23" spans="2:4" ht="15.75" x14ac:dyDescent="0.25">
      <c r="B23" s="14" t="s">
        <v>121</v>
      </c>
      <c r="C23" s="15">
        <v>20</v>
      </c>
      <c r="D23" s="70">
        <v>3.5279590756747223E-3</v>
      </c>
    </row>
    <row r="24" spans="2:4" ht="15.75" x14ac:dyDescent="0.25">
      <c r="B24" s="14" t="s">
        <v>122</v>
      </c>
      <c r="C24" s="15">
        <v>30</v>
      </c>
      <c r="D24" s="241">
        <v>5.2919386135120835E-3</v>
      </c>
    </row>
    <row r="25" spans="2:4" ht="15.75" x14ac:dyDescent="0.25">
      <c r="B25" s="14" t="s">
        <v>123</v>
      </c>
      <c r="C25" s="15">
        <v>10</v>
      </c>
      <c r="D25" s="329">
        <v>1.7639795378373612E-3</v>
      </c>
    </row>
    <row r="26" spans="2:4" ht="15.75" x14ac:dyDescent="0.25">
      <c r="B26" s="14" t="s">
        <v>124</v>
      </c>
      <c r="C26" s="15">
        <v>10</v>
      </c>
      <c r="D26" s="329">
        <v>1.7639795378373612E-3</v>
      </c>
    </row>
    <row r="27" spans="2:4" ht="15.75" x14ac:dyDescent="0.25">
      <c r="B27" s="14" t="s">
        <v>125</v>
      </c>
      <c r="C27" s="15">
        <v>690</v>
      </c>
      <c r="D27" s="241">
        <v>0.12171458811077791</v>
      </c>
    </row>
    <row r="28" spans="2:4" ht="15.75" x14ac:dyDescent="0.25">
      <c r="B28" s="14"/>
      <c r="C28" s="14"/>
      <c r="D28" s="241"/>
    </row>
    <row r="29" spans="2:4" ht="15.75" x14ac:dyDescent="0.25">
      <c r="B29" s="25" t="s">
        <v>126</v>
      </c>
      <c r="C29" s="14"/>
      <c r="D29" s="241"/>
    </row>
    <row r="30" spans="2:4" ht="15.75" x14ac:dyDescent="0.25">
      <c r="B30" s="14" t="s">
        <v>127</v>
      </c>
      <c r="C30" s="244">
        <v>300</v>
      </c>
      <c r="D30" s="241">
        <v>5.291938613512083E-2</v>
      </c>
    </row>
    <row r="31" spans="2:4" ht="15.75" x14ac:dyDescent="0.25">
      <c r="B31" s="105" t="s">
        <v>128</v>
      </c>
      <c r="C31" s="244">
        <v>450</v>
      </c>
      <c r="D31" s="241">
        <v>7.9379079202681252E-2</v>
      </c>
    </row>
    <row r="32" spans="2:4" ht="15.75" x14ac:dyDescent="0.25">
      <c r="B32" s="105" t="s">
        <v>129</v>
      </c>
      <c r="C32" s="244">
        <v>750</v>
      </c>
      <c r="D32" s="241">
        <v>0.13229846533780207</v>
      </c>
    </row>
    <row r="33" spans="2:4" ht="15.75" x14ac:dyDescent="0.25">
      <c r="B33" s="105" t="s">
        <v>130</v>
      </c>
      <c r="C33" s="244">
        <v>1440</v>
      </c>
      <c r="D33" s="241">
        <v>0.25401305344858</v>
      </c>
    </row>
    <row r="34" spans="2:4" ht="15.75" x14ac:dyDescent="0.25">
      <c r="B34" s="105" t="s">
        <v>131</v>
      </c>
      <c r="C34" s="244">
        <v>1960</v>
      </c>
      <c r="D34" s="241">
        <v>0.34573998941612277</v>
      </c>
    </row>
    <row r="35" spans="2:4" ht="15.75" x14ac:dyDescent="0.25">
      <c r="B35" s="105" t="s">
        <v>132</v>
      </c>
      <c r="C35" s="244">
        <v>760</v>
      </c>
      <c r="D35" s="241">
        <v>0.13406244487563945</v>
      </c>
    </row>
    <row r="36" spans="2:4" ht="15.75" x14ac:dyDescent="0.25">
      <c r="B36" s="14"/>
      <c r="C36" s="245"/>
      <c r="D36" s="241"/>
    </row>
    <row r="37" spans="2:4" ht="15.75" x14ac:dyDescent="0.25">
      <c r="B37" s="25" t="s">
        <v>133</v>
      </c>
      <c r="C37" s="245"/>
      <c r="D37" s="241"/>
    </row>
    <row r="38" spans="2:4" ht="15.75" x14ac:dyDescent="0.25">
      <c r="B38" s="105" t="s">
        <v>138</v>
      </c>
      <c r="C38" s="244">
        <v>190</v>
      </c>
      <c r="D38" s="241">
        <v>3.3515611218909863E-2</v>
      </c>
    </row>
    <row r="39" spans="2:4" ht="15.75" x14ac:dyDescent="0.25">
      <c r="B39" s="105" t="s">
        <v>134</v>
      </c>
      <c r="C39" s="244">
        <v>370</v>
      </c>
      <c r="D39" s="241">
        <v>6.5267242899982356E-2</v>
      </c>
    </row>
    <row r="40" spans="2:4" ht="15.75" x14ac:dyDescent="0.25">
      <c r="B40" s="105" t="s">
        <v>135</v>
      </c>
      <c r="C40" s="244">
        <v>1000</v>
      </c>
      <c r="D40" s="241">
        <v>0.1763979537837361</v>
      </c>
    </row>
    <row r="41" spans="2:4" ht="15.75" x14ac:dyDescent="0.25">
      <c r="B41" s="14" t="s">
        <v>136</v>
      </c>
      <c r="C41" s="244">
        <v>4110</v>
      </c>
      <c r="D41" s="241">
        <v>0.72499559005115544</v>
      </c>
    </row>
    <row r="42" spans="2:4" ht="15.75" x14ac:dyDescent="0.25">
      <c r="B42" s="14"/>
      <c r="C42" s="245"/>
      <c r="D42" s="241"/>
    </row>
    <row r="43" spans="2:4" ht="15.75" x14ac:dyDescent="0.25">
      <c r="B43" s="25" t="s">
        <v>137</v>
      </c>
      <c r="C43" s="245"/>
      <c r="D43" s="241"/>
    </row>
    <row r="44" spans="2:4" ht="15.75" x14ac:dyDescent="0.25">
      <c r="B44" s="14" t="s">
        <v>138</v>
      </c>
      <c r="C44" s="244">
        <v>5140</v>
      </c>
      <c r="D44" s="241">
        <v>0.90668548244840363</v>
      </c>
    </row>
    <row r="45" spans="2:4" ht="15.75" x14ac:dyDescent="0.25">
      <c r="B45" s="14" t="s">
        <v>139</v>
      </c>
      <c r="C45" s="244">
        <v>430</v>
      </c>
      <c r="D45" s="241">
        <v>7.5851120127006524E-2</v>
      </c>
    </row>
    <row r="46" spans="2:4" ht="15.75" x14ac:dyDescent="0.25">
      <c r="B46" s="14" t="s">
        <v>140</v>
      </c>
      <c r="C46" s="244">
        <v>100</v>
      </c>
      <c r="D46" s="241">
        <v>1.763979537837361E-2</v>
      </c>
    </row>
    <row r="47" spans="2:4" ht="15.75" x14ac:dyDescent="0.25">
      <c r="B47" s="14"/>
      <c r="C47" s="244"/>
      <c r="D47" s="241"/>
    </row>
    <row r="48" spans="2:4" ht="15.75" x14ac:dyDescent="0.25">
      <c r="B48" s="25" t="s">
        <v>196</v>
      </c>
      <c r="C48" s="244"/>
      <c r="D48" s="241"/>
    </row>
    <row r="49" spans="2:19" ht="15.75" x14ac:dyDescent="0.25">
      <c r="B49" s="105" t="s">
        <v>984</v>
      </c>
      <c r="C49" s="244">
        <v>581</v>
      </c>
      <c r="D49" s="241">
        <v>0.10248721114835067</v>
      </c>
    </row>
    <row r="50" spans="2:19" ht="15.75" x14ac:dyDescent="0.25">
      <c r="B50" s="105" t="s">
        <v>985</v>
      </c>
      <c r="C50" s="244">
        <v>939</v>
      </c>
      <c r="D50" s="241">
        <v>0.16563767860292822</v>
      </c>
    </row>
    <row r="51" spans="2:19" ht="15.75" x14ac:dyDescent="0.25">
      <c r="B51" s="105" t="s">
        <v>986</v>
      </c>
      <c r="C51" s="244">
        <v>704</v>
      </c>
      <c r="D51" s="241">
        <v>0.12418415946375022</v>
      </c>
    </row>
    <row r="52" spans="2:19" ht="15.75" x14ac:dyDescent="0.25">
      <c r="B52" s="14" t="s">
        <v>987</v>
      </c>
      <c r="C52" s="244">
        <v>3445</v>
      </c>
      <c r="D52" s="241">
        <v>0.60769095078497093</v>
      </c>
    </row>
    <row r="53" spans="2:19" ht="15.75" x14ac:dyDescent="0.25">
      <c r="B53" s="14"/>
      <c r="C53" s="244"/>
      <c r="D53" s="241"/>
    </row>
    <row r="54" spans="2:19" ht="15.75" x14ac:dyDescent="0.25">
      <c r="B54" s="50"/>
      <c r="C54" s="50"/>
      <c r="D54" s="67"/>
    </row>
    <row r="55" spans="2:19" ht="15.75" x14ac:dyDescent="0.25">
      <c r="B55" s="28" t="s">
        <v>17</v>
      </c>
      <c r="C55" s="28"/>
      <c r="D55" s="28"/>
    </row>
    <row r="57" spans="2:19" ht="15.75" x14ac:dyDescent="0.25">
      <c r="B57" s="3" t="s">
        <v>141</v>
      </c>
      <c r="C57" s="28"/>
      <c r="D57" s="28"/>
    </row>
    <row r="58" spans="2:19" ht="15.75" x14ac:dyDescent="0.25">
      <c r="B58" s="1293" t="s">
        <v>988</v>
      </c>
      <c r="C58" s="1293"/>
      <c r="D58" s="1293"/>
    </row>
    <row r="59" spans="2:19" ht="42" customHeight="1" x14ac:dyDescent="0.25">
      <c r="B59" s="1383" t="s">
        <v>788</v>
      </c>
      <c r="C59" s="1383"/>
      <c r="D59" s="1383"/>
    </row>
    <row r="60" spans="2:19" ht="41.25" customHeight="1" x14ac:dyDescent="0.25">
      <c r="B60" s="1293" t="s">
        <v>142</v>
      </c>
      <c r="C60" s="1293"/>
      <c r="D60" s="1293"/>
      <c r="E60" s="597"/>
      <c r="F60" s="597"/>
      <c r="G60" s="597"/>
      <c r="H60" s="598"/>
      <c r="I60" s="598"/>
      <c r="J60" s="598"/>
      <c r="K60" s="598"/>
      <c r="L60" s="598"/>
      <c r="M60" s="598"/>
      <c r="N60" s="598"/>
      <c r="O60" s="598"/>
      <c r="P60" s="598"/>
      <c r="Q60" s="598"/>
      <c r="R60" s="598"/>
      <c r="S60" s="598"/>
    </row>
    <row r="61" spans="2:19" ht="15.75" x14ac:dyDescent="0.25">
      <c r="B61" s="55" t="s">
        <v>74</v>
      </c>
      <c r="C61" s="247"/>
      <c r="D61" s="247"/>
    </row>
    <row r="62" spans="2:19" x14ac:dyDescent="0.25">
      <c r="B62" s="1277" t="s">
        <v>1160</v>
      </c>
      <c r="C62" s="1277"/>
      <c r="D62" s="1277"/>
    </row>
    <row r="63" spans="2:19" x14ac:dyDescent="0.25">
      <c r="B63" s="1277"/>
      <c r="C63" s="1277"/>
      <c r="D63" s="1277"/>
    </row>
    <row r="64" spans="2:19" x14ac:dyDescent="0.25">
      <c r="B64" s="1277"/>
      <c r="C64" s="1277"/>
      <c r="D64" s="1277"/>
    </row>
  </sheetData>
  <mergeCells count="6">
    <mergeCell ref="B62:D64"/>
    <mergeCell ref="B1:D1"/>
    <mergeCell ref="C3:D3"/>
    <mergeCell ref="B58:D58"/>
    <mergeCell ref="B59:D59"/>
    <mergeCell ref="B60:D60"/>
  </mergeCells>
  <pageMargins left="0.23622047244094491" right="0.23622047244094491" top="0.35433070866141736" bottom="0.35433070866141736" header="0.31496062992125984" footer="0.31496062992125984"/>
  <pageSetup paperSize="9" scale="77"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9" tint="-0.249977111117893"/>
    <pageSetUpPr fitToPage="1"/>
  </sheetPr>
  <dimension ref="B1:K41"/>
  <sheetViews>
    <sheetView workbookViewId="0">
      <selection activeCell="C10" sqref="C10"/>
    </sheetView>
  </sheetViews>
  <sheetFormatPr defaultRowHeight="15" x14ac:dyDescent="0.25"/>
  <cols>
    <col min="2" max="2" width="48.7109375" customWidth="1"/>
    <col min="3" max="3" width="24.28515625" customWidth="1"/>
    <col min="4" max="5" width="21.5703125" customWidth="1"/>
    <col min="6" max="6" width="49.28515625" customWidth="1"/>
    <col min="7" max="7" width="21.5703125" customWidth="1"/>
    <col min="8" max="8" width="19.7109375" customWidth="1"/>
  </cols>
  <sheetData>
    <row r="1" spans="2:11" ht="15.75" customHeight="1" x14ac:dyDescent="0.25">
      <c r="B1" s="1295" t="s">
        <v>1123</v>
      </c>
      <c r="C1" s="1295"/>
      <c r="D1" s="1295"/>
      <c r="E1" s="1295"/>
      <c r="F1" s="1295"/>
      <c r="G1" s="1295"/>
      <c r="H1" s="1295"/>
      <c r="I1" s="396"/>
      <c r="J1" s="396"/>
      <c r="K1" s="396"/>
    </row>
    <row r="3" spans="2:11" x14ac:dyDescent="0.25">
      <c r="B3" s="1" t="s">
        <v>917</v>
      </c>
    </row>
    <row r="5" spans="2:11" ht="45" x14ac:dyDescent="0.25">
      <c r="B5" s="711"/>
      <c r="C5" s="1087" t="s">
        <v>915</v>
      </c>
      <c r="D5" s="1087" t="s">
        <v>913</v>
      </c>
    </row>
    <row r="6" spans="2:11" x14ac:dyDescent="0.25">
      <c r="B6" s="1088" t="s">
        <v>914</v>
      </c>
      <c r="C6" s="1089">
        <v>1830</v>
      </c>
      <c r="D6" s="1090">
        <v>0.375</v>
      </c>
    </row>
    <row r="7" spans="2:11" x14ac:dyDescent="0.25">
      <c r="B7" s="1091" t="s">
        <v>912</v>
      </c>
      <c r="C7" s="1089">
        <v>3050</v>
      </c>
      <c r="D7" s="1090">
        <v>0.625</v>
      </c>
    </row>
    <row r="8" spans="2:11" x14ac:dyDescent="0.25">
      <c r="B8" s="711" t="s">
        <v>916</v>
      </c>
      <c r="C8" s="1092">
        <v>4880</v>
      </c>
      <c r="D8" s="1093">
        <v>1</v>
      </c>
    </row>
    <row r="11" spans="2:11" x14ac:dyDescent="0.25">
      <c r="B11" s="1" t="s">
        <v>926</v>
      </c>
      <c r="F11" s="1" t="s">
        <v>939</v>
      </c>
    </row>
    <row r="13" spans="2:11" ht="60" x14ac:dyDescent="0.25">
      <c r="B13" s="256" t="s">
        <v>918</v>
      </c>
      <c r="C13" s="720" t="s">
        <v>80</v>
      </c>
      <c r="D13" s="720" t="s">
        <v>927</v>
      </c>
      <c r="F13" s="256" t="s">
        <v>937</v>
      </c>
      <c r="G13" s="720" t="s">
        <v>80</v>
      </c>
      <c r="H13" s="720" t="s">
        <v>938</v>
      </c>
    </row>
    <row r="14" spans="2:11" ht="15.75" x14ac:dyDescent="0.25">
      <c r="B14" s="330" t="s">
        <v>1144</v>
      </c>
      <c r="C14" s="330">
        <v>20</v>
      </c>
      <c r="D14" s="1085">
        <v>3.125E-2</v>
      </c>
      <c r="F14" s="330" t="s">
        <v>1144</v>
      </c>
      <c r="G14" s="1220" t="s">
        <v>172</v>
      </c>
      <c r="H14" s="1235" t="s">
        <v>237</v>
      </c>
    </row>
    <row r="15" spans="2:11" x14ac:dyDescent="0.25">
      <c r="B15" s="330" t="s">
        <v>1145</v>
      </c>
      <c r="C15" s="330">
        <v>70</v>
      </c>
      <c r="D15" s="1085">
        <v>0.109375</v>
      </c>
      <c r="F15" s="330" t="s">
        <v>1145</v>
      </c>
      <c r="G15" s="330">
        <v>70</v>
      </c>
      <c r="H15" s="1085">
        <v>0.46666666666666667</v>
      </c>
    </row>
    <row r="16" spans="2:11" ht="15.75" x14ac:dyDescent="0.25">
      <c r="B16" s="330" t="s">
        <v>1146</v>
      </c>
      <c r="C16" s="1220" t="s">
        <v>172</v>
      </c>
      <c r="D16" s="1235" t="s">
        <v>237</v>
      </c>
      <c r="F16" s="330" t="s">
        <v>1146</v>
      </c>
      <c r="G16" s="1220" t="s">
        <v>172</v>
      </c>
      <c r="H16" s="1236" t="s">
        <v>237</v>
      </c>
    </row>
    <row r="17" spans="2:8" ht="15.75" x14ac:dyDescent="0.25">
      <c r="B17" s="330" t="s">
        <v>1147</v>
      </c>
      <c r="C17" s="1220">
        <v>80</v>
      </c>
      <c r="D17" s="1085">
        <v>0.125</v>
      </c>
      <c r="F17" s="330" t="s">
        <v>1147</v>
      </c>
      <c r="G17" s="1220" t="s">
        <v>172</v>
      </c>
      <c r="H17" s="1236" t="s">
        <v>237</v>
      </c>
    </row>
    <row r="18" spans="2:8" x14ac:dyDescent="0.25">
      <c r="B18" s="330" t="s">
        <v>1148</v>
      </c>
      <c r="C18" s="1220">
        <v>230</v>
      </c>
      <c r="D18" s="1085">
        <v>0.359375</v>
      </c>
      <c r="F18" s="330" t="s">
        <v>1148</v>
      </c>
      <c r="G18" s="330">
        <v>10</v>
      </c>
      <c r="H18" s="1085">
        <v>6.6666666666666666E-2</v>
      </c>
    </row>
    <row r="19" spans="2:8" x14ac:dyDescent="0.25">
      <c r="B19" s="330" t="s">
        <v>1149</v>
      </c>
      <c r="C19" s="1220">
        <v>20</v>
      </c>
      <c r="D19" s="1085">
        <v>3.125E-2</v>
      </c>
      <c r="F19" s="330" t="s">
        <v>1149</v>
      </c>
      <c r="G19" s="1086">
        <v>0</v>
      </c>
      <c r="H19" s="1090">
        <v>0</v>
      </c>
    </row>
    <row r="20" spans="2:8" x14ac:dyDescent="0.25">
      <c r="B20" s="330" t="s">
        <v>919</v>
      </c>
      <c r="C20" s="1220">
        <v>180</v>
      </c>
      <c r="D20" s="1085">
        <v>0.28125</v>
      </c>
      <c r="F20" s="330" t="s">
        <v>919</v>
      </c>
      <c r="G20" s="330">
        <v>10</v>
      </c>
      <c r="H20" s="1085">
        <v>6.6666666666666666E-2</v>
      </c>
    </row>
    <row r="21" spans="2:8" x14ac:dyDescent="0.25">
      <c r="B21" s="330" t="s">
        <v>920</v>
      </c>
      <c r="C21" s="1220">
        <v>20</v>
      </c>
      <c r="D21" s="1085">
        <v>3.125E-2</v>
      </c>
      <c r="F21" s="330" t="s">
        <v>920</v>
      </c>
      <c r="G21" s="330">
        <v>10</v>
      </c>
      <c r="H21" s="1085">
        <v>6.6666666666666666E-2</v>
      </c>
    </row>
    <row r="22" spans="2:8" x14ac:dyDescent="0.25">
      <c r="B22" s="330" t="s">
        <v>928</v>
      </c>
      <c r="C22" s="1220">
        <v>10</v>
      </c>
      <c r="D22" s="1085">
        <v>1.5625E-2</v>
      </c>
      <c r="F22" s="330" t="s">
        <v>928</v>
      </c>
      <c r="G22" s="1086">
        <v>0</v>
      </c>
      <c r="H22" s="1090">
        <v>0</v>
      </c>
    </row>
    <row r="23" spans="2:8" ht="15.75" x14ac:dyDescent="0.25">
      <c r="B23" s="330" t="s">
        <v>921</v>
      </c>
      <c r="C23" s="1220">
        <v>10</v>
      </c>
      <c r="D23" s="1085">
        <v>1.5625E-2</v>
      </c>
      <c r="F23" s="330" t="s">
        <v>921</v>
      </c>
      <c r="G23" s="1220" t="s">
        <v>172</v>
      </c>
      <c r="H23" s="1236" t="s">
        <v>237</v>
      </c>
    </row>
    <row r="24" spans="2:8" ht="15.75" x14ac:dyDescent="0.25">
      <c r="B24" s="330" t="s">
        <v>1150</v>
      </c>
      <c r="C24" s="1220" t="s">
        <v>172</v>
      </c>
      <c r="D24" s="1235" t="s">
        <v>237</v>
      </c>
      <c r="F24" s="330" t="s">
        <v>1150</v>
      </c>
      <c r="G24" s="1086">
        <v>0</v>
      </c>
      <c r="H24" s="1090">
        <v>0</v>
      </c>
    </row>
    <row r="25" spans="2:8" ht="15.75" x14ac:dyDescent="0.25">
      <c r="B25" s="330" t="s">
        <v>922</v>
      </c>
      <c r="C25" s="1220">
        <v>10</v>
      </c>
      <c r="D25" s="1085">
        <v>1.5625E-2</v>
      </c>
      <c r="F25" s="330" t="s">
        <v>922</v>
      </c>
      <c r="G25" s="1220" t="s">
        <v>172</v>
      </c>
      <c r="H25" s="1236" t="s">
        <v>237</v>
      </c>
    </row>
    <row r="26" spans="2:8" x14ac:dyDescent="0.25">
      <c r="B26" s="330" t="s">
        <v>923</v>
      </c>
      <c r="C26" s="1220">
        <v>10</v>
      </c>
      <c r="D26" s="1085">
        <v>1.5625E-2</v>
      </c>
      <c r="F26" s="330" t="s">
        <v>923</v>
      </c>
      <c r="G26" s="330">
        <v>20</v>
      </c>
      <c r="H26" s="1085">
        <v>0.13333333333333333</v>
      </c>
    </row>
    <row r="27" spans="2:8" x14ac:dyDescent="0.25">
      <c r="B27" s="330" t="s">
        <v>924</v>
      </c>
      <c r="C27" s="1220">
        <v>10</v>
      </c>
      <c r="D27" s="1085">
        <v>1.5625E-2</v>
      </c>
      <c r="F27" s="330" t="s">
        <v>924</v>
      </c>
      <c r="G27" s="330">
        <v>10</v>
      </c>
      <c r="H27" s="1085">
        <v>6.6666666666666666E-2</v>
      </c>
    </row>
    <row r="28" spans="2:8" ht="15.75" x14ac:dyDescent="0.25">
      <c r="B28" s="330" t="s">
        <v>925</v>
      </c>
      <c r="C28" s="1220" t="s">
        <v>172</v>
      </c>
      <c r="D28" s="1235" t="s">
        <v>237</v>
      </c>
      <c r="F28" s="330" t="s">
        <v>925</v>
      </c>
      <c r="G28" s="1086">
        <v>0</v>
      </c>
      <c r="H28" s="1090">
        <v>0</v>
      </c>
    </row>
    <row r="29" spans="2:8" ht="15.75" x14ac:dyDescent="0.25">
      <c r="B29" s="330" t="s">
        <v>929</v>
      </c>
      <c r="C29" s="330">
        <v>10</v>
      </c>
      <c r="D29" s="1085">
        <v>1.5625E-2</v>
      </c>
      <c r="F29" s="330" t="s">
        <v>929</v>
      </c>
      <c r="G29" s="1220" t="s">
        <v>172</v>
      </c>
      <c r="H29" s="1236" t="s">
        <v>237</v>
      </c>
    </row>
    <row r="30" spans="2:8" ht="15.75" x14ac:dyDescent="0.25">
      <c r="B30" s="330" t="s">
        <v>932</v>
      </c>
      <c r="C30" s="330">
        <v>50</v>
      </c>
      <c r="D30" s="1085">
        <v>7.8125E-2</v>
      </c>
      <c r="F30" s="330" t="s">
        <v>932</v>
      </c>
      <c r="G30" s="1220" t="s">
        <v>172</v>
      </c>
      <c r="H30" s="1236" t="s">
        <v>237</v>
      </c>
    </row>
    <row r="31" spans="2:8" ht="15.75" x14ac:dyDescent="0.25">
      <c r="B31" s="330" t="s">
        <v>931</v>
      </c>
      <c r="C31" s="330">
        <v>30</v>
      </c>
      <c r="D31" s="1085">
        <v>4.6875E-2</v>
      </c>
      <c r="F31" s="330" t="s">
        <v>931</v>
      </c>
      <c r="G31" s="1220" t="s">
        <v>172</v>
      </c>
      <c r="H31" s="1236" t="s">
        <v>237</v>
      </c>
    </row>
    <row r="32" spans="2:8" x14ac:dyDescent="0.25">
      <c r="B32" s="330" t="s">
        <v>930</v>
      </c>
      <c r="C32" s="330">
        <v>10</v>
      </c>
      <c r="D32" s="1085">
        <v>1.5625E-2</v>
      </c>
      <c r="F32" s="330" t="s">
        <v>930</v>
      </c>
      <c r="G32" s="1086">
        <v>0</v>
      </c>
      <c r="H32" s="1090">
        <v>0</v>
      </c>
    </row>
    <row r="33" spans="2:8" x14ac:dyDescent="0.25">
      <c r="B33" s="256" t="s">
        <v>933</v>
      </c>
      <c r="C33" s="256">
        <v>640</v>
      </c>
      <c r="D33" s="256"/>
      <c r="F33" s="256" t="s">
        <v>937</v>
      </c>
      <c r="G33" s="256">
        <v>150</v>
      </c>
      <c r="H33" s="330"/>
    </row>
    <row r="36" spans="2:8" x14ac:dyDescent="0.25">
      <c r="B36" t="s">
        <v>936</v>
      </c>
    </row>
    <row r="37" spans="2:8" ht="39.75" customHeight="1" x14ac:dyDescent="0.25">
      <c r="B37" s="1277" t="s">
        <v>934</v>
      </c>
      <c r="C37" s="1277"/>
      <c r="D37" s="1277"/>
      <c r="E37" s="1277"/>
      <c r="F37" s="1277"/>
      <c r="G37" s="1277"/>
      <c r="H37" s="1277"/>
    </row>
    <row r="38" spans="2:8" x14ac:dyDescent="0.25">
      <c r="B38" t="s">
        <v>935</v>
      </c>
    </row>
    <row r="39" spans="2:8" x14ac:dyDescent="0.25">
      <c r="B39" t="s">
        <v>63</v>
      </c>
    </row>
    <row r="40" spans="2:8" ht="15.75" x14ac:dyDescent="0.25">
      <c r="B40" s="55" t="s">
        <v>74</v>
      </c>
    </row>
    <row r="41" spans="2:8" ht="15.75" x14ac:dyDescent="0.25">
      <c r="B41" s="1261" t="s">
        <v>1154</v>
      </c>
    </row>
  </sheetData>
  <mergeCells count="2">
    <mergeCell ref="B37:H37"/>
    <mergeCell ref="B1:H1"/>
  </mergeCells>
  <conditionalFormatting sqref="D24">
    <cfRule type="expression" dxfId="7" priority="19" stopIfTrue="1">
      <formula>D3&lt;11</formula>
    </cfRule>
  </conditionalFormatting>
  <conditionalFormatting sqref="D28">
    <cfRule type="expression" dxfId="6" priority="18" stopIfTrue="1">
      <formula>#REF!&lt;11</formula>
    </cfRule>
  </conditionalFormatting>
  <conditionalFormatting sqref="H23">
    <cfRule type="expression" dxfId="5" priority="14" stopIfTrue="1">
      <formula>H2&lt;11</formula>
    </cfRule>
  </conditionalFormatting>
  <conditionalFormatting sqref="H25">
    <cfRule type="expression" dxfId="4" priority="13" stopIfTrue="1">
      <formula>H4&lt;11</formula>
    </cfRule>
  </conditionalFormatting>
  <conditionalFormatting sqref="H29">
    <cfRule type="expression" dxfId="3" priority="12" stopIfTrue="1">
      <formula>#REF!&lt;11</formula>
    </cfRule>
  </conditionalFormatting>
  <conditionalFormatting sqref="H30">
    <cfRule type="expression" dxfId="2" priority="11" stopIfTrue="1">
      <formula>#REF!&lt;11</formula>
    </cfRule>
  </conditionalFormatting>
  <conditionalFormatting sqref="H31">
    <cfRule type="expression" dxfId="1" priority="10" stopIfTrue="1">
      <formula>H10&lt;11</formula>
    </cfRule>
  </conditionalFormatting>
  <conditionalFormatting sqref="D16 H14 H16:H17">
    <cfRule type="expression" dxfId="0" priority="110" stopIfTrue="1">
      <formula>#REF!&lt;11</formula>
    </cfRule>
  </conditionalFormatting>
  <pageMargins left="0.7" right="0.7" top="0.75" bottom="0.75" header="0.3" footer="0.3"/>
  <pageSetup paperSize="9" scale="6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tint="-0.249977111117893"/>
    <pageSetUpPr fitToPage="1"/>
  </sheetPr>
  <dimension ref="A1:BQ199"/>
  <sheetViews>
    <sheetView workbookViewId="0">
      <selection activeCell="B2" sqref="B2"/>
    </sheetView>
  </sheetViews>
  <sheetFormatPr defaultRowHeight="15" x14ac:dyDescent="0.25"/>
  <cols>
    <col min="2" max="2" width="26.5703125" customWidth="1"/>
    <col min="3" max="3" width="24.28515625" customWidth="1"/>
    <col min="4" max="4" width="23.28515625" customWidth="1"/>
    <col min="5" max="5" width="20.140625" customWidth="1"/>
    <col min="6" max="6" width="16" customWidth="1"/>
    <col min="7" max="7" width="13.28515625" customWidth="1"/>
    <col min="8" max="8" width="24" customWidth="1"/>
    <col min="9" max="9" width="19.28515625" customWidth="1"/>
    <col min="10" max="14" width="22" customWidth="1"/>
    <col min="15" max="17" width="23.28515625" customWidth="1"/>
    <col min="20" max="23" width="24.28515625" customWidth="1"/>
    <col min="26" max="30" width="24.42578125" customWidth="1"/>
    <col min="31" max="34" width="23.85546875" customWidth="1"/>
    <col min="36" max="39" width="22.28515625" customWidth="1"/>
    <col min="42" max="45" width="22.42578125" customWidth="1"/>
    <col min="48" max="51" width="22.5703125" customWidth="1"/>
    <col min="54" max="57" width="23.28515625" customWidth="1"/>
    <col min="60" max="63" width="23.5703125" customWidth="1"/>
    <col min="66" max="69" width="23.28515625" customWidth="1"/>
  </cols>
  <sheetData>
    <row r="1" spans="2:14" ht="15.75" x14ac:dyDescent="0.25">
      <c r="B1" s="248" t="s">
        <v>1053</v>
      </c>
    </row>
    <row r="2" spans="2:14" ht="15.75" x14ac:dyDescent="0.25">
      <c r="B2" s="248"/>
    </row>
    <row r="3" spans="2:14" ht="15.75" x14ac:dyDescent="0.25">
      <c r="B3" s="28" t="s">
        <v>789</v>
      </c>
    </row>
    <row r="4" spans="2:14" ht="15.75" x14ac:dyDescent="0.25">
      <c r="B4" s="979" t="s">
        <v>901</v>
      </c>
    </row>
    <row r="5" spans="2:14" ht="15.75" x14ac:dyDescent="0.25">
      <c r="B5" s="28" t="s">
        <v>940</v>
      </c>
    </row>
    <row r="6" spans="2:14" x14ac:dyDescent="0.25">
      <c r="B6" t="s">
        <v>790</v>
      </c>
    </row>
    <row r="7" spans="2:14" x14ac:dyDescent="0.25">
      <c r="B7" t="s">
        <v>781</v>
      </c>
    </row>
    <row r="8" spans="2:14" ht="15.75" x14ac:dyDescent="0.25">
      <c r="B8" s="248"/>
    </row>
    <row r="9" spans="2:14" x14ac:dyDescent="0.25">
      <c r="B9" s="1" t="s">
        <v>1030</v>
      </c>
      <c r="J9" s="1" t="s">
        <v>1029</v>
      </c>
    </row>
    <row r="10" spans="2:14" ht="30" x14ac:dyDescent="0.25">
      <c r="B10" s="249" t="s">
        <v>144</v>
      </c>
      <c r="C10" s="342" t="s">
        <v>199</v>
      </c>
      <c r="D10" s="343" t="s">
        <v>200</v>
      </c>
      <c r="E10" s="343" t="s">
        <v>201</v>
      </c>
      <c r="F10" s="250" t="s">
        <v>15</v>
      </c>
      <c r="J10" s="249" t="s">
        <v>144</v>
      </c>
      <c r="K10" s="342" t="s">
        <v>906</v>
      </c>
      <c r="L10" s="343" t="s">
        <v>907</v>
      </c>
      <c r="M10" s="250" t="s">
        <v>15</v>
      </c>
    </row>
    <row r="11" spans="2:14" x14ac:dyDescent="0.25">
      <c r="B11" s="1094" t="s">
        <v>145</v>
      </c>
      <c r="C11" s="1095">
        <v>8.1218274111675124E-4</v>
      </c>
      <c r="D11" s="1096">
        <v>0.48730964467005078</v>
      </c>
      <c r="E11" s="1096">
        <v>0.5118781725888325</v>
      </c>
      <c r="F11" s="1097">
        <v>1</v>
      </c>
      <c r="J11" s="1094" t="s">
        <v>145</v>
      </c>
      <c r="K11" s="1095">
        <v>8.1624365482233507E-2</v>
      </c>
      <c r="L11" s="1096">
        <v>0.91837563451776649</v>
      </c>
      <c r="M11" s="1097">
        <v>1</v>
      </c>
    </row>
    <row r="12" spans="2:14" x14ac:dyDescent="0.25">
      <c r="B12" s="986" t="s">
        <v>146</v>
      </c>
      <c r="C12" s="987">
        <v>2.2383883603805262E-3</v>
      </c>
      <c r="D12" s="262">
        <v>0.40346950195858983</v>
      </c>
      <c r="E12" s="262">
        <v>0.59429210968102963</v>
      </c>
      <c r="F12" s="988">
        <v>1</v>
      </c>
      <c r="J12" s="986" t="s">
        <v>146</v>
      </c>
      <c r="K12" s="987">
        <v>0.12395075545607163</v>
      </c>
      <c r="L12" s="262">
        <v>0.87604924454392841</v>
      </c>
      <c r="M12" s="988">
        <v>1</v>
      </c>
    </row>
    <row r="13" spans="2:14" x14ac:dyDescent="0.25">
      <c r="B13" s="419"/>
      <c r="C13" s="267"/>
      <c r="D13" s="267"/>
      <c r="E13" s="267"/>
      <c r="F13" s="267"/>
      <c r="J13" s="419"/>
      <c r="K13" s="267"/>
      <c r="L13" s="267"/>
      <c r="M13" s="267"/>
      <c r="N13" s="267"/>
    </row>
    <row r="15" spans="2:14" x14ac:dyDescent="0.25">
      <c r="B15" s="1" t="s">
        <v>1031</v>
      </c>
      <c r="J15" s="1" t="s">
        <v>1032</v>
      </c>
    </row>
    <row r="16" spans="2:14" ht="30" x14ac:dyDescent="0.25">
      <c r="B16" s="720" t="s">
        <v>198</v>
      </c>
      <c r="C16" s="342" t="s">
        <v>199</v>
      </c>
      <c r="D16" s="343" t="s">
        <v>200</v>
      </c>
      <c r="E16" s="343" t="s">
        <v>201</v>
      </c>
      <c r="F16" s="338" t="s">
        <v>15</v>
      </c>
      <c r="J16" s="720" t="s">
        <v>198</v>
      </c>
      <c r="K16" s="342" t="s">
        <v>906</v>
      </c>
      <c r="L16" s="343" t="s">
        <v>907</v>
      </c>
      <c r="M16" s="338" t="s">
        <v>15</v>
      </c>
    </row>
    <row r="17" spans="1:15" ht="15.75" x14ac:dyDescent="0.25">
      <c r="B17" s="14" t="s">
        <v>294</v>
      </c>
      <c r="C17" s="332">
        <v>1.1743981209630064E-3</v>
      </c>
      <c r="D17" s="333">
        <v>0.47739283617146211</v>
      </c>
      <c r="E17" s="333">
        <v>0.52143276570757491</v>
      </c>
      <c r="F17" s="339">
        <v>1</v>
      </c>
      <c r="J17" s="14" t="s">
        <v>294</v>
      </c>
      <c r="K17" s="332">
        <v>5.9307105108631825E-2</v>
      </c>
      <c r="L17" s="333">
        <v>0.9406928948913682</v>
      </c>
      <c r="M17" s="339">
        <v>1</v>
      </c>
    </row>
    <row r="18" spans="1:15" ht="15.75" x14ac:dyDescent="0.25">
      <c r="B18" s="14" t="s">
        <v>26</v>
      </c>
      <c r="C18" s="335">
        <v>4.8262548262548262E-3</v>
      </c>
      <c r="D18" s="135">
        <v>0.33397683397683398</v>
      </c>
      <c r="E18" s="135">
        <v>0.66119691119691115</v>
      </c>
      <c r="F18" s="340">
        <v>1</v>
      </c>
      <c r="J18" s="14" t="s">
        <v>26</v>
      </c>
      <c r="K18" s="335">
        <v>0.19594594594594594</v>
      </c>
      <c r="L18" s="135">
        <v>0.80405405405405406</v>
      </c>
      <c r="M18" s="340">
        <v>1</v>
      </c>
    </row>
    <row r="19" spans="1:15" ht="15.75" x14ac:dyDescent="0.25">
      <c r="B19" s="14" t="s">
        <v>766</v>
      </c>
      <c r="C19" s="335">
        <v>1.1976047904191617E-3</v>
      </c>
      <c r="D19" s="135">
        <v>0.33892215568862277</v>
      </c>
      <c r="E19" s="135">
        <v>0.65988023952095809</v>
      </c>
      <c r="F19" s="340">
        <v>1</v>
      </c>
      <c r="J19" s="14" t="s">
        <v>766</v>
      </c>
      <c r="K19" s="335">
        <v>0.16646706586826349</v>
      </c>
      <c r="L19" s="135">
        <v>0.83353293413173657</v>
      </c>
      <c r="M19" s="340">
        <v>1</v>
      </c>
    </row>
    <row r="20" spans="1:15" x14ac:dyDescent="0.25">
      <c r="B20" s="254" t="s">
        <v>15</v>
      </c>
      <c r="C20" s="336">
        <v>2.2383883603805262E-3</v>
      </c>
      <c r="D20" s="337">
        <v>0.40346950195858983</v>
      </c>
      <c r="E20" s="337">
        <v>0.59429210968102963</v>
      </c>
      <c r="F20" s="341">
        <v>1</v>
      </c>
      <c r="J20" s="254" t="s">
        <v>15</v>
      </c>
      <c r="K20" s="336">
        <v>0.12395075545607163</v>
      </c>
      <c r="L20" s="337">
        <v>0.87604924454392841</v>
      </c>
      <c r="M20" s="341">
        <v>1</v>
      </c>
    </row>
    <row r="23" spans="1:15" x14ac:dyDescent="0.25">
      <c r="A23" s="59"/>
      <c r="B23" s="1" t="s">
        <v>1033</v>
      </c>
      <c r="C23" s="135"/>
      <c r="D23" s="135"/>
      <c r="E23" s="135"/>
      <c r="F23" s="135"/>
      <c r="G23" s="135"/>
      <c r="H23" s="135"/>
      <c r="J23" s="1" t="s">
        <v>1034</v>
      </c>
      <c r="K23" s="135"/>
      <c r="L23" s="135"/>
      <c r="M23" s="135"/>
      <c r="N23" s="135"/>
      <c r="O23" s="135"/>
    </row>
    <row r="24" spans="1:15" ht="30" x14ac:dyDescent="0.25">
      <c r="A24" s="59"/>
      <c r="B24" s="256" t="s">
        <v>197</v>
      </c>
      <c r="C24" s="342" t="s">
        <v>199</v>
      </c>
      <c r="D24" s="343" t="s">
        <v>200</v>
      </c>
      <c r="E24" s="343" t="s">
        <v>201</v>
      </c>
      <c r="F24" s="338" t="s">
        <v>15</v>
      </c>
      <c r="G24" s="135"/>
      <c r="H24" s="135"/>
      <c r="J24" s="256" t="s">
        <v>197</v>
      </c>
      <c r="K24" s="342" t="s">
        <v>906</v>
      </c>
      <c r="L24" s="343" t="s">
        <v>907</v>
      </c>
      <c r="M24" s="338" t="s">
        <v>15</v>
      </c>
      <c r="O24" s="135"/>
    </row>
    <row r="25" spans="1:15" ht="15.75" x14ac:dyDescent="0.25">
      <c r="A25" s="59"/>
      <c r="B25" s="14" t="s">
        <v>758</v>
      </c>
      <c r="C25" s="332">
        <v>0</v>
      </c>
      <c r="D25" s="333">
        <v>0.62732919254658381</v>
      </c>
      <c r="E25" s="333">
        <v>0.37267080745341613</v>
      </c>
      <c r="F25" s="339">
        <v>1</v>
      </c>
      <c r="G25" s="135"/>
      <c r="H25" s="135"/>
      <c r="J25" s="14" t="s">
        <v>758</v>
      </c>
      <c r="K25" s="332">
        <v>6.2111801242236024E-2</v>
      </c>
      <c r="L25" s="333">
        <v>0.93788819875776397</v>
      </c>
      <c r="M25" s="339">
        <v>1</v>
      </c>
      <c r="O25" s="135"/>
    </row>
    <row r="26" spans="1:15" ht="15.75" x14ac:dyDescent="0.25">
      <c r="A26" s="59"/>
      <c r="B26" s="14" t="s">
        <v>250</v>
      </c>
      <c r="C26" s="335">
        <v>0</v>
      </c>
      <c r="D26" s="135">
        <v>0.3235294117647059</v>
      </c>
      <c r="E26" s="135">
        <v>0.67647058823529416</v>
      </c>
      <c r="F26" s="340">
        <v>1</v>
      </c>
      <c r="G26" s="135"/>
      <c r="H26" s="135"/>
      <c r="J26" s="14" t="s">
        <v>250</v>
      </c>
      <c r="K26" s="335">
        <v>0.20588235294117646</v>
      </c>
      <c r="L26" s="135">
        <v>0.79411764705882348</v>
      </c>
      <c r="M26" s="340">
        <v>1</v>
      </c>
      <c r="O26" s="135"/>
    </row>
    <row r="27" spans="1:15" ht="15.75" x14ac:dyDescent="0.25">
      <c r="A27" s="59"/>
      <c r="B27" s="14" t="s">
        <v>759</v>
      </c>
      <c r="C27" s="335">
        <v>0</v>
      </c>
      <c r="D27" s="135">
        <v>0.3888888888888889</v>
      </c>
      <c r="E27" s="135">
        <v>0.61111111111111116</v>
      </c>
      <c r="F27" s="340">
        <v>1</v>
      </c>
      <c r="G27" s="135"/>
      <c r="H27" s="135"/>
      <c r="J27" s="14" t="s">
        <v>759</v>
      </c>
      <c r="K27" s="335">
        <v>0.1388888888888889</v>
      </c>
      <c r="L27" s="135">
        <v>0.86111111111111116</v>
      </c>
      <c r="M27" s="340">
        <v>1</v>
      </c>
      <c r="O27" s="135"/>
    </row>
    <row r="28" spans="1:15" ht="15.75" x14ac:dyDescent="0.25">
      <c r="A28" s="59"/>
      <c r="B28" s="277" t="s">
        <v>9</v>
      </c>
      <c r="C28" s="506">
        <v>1.6715419974926871E-3</v>
      </c>
      <c r="D28" s="507">
        <v>0.44128708733806937</v>
      </c>
      <c r="E28" s="507">
        <v>0.55704137066443793</v>
      </c>
      <c r="F28" s="509">
        <v>1</v>
      </c>
      <c r="G28" s="135"/>
      <c r="H28" s="135"/>
      <c r="J28" s="277" t="s">
        <v>9</v>
      </c>
      <c r="K28" s="506">
        <v>9.8620977852068539E-2</v>
      </c>
      <c r="L28" s="507">
        <v>0.90137902214793142</v>
      </c>
      <c r="M28" s="509">
        <v>1</v>
      </c>
      <c r="O28" s="135"/>
    </row>
    <row r="29" spans="1:15" ht="47.25" x14ac:dyDescent="0.25">
      <c r="A29" s="59"/>
      <c r="B29" s="601" t="s">
        <v>1132</v>
      </c>
      <c r="C29" s="335">
        <v>2.2883295194508009E-3</v>
      </c>
      <c r="D29" s="135">
        <v>0.40503432494279173</v>
      </c>
      <c r="E29" s="135">
        <v>0.59267734553775742</v>
      </c>
      <c r="F29" s="340">
        <v>1</v>
      </c>
      <c r="G29" s="135"/>
      <c r="H29" s="135"/>
      <c r="J29" s="601" t="s">
        <v>1132</v>
      </c>
      <c r="K29" s="335">
        <v>0.13043478260869565</v>
      </c>
      <c r="L29" s="135">
        <v>0.86956521739130432</v>
      </c>
      <c r="M29" s="340">
        <v>1</v>
      </c>
      <c r="O29" s="135"/>
    </row>
    <row r="30" spans="1:15" ht="47.25" x14ac:dyDescent="0.25">
      <c r="A30" s="59"/>
      <c r="B30" s="601" t="s">
        <v>11</v>
      </c>
      <c r="C30" s="335">
        <v>1.5337423312883436E-3</v>
      </c>
      <c r="D30" s="135">
        <v>0.44938650306748468</v>
      </c>
      <c r="E30" s="135">
        <v>0.54907975460122704</v>
      </c>
      <c r="F30" s="340">
        <v>1</v>
      </c>
      <c r="G30" s="135"/>
      <c r="H30" s="135"/>
      <c r="J30" s="601" t="s">
        <v>11</v>
      </c>
      <c r="K30" s="335">
        <v>9.1513292433537827E-2</v>
      </c>
      <c r="L30" s="135">
        <v>0.90848670756646221</v>
      </c>
      <c r="M30" s="340">
        <v>1</v>
      </c>
      <c r="O30" s="135"/>
    </row>
    <row r="31" spans="1:15" ht="15.75" x14ac:dyDescent="0.25">
      <c r="A31" s="59"/>
      <c r="B31" s="277" t="s">
        <v>12</v>
      </c>
      <c r="C31" s="506">
        <v>4.4378698224852072E-3</v>
      </c>
      <c r="D31" s="507">
        <v>0.26183431952662722</v>
      </c>
      <c r="E31" s="507">
        <v>0.73372781065088755</v>
      </c>
      <c r="F31" s="509">
        <v>1</v>
      </c>
      <c r="G31" s="135"/>
      <c r="H31" s="135"/>
      <c r="J31" s="277" t="s">
        <v>12</v>
      </c>
      <c r="K31" s="506">
        <v>0.20562130177514792</v>
      </c>
      <c r="L31" s="507">
        <v>0.79437869822485208</v>
      </c>
      <c r="M31" s="509">
        <v>1</v>
      </c>
      <c r="O31" s="135"/>
    </row>
    <row r="32" spans="1:15" ht="47.25" x14ac:dyDescent="0.25">
      <c r="A32" s="59"/>
      <c r="B32" s="601" t="s">
        <v>1132</v>
      </c>
      <c r="C32" s="335">
        <v>2.1141649048625794E-3</v>
      </c>
      <c r="D32" s="135">
        <v>0.28329809725158561</v>
      </c>
      <c r="E32" s="135">
        <v>0.71458773784355178</v>
      </c>
      <c r="F32" s="340">
        <v>1</v>
      </c>
      <c r="G32" s="135"/>
      <c r="H32" s="135"/>
      <c r="J32" s="601" t="s">
        <v>1132</v>
      </c>
      <c r="K32" s="335">
        <v>0.21141649048625794</v>
      </c>
      <c r="L32" s="135">
        <v>0.78858350951374212</v>
      </c>
      <c r="M32" s="340">
        <v>1</v>
      </c>
      <c r="O32" s="135"/>
    </row>
    <row r="33" spans="1:15" ht="47.25" x14ac:dyDescent="0.25">
      <c r="A33" s="59"/>
      <c r="B33" s="601" t="s">
        <v>11</v>
      </c>
      <c r="C33" s="335">
        <v>9.852216748768473E-3</v>
      </c>
      <c r="D33" s="135">
        <v>0.21182266009852216</v>
      </c>
      <c r="E33" s="135">
        <v>0.77832512315270941</v>
      </c>
      <c r="F33" s="340">
        <v>1</v>
      </c>
      <c r="G33" s="135"/>
      <c r="H33" s="135"/>
      <c r="J33" s="601" t="s">
        <v>11</v>
      </c>
      <c r="K33" s="335">
        <v>0.19211822660098521</v>
      </c>
      <c r="L33" s="135">
        <v>0.80788177339901479</v>
      </c>
      <c r="M33" s="340">
        <v>1</v>
      </c>
      <c r="O33" s="135"/>
    </row>
    <row r="34" spans="1:15" ht="15.75" x14ac:dyDescent="0.25">
      <c r="A34" s="59"/>
      <c r="B34" s="14" t="s">
        <v>13</v>
      </c>
      <c r="C34" s="335">
        <v>4.1666666666666666E-3</v>
      </c>
      <c r="D34" s="135">
        <v>0.3</v>
      </c>
      <c r="E34" s="135">
        <v>0.6958333333333333</v>
      </c>
      <c r="F34" s="340">
        <v>1</v>
      </c>
      <c r="G34" s="135"/>
      <c r="H34" s="135"/>
      <c r="J34" s="14" t="s">
        <v>13</v>
      </c>
      <c r="K34" s="335">
        <v>0.16250000000000001</v>
      </c>
      <c r="L34" s="135">
        <v>0.83750000000000002</v>
      </c>
      <c r="M34" s="340">
        <v>1</v>
      </c>
      <c r="O34" s="135"/>
    </row>
    <row r="35" spans="1:15" x14ac:dyDescent="0.25">
      <c r="A35" s="59"/>
      <c r="B35" s="254" t="s">
        <v>15</v>
      </c>
      <c r="C35" s="336">
        <v>2.2383883603805262E-3</v>
      </c>
      <c r="D35" s="337">
        <v>0.40346950195858983</v>
      </c>
      <c r="E35" s="337">
        <v>0.59429210968102963</v>
      </c>
      <c r="F35" s="341">
        <v>1</v>
      </c>
      <c r="G35" s="135"/>
      <c r="H35" s="135"/>
      <c r="J35" s="254" t="s">
        <v>15</v>
      </c>
      <c r="K35" s="336">
        <v>0.12395075545607163</v>
      </c>
      <c r="L35" s="337">
        <v>0.87604924454392841</v>
      </c>
      <c r="M35" s="341">
        <v>1</v>
      </c>
      <c r="O35" s="135"/>
    </row>
    <row r="36" spans="1:15" x14ac:dyDescent="0.25">
      <c r="A36" s="59"/>
      <c r="B36" s="59"/>
      <c r="C36" s="135"/>
      <c r="D36" s="135"/>
      <c r="E36" s="135"/>
      <c r="F36" s="135"/>
      <c r="G36" s="135"/>
      <c r="H36" s="135"/>
      <c r="J36" s="59"/>
      <c r="K36" s="135"/>
      <c r="L36" s="135"/>
      <c r="M36" s="135"/>
      <c r="N36" s="135"/>
      <c r="O36" s="135"/>
    </row>
    <row r="37" spans="1:15" x14ac:dyDescent="0.25">
      <c r="A37" s="59"/>
      <c r="B37" s="59"/>
      <c r="C37" s="135"/>
      <c r="D37" s="135"/>
      <c r="E37" s="135"/>
      <c r="F37" s="135"/>
      <c r="G37" s="135"/>
      <c r="H37" s="135"/>
      <c r="J37" s="59"/>
      <c r="K37" s="135"/>
      <c r="L37" s="135"/>
      <c r="M37" s="135"/>
      <c r="N37" s="135"/>
      <c r="O37" s="135"/>
    </row>
    <row r="38" spans="1:15" x14ac:dyDescent="0.25">
      <c r="A38" s="59"/>
      <c r="B38" s="1" t="s">
        <v>1035</v>
      </c>
      <c r="C38" s="135"/>
      <c r="D38" s="135"/>
      <c r="E38" s="135"/>
      <c r="F38" s="135"/>
      <c r="G38" s="135"/>
      <c r="H38" s="135"/>
      <c r="J38" s="1" t="s">
        <v>1036</v>
      </c>
      <c r="K38" s="135"/>
      <c r="L38" s="135"/>
      <c r="M38" s="135"/>
      <c r="N38" s="135"/>
      <c r="O38" s="135"/>
    </row>
    <row r="39" spans="1:15" ht="30" x14ac:dyDescent="0.25">
      <c r="A39" s="59"/>
      <c r="B39" s="256" t="s">
        <v>202</v>
      </c>
      <c r="C39" s="344" t="s">
        <v>199</v>
      </c>
      <c r="D39" s="345" t="s">
        <v>200</v>
      </c>
      <c r="E39" s="345" t="s">
        <v>201</v>
      </c>
      <c r="F39" s="346" t="s">
        <v>15</v>
      </c>
      <c r="G39" s="135"/>
      <c r="H39" s="135"/>
      <c r="J39" s="256" t="s">
        <v>202</v>
      </c>
      <c r="K39" s="342" t="s">
        <v>906</v>
      </c>
      <c r="L39" s="343" t="s">
        <v>907</v>
      </c>
      <c r="M39" s="346" t="s">
        <v>15</v>
      </c>
      <c r="O39" s="135"/>
    </row>
    <row r="40" spans="1:15" ht="15.75" x14ac:dyDescent="0.25">
      <c r="A40" s="59"/>
      <c r="B40" s="277" t="s">
        <v>164</v>
      </c>
      <c r="C40" s="510">
        <v>1.6715419974926871E-3</v>
      </c>
      <c r="D40" s="511">
        <v>0.44128708733806937</v>
      </c>
      <c r="E40" s="512">
        <v>0.55704137066443793</v>
      </c>
      <c r="F40" s="513">
        <v>1</v>
      </c>
      <c r="G40" s="135"/>
      <c r="H40" s="135"/>
      <c r="J40" s="277" t="s">
        <v>164</v>
      </c>
      <c r="K40" s="510">
        <v>9.8620977852068539E-2</v>
      </c>
      <c r="L40" s="511">
        <v>0.90137902214793142</v>
      </c>
      <c r="M40" s="513">
        <v>1</v>
      </c>
      <c r="O40" s="135"/>
    </row>
    <row r="41" spans="1:15" ht="15.75" x14ac:dyDescent="0.25">
      <c r="A41" s="59"/>
      <c r="B41" s="14" t="s">
        <v>794</v>
      </c>
      <c r="C41" s="335">
        <v>6.770480704129993E-4</v>
      </c>
      <c r="D41" s="135">
        <v>0.48882870683818552</v>
      </c>
      <c r="E41" s="260">
        <v>0.51049424509140151</v>
      </c>
      <c r="F41" s="340">
        <v>1</v>
      </c>
      <c r="G41" s="135"/>
      <c r="H41" s="135"/>
      <c r="J41" s="14" t="s">
        <v>794</v>
      </c>
      <c r="K41" s="335">
        <v>5.6872037914691941E-2</v>
      </c>
      <c r="L41" s="135">
        <v>0.94312796208530802</v>
      </c>
      <c r="M41" s="340">
        <v>1</v>
      </c>
      <c r="O41" s="135"/>
    </row>
    <row r="42" spans="1:15" ht="15.75" x14ac:dyDescent="0.25">
      <c r="A42" s="59"/>
      <c r="B42" s="14" t="s">
        <v>205</v>
      </c>
      <c r="C42" s="335">
        <v>4.0595399188092015E-3</v>
      </c>
      <c r="D42" s="135">
        <v>0.34912043301759133</v>
      </c>
      <c r="E42" s="260">
        <v>0.64682002706359942</v>
      </c>
      <c r="F42" s="340">
        <v>1</v>
      </c>
      <c r="G42" s="135"/>
      <c r="H42" s="135"/>
      <c r="J42" s="14" t="s">
        <v>205</v>
      </c>
      <c r="K42" s="335">
        <v>0.17726657645466848</v>
      </c>
      <c r="L42" s="135">
        <v>0.82273342354533152</v>
      </c>
      <c r="M42" s="340">
        <v>1</v>
      </c>
      <c r="O42" s="135"/>
    </row>
    <row r="43" spans="1:15" ht="15.75" x14ac:dyDescent="0.25">
      <c r="A43" s="59"/>
      <c r="B43" s="14" t="s">
        <v>765</v>
      </c>
      <c r="C43" s="347">
        <v>0</v>
      </c>
      <c r="D43" s="348">
        <v>0.42937853107344631</v>
      </c>
      <c r="E43" s="350">
        <v>0.57062146892655363</v>
      </c>
      <c r="F43" s="349">
        <v>1</v>
      </c>
      <c r="G43" s="135"/>
      <c r="H43" s="135"/>
      <c r="J43" s="14" t="s">
        <v>765</v>
      </c>
      <c r="K43" s="347">
        <v>0.11864406779661017</v>
      </c>
      <c r="L43" s="348">
        <v>0.88135593220338981</v>
      </c>
      <c r="M43" s="349">
        <v>1</v>
      </c>
      <c r="O43" s="135"/>
    </row>
    <row r="44" spans="1:15" ht="15.75" x14ac:dyDescent="0.25">
      <c r="A44" s="59"/>
      <c r="B44" s="277" t="s">
        <v>166</v>
      </c>
      <c r="C44" s="506">
        <v>4.4378698224852072E-3</v>
      </c>
      <c r="D44" s="507">
        <v>0.26183431952662722</v>
      </c>
      <c r="E44" s="508">
        <v>0.73372781065088755</v>
      </c>
      <c r="F44" s="509">
        <v>1</v>
      </c>
      <c r="G44" s="135"/>
      <c r="H44" s="135"/>
      <c r="J44" s="277" t="s">
        <v>166</v>
      </c>
      <c r="K44" s="506">
        <v>0.20562130177514792</v>
      </c>
      <c r="L44" s="507">
        <v>0.79437869822485208</v>
      </c>
      <c r="M44" s="509">
        <v>1</v>
      </c>
      <c r="O44" s="135"/>
    </row>
    <row r="45" spans="1:15" ht="15.75" x14ac:dyDescent="0.25">
      <c r="A45" s="59"/>
      <c r="B45" s="14" t="s">
        <v>794</v>
      </c>
      <c r="C45" s="347">
        <v>1.0638297872340425E-2</v>
      </c>
      <c r="D45" s="348">
        <v>0.15957446808510639</v>
      </c>
      <c r="E45" s="350">
        <v>0.82978723404255317</v>
      </c>
      <c r="F45" s="349">
        <v>1</v>
      </c>
      <c r="G45" s="135"/>
      <c r="H45" s="135"/>
      <c r="J45" s="14" t="s">
        <v>794</v>
      </c>
      <c r="K45" s="347">
        <v>0.10638297872340426</v>
      </c>
      <c r="L45" s="348">
        <v>0.8936170212765957</v>
      </c>
      <c r="M45" s="349">
        <v>1</v>
      </c>
      <c r="O45" s="135"/>
    </row>
    <row r="46" spans="1:15" ht="15.75" x14ac:dyDescent="0.25">
      <c r="A46" s="59"/>
      <c r="B46" s="14" t="s">
        <v>205</v>
      </c>
      <c r="C46" s="347">
        <v>8.1632653061224497E-3</v>
      </c>
      <c r="D46" s="348">
        <v>0.29795918367346941</v>
      </c>
      <c r="E46" s="350">
        <v>0.69387755102040816</v>
      </c>
      <c r="F46" s="349">
        <v>1</v>
      </c>
      <c r="G46" s="135"/>
      <c r="H46" s="135"/>
      <c r="J46" s="14" t="s">
        <v>205</v>
      </c>
      <c r="K46" s="347">
        <v>0.26122448979591839</v>
      </c>
      <c r="L46" s="348">
        <v>0.73877551020408161</v>
      </c>
      <c r="M46" s="349">
        <v>1</v>
      </c>
      <c r="O46" s="135"/>
    </row>
    <row r="47" spans="1:15" ht="15.75" x14ac:dyDescent="0.25">
      <c r="A47" s="59"/>
      <c r="B47" s="14" t="s">
        <v>765</v>
      </c>
      <c r="C47" s="351">
        <v>0</v>
      </c>
      <c r="D47" s="352">
        <v>0.26409495548961426</v>
      </c>
      <c r="E47" s="353">
        <v>0.73590504451038574</v>
      </c>
      <c r="F47" s="355">
        <v>1</v>
      </c>
      <c r="G47" s="135"/>
      <c r="H47" s="135"/>
      <c r="J47" s="14" t="s">
        <v>765</v>
      </c>
      <c r="K47" s="351">
        <v>0.19287833827893175</v>
      </c>
      <c r="L47" s="352">
        <v>0.80712166172106825</v>
      </c>
      <c r="M47" s="355">
        <v>1</v>
      </c>
      <c r="O47" s="135"/>
    </row>
    <row r="48" spans="1:15" ht="30" x14ac:dyDescent="0.25">
      <c r="A48" s="59"/>
      <c r="B48" s="989" t="s">
        <v>203</v>
      </c>
      <c r="C48" s="336">
        <v>2.2383883603805262E-3</v>
      </c>
      <c r="D48" s="337">
        <v>0.40346950195858983</v>
      </c>
      <c r="E48" s="337">
        <v>0.59429210968102963</v>
      </c>
      <c r="F48" s="354">
        <v>1</v>
      </c>
      <c r="G48" s="135"/>
      <c r="H48" s="135"/>
      <c r="J48" s="989" t="s">
        <v>203</v>
      </c>
      <c r="K48" s="336">
        <v>0.12395075545607163</v>
      </c>
      <c r="L48" s="337">
        <v>0.87604924454392841</v>
      </c>
      <c r="M48" s="354">
        <v>1</v>
      </c>
      <c r="O48" s="135"/>
    </row>
    <row r="49" spans="1:15" x14ac:dyDescent="0.25">
      <c r="A49" s="59"/>
      <c r="B49" s="419"/>
      <c r="C49" s="267"/>
      <c r="D49" s="267"/>
      <c r="E49" s="267"/>
      <c r="F49" s="267"/>
      <c r="G49" s="135"/>
      <c r="H49" s="135"/>
      <c r="J49" s="419"/>
      <c r="K49" s="267"/>
      <c r="L49" s="267"/>
      <c r="M49" s="267"/>
      <c r="N49" s="267"/>
      <c r="O49" s="135"/>
    </row>
    <row r="50" spans="1:15" x14ac:dyDescent="0.25">
      <c r="A50" s="59"/>
      <c r="B50" s="419"/>
      <c r="C50" s="267"/>
      <c r="D50" s="267"/>
      <c r="E50" s="267"/>
      <c r="F50" s="267"/>
      <c r="G50" s="135"/>
      <c r="H50" s="135"/>
      <c r="J50" s="419"/>
      <c r="K50" s="267"/>
      <c r="L50" s="267"/>
      <c r="M50" s="267"/>
      <c r="N50" s="267"/>
      <c r="O50" s="135"/>
    </row>
    <row r="51" spans="1:15" x14ac:dyDescent="0.25">
      <c r="A51" s="59"/>
      <c r="B51" s="1" t="s">
        <v>1037</v>
      </c>
      <c r="C51" s="267"/>
      <c r="D51" s="267"/>
      <c r="E51" s="267"/>
      <c r="F51" s="267"/>
      <c r="G51" s="135"/>
      <c r="H51" s="135"/>
      <c r="J51" s="1" t="s">
        <v>1038</v>
      </c>
      <c r="K51" s="267"/>
      <c r="L51" s="267"/>
      <c r="M51" s="267"/>
      <c r="N51" s="267"/>
      <c r="O51" s="135"/>
    </row>
    <row r="52" spans="1:15" ht="30" x14ac:dyDescent="0.25">
      <c r="A52" s="59"/>
      <c r="B52" s="711" t="s">
        <v>754</v>
      </c>
      <c r="C52" s="711" t="s">
        <v>764</v>
      </c>
      <c r="D52" s="714" t="s">
        <v>199</v>
      </c>
      <c r="E52" s="714" t="s">
        <v>200</v>
      </c>
      <c r="F52" s="714" t="s">
        <v>201</v>
      </c>
      <c r="G52" s="711" t="s">
        <v>15</v>
      </c>
      <c r="H52" s="135"/>
      <c r="J52" s="711" t="s">
        <v>754</v>
      </c>
      <c r="K52" s="711" t="s">
        <v>764</v>
      </c>
      <c r="L52" s="342" t="s">
        <v>906</v>
      </c>
      <c r="M52" s="343" t="s">
        <v>907</v>
      </c>
      <c r="N52" s="711" t="s">
        <v>15</v>
      </c>
    </row>
    <row r="53" spans="1:15" x14ac:dyDescent="0.25">
      <c r="A53" s="59"/>
      <c r="B53" s="1385" t="s">
        <v>758</v>
      </c>
      <c r="C53" s="330" t="s">
        <v>294</v>
      </c>
      <c r="D53" s="708">
        <v>0</v>
      </c>
      <c r="E53" s="708">
        <v>0.65263157894736845</v>
      </c>
      <c r="F53" s="708">
        <v>0.3473684210526316</v>
      </c>
      <c r="G53" s="708">
        <v>1</v>
      </c>
      <c r="H53" s="135"/>
      <c r="J53" s="1385" t="s">
        <v>758</v>
      </c>
      <c r="K53" s="330" t="s">
        <v>294</v>
      </c>
      <c r="L53" s="708">
        <v>3.1578947368421054E-2</v>
      </c>
      <c r="M53" s="708">
        <v>0.96842105263157896</v>
      </c>
      <c r="N53" s="708">
        <v>1</v>
      </c>
    </row>
    <row r="54" spans="1:15" x14ac:dyDescent="0.25">
      <c r="A54" s="59"/>
      <c r="B54" s="1386"/>
      <c r="C54" s="330" t="s">
        <v>766</v>
      </c>
      <c r="D54" s="708">
        <v>0</v>
      </c>
      <c r="E54" s="708">
        <v>0.59090909090909094</v>
      </c>
      <c r="F54" s="708">
        <v>0.40909090909090912</v>
      </c>
      <c r="G54" s="708">
        <v>1</v>
      </c>
      <c r="H54" s="135"/>
      <c r="J54" s="1386"/>
      <c r="K54" s="330" t="s">
        <v>766</v>
      </c>
      <c r="L54" s="708">
        <v>0.10606060606060606</v>
      </c>
      <c r="M54" s="708">
        <v>0.89393939393939392</v>
      </c>
      <c r="N54" s="708">
        <v>1</v>
      </c>
    </row>
    <row r="55" spans="1:15" x14ac:dyDescent="0.25">
      <c r="A55" s="59"/>
      <c r="B55" s="715" t="s">
        <v>762</v>
      </c>
      <c r="C55" s="709"/>
      <c r="D55" s="710">
        <v>0</v>
      </c>
      <c r="E55" s="710">
        <v>0.62732919254658381</v>
      </c>
      <c r="F55" s="710">
        <v>0.37267080745341613</v>
      </c>
      <c r="G55" s="710">
        <v>1</v>
      </c>
      <c r="H55" s="135"/>
      <c r="J55" s="715" t="s">
        <v>762</v>
      </c>
      <c r="K55" s="709"/>
      <c r="L55" s="710">
        <v>6.2111801242236024E-2</v>
      </c>
      <c r="M55" s="710">
        <v>0.93788819875776397</v>
      </c>
      <c r="N55" s="710">
        <v>1</v>
      </c>
    </row>
    <row r="56" spans="1:15" x14ac:dyDescent="0.25">
      <c r="A56" s="59"/>
      <c r="B56" s="1385" t="s">
        <v>250</v>
      </c>
      <c r="C56" s="330" t="s">
        <v>294</v>
      </c>
      <c r="D56" s="708">
        <v>0</v>
      </c>
      <c r="E56" s="708">
        <v>0.32142857142857145</v>
      </c>
      <c r="F56" s="708">
        <v>0.6785714285714286</v>
      </c>
      <c r="G56" s="708">
        <v>1</v>
      </c>
      <c r="H56" s="135"/>
      <c r="J56" s="1385" t="s">
        <v>250</v>
      </c>
      <c r="K56" s="330" t="s">
        <v>294</v>
      </c>
      <c r="L56" s="708">
        <v>7.1428571428571425E-2</v>
      </c>
      <c r="M56" s="708">
        <v>0.9285714285714286</v>
      </c>
      <c r="N56" s="708">
        <v>1</v>
      </c>
    </row>
    <row r="57" spans="1:15" x14ac:dyDescent="0.25">
      <c r="A57" s="59"/>
      <c r="B57" s="1387"/>
      <c r="C57" s="330" t="s">
        <v>26</v>
      </c>
      <c r="D57" s="708">
        <v>0</v>
      </c>
      <c r="E57" s="708">
        <v>0.4</v>
      </c>
      <c r="F57" s="708">
        <v>0.6</v>
      </c>
      <c r="G57" s="708">
        <v>1</v>
      </c>
      <c r="H57" s="135"/>
      <c r="J57" s="1387"/>
      <c r="K57" s="330" t="s">
        <v>26</v>
      </c>
      <c r="L57" s="708">
        <v>0.2</v>
      </c>
      <c r="M57" s="708">
        <v>0.8</v>
      </c>
      <c r="N57" s="708">
        <v>1</v>
      </c>
    </row>
    <row r="58" spans="1:15" x14ac:dyDescent="0.25">
      <c r="A58" s="59"/>
      <c r="B58" s="1386"/>
      <c r="C58" s="330" t="s">
        <v>766</v>
      </c>
      <c r="D58" s="708">
        <v>0</v>
      </c>
      <c r="E58" s="708">
        <v>0.28000000000000003</v>
      </c>
      <c r="F58" s="708">
        <v>0.72</v>
      </c>
      <c r="G58" s="708">
        <v>1</v>
      </c>
      <c r="H58" s="135"/>
      <c r="J58" s="1386"/>
      <c r="K58" s="330" t="s">
        <v>766</v>
      </c>
      <c r="L58" s="708">
        <v>0.36</v>
      </c>
      <c r="M58" s="708">
        <v>0.64</v>
      </c>
      <c r="N58" s="708">
        <v>1</v>
      </c>
    </row>
    <row r="59" spans="1:15" x14ac:dyDescent="0.25">
      <c r="A59" s="59"/>
      <c r="B59" s="715" t="s">
        <v>1151</v>
      </c>
      <c r="C59" s="709"/>
      <c r="D59" s="710">
        <v>0</v>
      </c>
      <c r="E59" s="710">
        <v>0.3235294117647059</v>
      </c>
      <c r="F59" s="710">
        <v>0.67647058823529416</v>
      </c>
      <c r="G59" s="710">
        <v>1</v>
      </c>
      <c r="H59" s="135"/>
      <c r="J59" s="715" t="s">
        <v>1151</v>
      </c>
      <c r="K59" s="709"/>
      <c r="L59" s="710">
        <v>0.20588235294117646</v>
      </c>
      <c r="M59" s="710">
        <v>0.79411764705882348</v>
      </c>
      <c r="N59" s="710">
        <v>1</v>
      </c>
    </row>
    <row r="60" spans="1:15" x14ac:dyDescent="0.25">
      <c r="A60" s="59"/>
      <c r="B60" s="1385" t="s">
        <v>759</v>
      </c>
      <c r="C60" s="330" t="s">
        <v>294</v>
      </c>
      <c r="D60" s="708">
        <v>0</v>
      </c>
      <c r="E60" s="708">
        <v>0.7142857142857143</v>
      </c>
      <c r="F60" s="708">
        <v>0.2857142857142857</v>
      </c>
      <c r="G60" s="708">
        <v>1</v>
      </c>
      <c r="H60" s="135"/>
      <c r="J60" s="1385" t="s">
        <v>759</v>
      </c>
      <c r="K60" s="330" t="s">
        <v>294</v>
      </c>
      <c r="L60" s="708">
        <v>0.14285714285714285</v>
      </c>
      <c r="M60" s="708">
        <v>0.8571428571428571</v>
      </c>
      <c r="N60" s="708">
        <v>1</v>
      </c>
    </row>
    <row r="61" spans="1:15" x14ac:dyDescent="0.25">
      <c r="A61" s="59"/>
      <c r="B61" s="1387"/>
      <c r="C61" s="330" t="s">
        <v>26</v>
      </c>
      <c r="D61" s="708">
        <v>0</v>
      </c>
      <c r="E61" s="708">
        <v>0.2</v>
      </c>
      <c r="F61" s="708">
        <v>0.8</v>
      </c>
      <c r="G61" s="708">
        <v>1</v>
      </c>
      <c r="H61" s="135"/>
      <c r="J61" s="1387"/>
      <c r="K61" s="330" t="s">
        <v>26</v>
      </c>
      <c r="L61" s="708">
        <v>0.2</v>
      </c>
      <c r="M61" s="708">
        <v>0.8</v>
      </c>
      <c r="N61" s="708">
        <v>1</v>
      </c>
    </row>
    <row r="62" spans="1:15" x14ac:dyDescent="0.25">
      <c r="A62" s="59"/>
      <c r="B62" s="1386"/>
      <c r="C62" s="330" t="s">
        <v>766</v>
      </c>
      <c r="D62" s="708">
        <v>0</v>
      </c>
      <c r="E62" s="708">
        <v>0.33333333333333331</v>
      </c>
      <c r="F62" s="708">
        <v>0.66666666666666663</v>
      </c>
      <c r="G62" s="708">
        <v>1</v>
      </c>
      <c r="H62" s="135"/>
      <c r="J62" s="1386"/>
      <c r="K62" s="330" t="s">
        <v>766</v>
      </c>
      <c r="L62" s="708">
        <v>0.125</v>
      </c>
      <c r="M62" s="708">
        <v>0.875</v>
      </c>
      <c r="N62" s="708">
        <v>1</v>
      </c>
    </row>
    <row r="63" spans="1:15" x14ac:dyDescent="0.25">
      <c r="A63" s="59"/>
      <c r="B63" s="715" t="s">
        <v>763</v>
      </c>
      <c r="C63" s="709"/>
      <c r="D63" s="710">
        <v>0</v>
      </c>
      <c r="E63" s="710">
        <v>0.3888888888888889</v>
      </c>
      <c r="F63" s="710">
        <v>0.61111111111111116</v>
      </c>
      <c r="G63" s="710">
        <v>1</v>
      </c>
      <c r="H63" s="135"/>
      <c r="J63" s="715" t="s">
        <v>763</v>
      </c>
      <c r="K63" s="709"/>
      <c r="L63" s="710">
        <v>0.1388888888888889</v>
      </c>
      <c r="M63" s="710">
        <v>0.86111111111111116</v>
      </c>
      <c r="N63" s="710">
        <v>1</v>
      </c>
    </row>
    <row r="64" spans="1:15" x14ac:dyDescent="0.25">
      <c r="A64" s="59"/>
      <c r="B64" s="1385" t="s">
        <v>9</v>
      </c>
      <c r="C64" s="330" t="s">
        <v>294</v>
      </c>
      <c r="D64" s="708">
        <v>6.770480704129993E-4</v>
      </c>
      <c r="E64" s="708">
        <v>0.48882870683818552</v>
      </c>
      <c r="F64" s="708">
        <v>0.51049424509140151</v>
      </c>
      <c r="G64" s="708">
        <v>1</v>
      </c>
      <c r="H64" s="135"/>
      <c r="J64" s="1385" t="s">
        <v>9</v>
      </c>
      <c r="K64" s="330" t="s">
        <v>294</v>
      </c>
      <c r="L64" s="708">
        <v>5.6872037914691941E-2</v>
      </c>
      <c r="M64" s="708">
        <v>0.94312796208530802</v>
      </c>
      <c r="N64" s="708">
        <v>1</v>
      </c>
    </row>
    <row r="65" spans="1:14" x14ac:dyDescent="0.25">
      <c r="A65" s="59"/>
      <c r="B65" s="1387"/>
      <c r="C65" s="330" t="s">
        <v>26</v>
      </c>
      <c r="D65" s="708">
        <v>4.0595399188092015E-3</v>
      </c>
      <c r="E65" s="708">
        <v>0.34912043301759133</v>
      </c>
      <c r="F65" s="708">
        <v>0.64682002706359942</v>
      </c>
      <c r="G65" s="708">
        <v>1</v>
      </c>
      <c r="H65" s="135"/>
      <c r="J65" s="1387"/>
      <c r="K65" s="330" t="s">
        <v>26</v>
      </c>
      <c r="L65" s="708">
        <v>0.17726657645466848</v>
      </c>
      <c r="M65" s="708">
        <v>0.82273342354533152</v>
      </c>
      <c r="N65" s="708">
        <v>1</v>
      </c>
    </row>
    <row r="66" spans="1:14" x14ac:dyDescent="0.25">
      <c r="A66" s="59"/>
      <c r="B66" s="1386"/>
      <c r="C66" s="330" t="s">
        <v>766</v>
      </c>
      <c r="D66" s="708">
        <v>0</v>
      </c>
      <c r="E66" s="708">
        <v>0.42937853107344631</v>
      </c>
      <c r="F66" s="708">
        <v>0.57062146892655363</v>
      </c>
      <c r="G66" s="708">
        <v>1</v>
      </c>
      <c r="H66" s="135"/>
      <c r="J66" s="1386"/>
      <c r="K66" s="330" t="s">
        <v>766</v>
      </c>
      <c r="L66" s="708">
        <v>0.11864406779661017</v>
      </c>
      <c r="M66" s="708">
        <v>0.88135593220338981</v>
      </c>
      <c r="N66" s="708">
        <v>1</v>
      </c>
    </row>
    <row r="67" spans="1:14" x14ac:dyDescent="0.25">
      <c r="A67" s="59"/>
      <c r="B67" s="715" t="s">
        <v>752</v>
      </c>
      <c r="C67" s="709"/>
      <c r="D67" s="710">
        <v>1.6715419974926871E-3</v>
      </c>
      <c r="E67" s="710">
        <v>0.44128708733806937</v>
      </c>
      <c r="F67" s="710">
        <v>0.55704137066443793</v>
      </c>
      <c r="G67" s="710">
        <v>1</v>
      </c>
      <c r="H67" s="135"/>
      <c r="J67" s="715" t="s">
        <v>752</v>
      </c>
      <c r="K67" s="709"/>
      <c r="L67" s="710">
        <v>9.8620977852068539E-2</v>
      </c>
      <c r="M67" s="710">
        <v>0.90137902214793142</v>
      </c>
      <c r="N67" s="710">
        <v>1</v>
      </c>
    </row>
    <row r="68" spans="1:14" x14ac:dyDescent="0.25">
      <c r="A68" s="59"/>
      <c r="B68" s="1385" t="s">
        <v>12</v>
      </c>
      <c r="C68" s="330" t="s">
        <v>294</v>
      </c>
      <c r="D68" s="708">
        <v>1.0638297872340425E-2</v>
      </c>
      <c r="E68" s="708">
        <v>0.15957446808510639</v>
      </c>
      <c r="F68" s="708">
        <v>0.82978723404255317</v>
      </c>
      <c r="G68" s="708">
        <v>1</v>
      </c>
      <c r="H68" s="135"/>
      <c r="J68" s="1385" t="s">
        <v>12</v>
      </c>
      <c r="K68" s="330" t="s">
        <v>294</v>
      </c>
      <c r="L68" s="708">
        <v>0.10638297872340426</v>
      </c>
      <c r="M68" s="708">
        <v>0.8936170212765957</v>
      </c>
      <c r="N68" s="708">
        <v>1</v>
      </c>
    </row>
    <row r="69" spans="1:14" x14ac:dyDescent="0.25">
      <c r="A69" s="59"/>
      <c r="B69" s="1387"/>
      <c r="C69" s="330" t="s">
        <v>26</v>
      </c>
      <c r="D69" s="708">
        <v>8.1632653061224497E-3</v>
      </c>
      <c r="E69" s="708">
        <v>0.29795918367346941</v>
      </c>
      <c r="F69" s="708">
        <v>0.69387755102040816</v>
      </c>
      <c r="G69" s="708">
        <v>1</v>
      </c>
      <c r="H69" s="135"/>
      <c r="J69" s="1387"/>
      <c r="K69" s="330" t="s">
        <v>26</v>
      </c>
      <c r="L69" s="708">
        <v>0.26122448979591839</v>
      </c>
      <c r="M69" s="708">
        <v>0.73877551020408161</v>
      </c>
      <c r="N69" s="708">
        <v>1</v>
      </c>
    </row>
    <row r="70" spans="1:14" x14ac:dyDescent="0.25">
      <c r="A70" s="59"/>
      <c r="B70" s="1386"/>
      <c r="C70" s="330" t="s">
        <v>766</v>
      </c>
      <c r="D70" s="708">
        <v>0</v>
      </c>
      <c r="E70" s="708">
        <v>0.26409495548961426</v>
      </c>
      <c r="F70" s="708">
        <v>0.73590504451038574</v>
      </c>
      <c r="G70" s="708">
        <v>1</v>
      </c>
      <c r="H70" s="135"/>
      <c r="J70" s="1386"/>
      <c r="K70" s="330" t="s">
        <v>766</v>
      </c>
      <c r="L70" s="708">
        <v>0.19287833827893175</v>
      </c>
      <c r="M70" s="708">
        <v>0.80712166172106825</v>
      </c>
      <c r="N70" s="708">
        <v>1</v>
      </c>
    </row>
    <row r="71" spans="1:14" x14ac:dyDescent="0.25">
      <c r="A71" s="59"/>
      <c r="B71" s="715" t="s">
        <v>767</v>
      </c>
      <c r="C71" s="709"/>
      <c r="D71" s="710">
        <v>4.4378698224852072E-3</v>
      </c>
      <c r="E71" s="710">
        <v>0.26183431952662722</v>
      </c>
      <c r="F71" s="710">
        <v>0.73372781065088755</v>
      </c>
      <c r="G71" s="710">
        <v>1</v>
      </c>
      <c r="H71" s="135"/>
      <c r="J71" s="715" t="s">
        <v>767</v>
      </c>
      <c r="K71" s="709"/>
      <c r="L71" s="710">
        <v>0.20562130177514792</v>
      </c>
      <c r="M71" s="710">
        <v>0.79437869822485208</v>
      </c>
      <c r="N71" s="710">
        <v>1</v>
      </c>
    </row>
    <row r="72" spans="1:14" x14ac:dyDescent="0.25">
      <c r="A72" s="59"/>
      <c r="B72" s="1385" t="s">
        <v>13</v>
      </c>
      <c r="C72" s="330" t="s">
        <v>294</v>
      </c>
      <c r="D72" s="708">
        <v>0</v>
      </c>
      <c r="E72" s="708">
        <v>0</v>
      </c>
      <c r="F72" s="708">
        <v>1</v>
      </c>
      <c r="G72" s="708">
        <v>1</v>
      </c>
      <c r="H72" s="135"/>
      <c r="J72" s="1385" t="s">
        <v>13</v>
      </c>
      <c r="K72" s="330" t="s">
        <v>294</v>
      </c>
      <c r="L72" s="708">
        <v>0.5</v>
      </c>
      <c r="M72" s="708">
        <v>0.5</v>
      </c>
      <c r="N72" s="708">
        <v>1</v>
      </c>
    </row>
    <row r="73" spans="1:14" x14ac:dyDescent="0.25">
      <c r="A73" s="59"/>
      <c r="B73" s="1387"/>
      <c r="C73" s="330" t="s">
        <v>26</v>
      </c>
      <c r="D73" s="708">
        <v>0</v>
      </c>
      <c r="E73" s="708">
        <v>0.25</v>
      </c>
      <c r="F73" s="708">
        <v>0.75</v>
      </c>
      <c r="G73" s="708">
        <v>1</v>
      </c>
      <c r="H73" s="135"/>
      <c r="J73" s="1387"/>
      <c r="K73" s="330" t="s">
        <v>26</v>
      </c>
      <c r="L73" s="708">
        <v>0.125</v>
      </c>
      <c r="M73" s="708">
        <v>0.875</v>
      </c>
      <c r="N73" s="708">
        <v>1</v>
      </c>
    </row>
    <row r="74" spans="1:14" x14ac:dyDescent="0.25">
      <c r="A74" s="59"/>
      <c r="B74" s="1386"/>
      <c r="C74" s="330" t="s">
        <v>766</v>
      </c>
      <c r="D74" s="708">
        <v>4.8543689320388345E-3</v>
      </c>
      <c r="E74" s="708">
        <v>0.31067961165048541</v>
      </c>
      <c r="F74" s="708">
        <v>0.68446601941747576</v>
      </c>
      <c r="G74" s="708">
        <v>1</v>
      </c>
      <c r="H74" s="135"/>
      <c r="J74" s="1386"/>
      <c r="K74" s="330" t="s">
        <v>766</v>
      </c>
      <c r="L74" s="708">
        <v>0.1650485436893204</v>
      </c>
      <c r="M74" s="708">
        <v>0.83495145631067957</v>
      </c>
      <c r="N74" s="708">
        <v>1</v>
      </c>
    </row>
    <row r="75" spans="1:14" x14ac:dyDescent="0.25">
      <c r="A75" s="59"/>
      <c r="B75" s="715" t="s">
        <v>227</v>
      </c>
      <c r="C75" s="709"/>
      <c r="D75" s="710">
        <v>4.1666666666666666E-3</v>
      </c>
      <c r="E75" s="710">
        <v>0.3</v>
      </c>
      <c r="F75" s="710">
        <v>0.6958333333333333</v>
      </c>
      <c r="G75" s="710">
        <v>1</v>
      </c>
      <c r="H75" s="135"/>
      <c r="J75" s="715" t="s">
        <v>227</v>
      </c>
      <c r="K75" s="709"/>
      <c r="L75" s="710">
        <v>0.16250000000000001</v>
      </c>
      <c r="M75" s="710">
        <v>0.83750000000000002</v>
      </c>
      <c r="N75" s="710">
        <v>1</v>
      </c>
    </row>
    <row r="76" spans="1:14" x14ac:dyDescent="0.25">
      <c r="A76" s="59"/>
      <c r="B76" s="1393" t="s">
        <v>79</v>
      </c>
      <c r="C76" s="330" t="s">
        <v>294</v>
      </c>
      <c r="D76" s="708">
        <v>1.1743981209630064E-3</v>
      </c>
      <c r="E76" s="708">
        <v>0.47739283617146211</v>
      </c>
      <c r="F76" s="708">
        <v>0.52143276570757491</v>
      </c>
      <c r="G76" s="708">
        <v>1</v>
      </c>
      <c r="H76" s="135"/>
      <c r="J76" s="1393" t="s">
        <v>79</v>
      </c>
      <c r="K76" s="330" t="s">
        <v>294</v>
      </c>
      <c r="L76" s="708">
        <v>5.9307105108631825E-2</v>
      </c>
      <c r="M76" s="708">
        <v>0.9406928948913682</v>
      </c>
      <c r="N76" s="708">
        <v>1</v>
      </c>
    </row>
    <row r="77" spans="1:14" x14ac:dyDescent="0.25">
      <c r="A77" s="59"/>
      <c r="B77" s="1394"/>
      <c r="C77" s="330" t="s">
        <v>26</v>
      </c>
      <c r="D77" s="708">
        <v>4.8262548262548262E-3</v>
      </c>
      <c r="E77" s="708">
        <v>0.33397683397683398</v>
      </c>
      <c r="F77" s="708">
        <v>0.66119691119691115</v>
      </c>
      <c r="G77" s="708">
        <v>1</v>
      </c>
      <c r="H77" s="135"/>
      <c r="J77" s="1394"/>
      <c r="K77" s="330" t="s">
        <v>26</v>
      </c>
      <c r="L77" s="708">
        <v>0.19594594594594594</v>
      </c>
      <c r="M77" s="708">
        <v>0.80405405405405406</v>
      </c>
      <c r="N77" s="708">
        <v>1</v>
      </c>
    </row>
    <row r="78" spans="1:14" x14ac:dyDescent="0.25">
      <c r="A78" s="59"/>
      <c r="B78" s="1395"/>
      <c r="C78" s="330" t="s">
        <v>766</v>
      </c>
      <c r="D78" s="708">
        <v>1.1976047904191617E-3</v>
      </c>
      <c r="E78" s="708">
        <v>0.33892215568862277</v>
      </c>
      <c r="F78" s="708">
        <v>0.65988023952095809</v>
      </c>
      <c r="G78" s="708">
        <v>1</v>
      </c>
      <c r="H78" s="135"/>
      <c r="J78" s="1395"/>
      <c r="K78" s="330" t="s">
        <v>766</v>
      </c>
      <c r="L78" s="708">
        <v>0.16646706586826349</v>
      </c>
      <c r="M78" s="708">
        <v>0.83353293413173657</v>
      </c>
      <c r="N78" s="708">
        <v>1</v>
      </c>
    </row>
    <row r="79" spans="1:14" x14ac:dyDescent="0.25">
      <c r="A79" s="59"/>
      <c r="B79" s="716" t="s">
        <v>15</v>
      </c>
      <c r="C79" s="716"/>
      <c r="D79" s="717">
        <v>2.2383883603805262E-3</v>
      </c>
      <c r="E79" s="717">
        <v>0.40346950195858983</v>
      </c>
      <c r="F79" s="717">
        <v>0.59429210968102963</v>
      </c>
      <c r="G79" s="717">
        <v>1</v>
      </c>
      <c r="H79" s="135"/>
      <c r="J79" s="716" t="s">
        <v>15</v>
      </c>
      <c r="K79" s="716"/>
      <c r="L79" s="717">
        <v>0.12395075545607163</v>
      </c>
      <c r="M79" s="717">
        <v>0.87604924454392841</v>
      </c>
      <c r="N79" s="717">
        <v>1</v>
      </c>
    </row>
    <row r="80" spans="1:14" x14ac:dyDescent="0.25">
      <c r="A80" s="59"/>
      <c r="B80" s="419"/>
      <c r="C80" s="267"/>
      <c r="D80" s="267"/>
      <c r="E80" s="267"/>
      <c r="F80" s="267"/>
      <c r="G80" s="135"/>
      <c r="H80" s="135"/>
    </row>
    <row r="81" spans="1:14" x14ac:dyDescent="0.25">
      <c r="A81" s="59"/>
      <c r="B81" s="419"/>
      <c r="C81" s="267"/>
      <c r="D81" s="267"/>
      <c r="E81" s="267"/>
      <c r="F81" s="267"/>
      <c r="G81" s="135"/>
      <c r="H81" s="135"/>
    </row>
    <row r="82" spans="1:14" x14ac:dyDescent="0.25">
      <c r="A82" s="59"/>
      <c r="B82" s="419"/>
      <c r="C82" s="267"/>
      <c r="D82" s="267"/>
      <c r="E82" s="267"/>
      <c r="F82" s="267"/>
      <c r="G82" s="135"/>
      <c r="H82" s="135"/>
    </row>
    <row r="83" spans="1:14" x14ac:dyDescent="0.25">
      <c r="A83" s="59"/>
      <c r="B83" s="419"/>
      <c r="C83" s="267"/>
      <c r="D83" s="267"/>
      <c r="E83" s="267"/>
      <c r="F83" s="267"/>
      <c r="G83" s="135"/>
      <c r="H83" s="135"/>
    </row>
    <row r="84" spans="1:14" x14ac:dyDescent="0.25">
      <c r="A84" s="59"/>
      <c r="B84" s="419"/>
      <c r="C84" s="267"/>
      <c r="D84" s="267"/>
      <c r="E84" s="267"/>
      <c r="F84" s="267"/>
      <c r="G84" s="135"/>
      <c r="H84" s="135"/>
    </row>
    <row r="85" spans="1:14" ht="15" customHeight="1" x14ac:dyDescent="0.25">
      <c r="A85" s="59"/>
      <c r="B85" s="1203" t="s">
        <v>1040</v>
      </c>
      <c r="C85" s="267"/>
      <c r="D85" s="267"/>
      <c r="E85" s="267"/>
      <c r="F85" s="267"/>
      <c r="G85" s="135"/>
      <c r="H85" s="135"/>
      <c r="J85" s="1203" t="s">
        <v>1039</v>
      </c>
      <c r="K85" s="267"/>
      <c r="L85" s="267"/>
      <c r="M85" s="267"/>
      <c r="N85" s="267"/>
    </row>
    <row r="86" spans="1:14" ht="30" x14ac:dyDescent="0.25">
      <c r="A86" s="59"/>
      <c r="B86" s="720" t="s">
        <v>235</v>
      </c>
      <c r="C86" s="344" t="s">
        <v>199</v>
      </c>
      <c r="D86" s="345" t="s">
        <v>200</v>
      </c>
      <c r="E86" s="345" t="s">
        <v>201</v>
      </c>
      <c r="F86" s="346" t="s">
        <v>15</v>
      </c>
      <c r="G86" s="135"/>
      <c r="H86" s="135"/>
      <c r="J86" s="720" t="s">
        <v>235</v>
      </c>
      <c r="K86" s="342" t="s">
        <v>906</v>
      </c>
      <c r="L86" s="343" t="s">
        <v>907</v>
      </c>
      <c r="M86" s="346" t="s">
        <v>15</v>
      </c>
    </row>
    <row r="87" spans="1:14" ht="15.75" x14ac:dyDescent="0.25">
      <c r="A87" s="59"/>
      <c r="B87" s="14"/>
      <c r="C87" s="332"/>
      <c r="D87" s="333"/>
      <c r="E87" s="334"/>
      <c r="F87" s="339"/>
      <c r="G87" s="135"/>
      <c r="H87" s="135"/>
      <c r="J87" s="14"/>
      <c r="K87" s="332"/>
      <c r="L87" s="333"/>
      <c r="M87" s="339"/>
    </row>
    <row r="88" spans="1:14" ht="15.75" x14ac:dyDescent="0.25">
      <c r="A88" s="59"/>
      <c r="B88" s="25" t="s">
        <v>33</v>
      </c>
      <c r="C88" s="335"/>
      <c r="D88" s="135"/>
      <c r="E88" s="260"/>
      <c r="F88" s="260"/>
      <c r="G88" s="135"/>
      <c r="H88" s="135"/>
      <c r="J88" s="25" t="s">
        <v>33</v>
      </c>
      <c r="K88" s="335"/>
      <c r="L88" s="135"/>
      <c r="M88" s="340"/>
    </row>
    <row r="89" spans="1:14" ht="15.75" x14ac:dyDescent="0.25">
      <c r="A89" s="59"/>
      <c r="B89" s="14" t="s">
        <v>34</v>
      </c>
      <c r="C89" s="335">
        <v>2.6619343389529724E-3</v>
      </c>
      <c r="D89" s="135">
        <v>0.47471162377994675</v>
      </c>
      <c r="E89" s="260">
        <v>0.5226264418811003</v>
      </c>
      <c r="F89" s="260">
        <v>1</v>
      </c>
      <c r="G89" s="135"/>
      <c r="H89" s="135"/>
      <c r="J89" s="14" t="s">
        <v>34</v>
      </c>
      <c r="K89" s="335">
        <v>0.10115350488021295</v>
      </c>
      <c r="L89" s="135">
        <v>0.89884649511978709</v>
      </c>
      <c r="M89" s="340">
        <v>1</v>
      </c>
    </row>
    <row r="90" spans="1:14" ht="15.75" x14ac:dyDescent="0.25">
      <c r="A90" s="59"/>
      <c r="B90" s="14" t="s">
        <v>35</v>
      </c>
      <c r="C90" s="335">
        <v>4.9480455220188031E-4</v>
      </c>
      <c r="D90" s="135">
        <v>0.49727857496288969</v>
      </c>
      <c r="E90" s="260">
        <v>0.50222662048490851</v>
      </c>
      <c r="F90" s="260">
        <v>1</v>
      </c>
      <c r="G90" s="135"/>
      <c r="H90" s="135"/>
      <c r="J90" s="14" t="s">
        <v>35</v>
      </c>
      <c r="K90" s="335">
        <v>7.3231073725878282E-2</v>
      </c>
      <c r="L90" s="135">
        <v>0.92676892627412177</v>
      </c>
      <c r="M90" s="340">
        <v>1</v>
      </c>
    </row>
    <row r="91" spans="1:14" ht="15.75" x14ac:dyDescent="0.25">
      <c r="A91" s="59"/>
      <c r="B91" s="14" t="s">
        <v>36</v>
      </c>
      <c r="C91" s="335">
        <v>0</v>
      </c>
      <c r="D91" s="135">
        <v>0.47166921898928027</v>
      </c>
      <c r="E91" s="260">
        <v>0.52833078101071973</v>
      </c>
      <c r="F91" s="260">
        <v>1</v>
      </c>
      <c r="G91" s="135"/>
      <c r="H91" s="135"/>
      <c r="J91" s="14" t="s">
        <v>36</v>
      </c>
      <c r="K91" s="335">
        <v>7.0444104134762639E-2</v>
      </c>
      <c r="L91" s="135">
        <v>0.92955589586523735</v>
      </c>
      <c r="M91" s="340">
        <v>1</v>
      </c>
    </row>
    <row r="92" spans="1:14" ht="15.75" x14ac:dyDescent="0.25">
      <c r="A92" s="59"/>
      <c r="B92" s="14" t="s">
        <v>37</v>
      </c>
      <c r="C92" s="335">
        <v>0</v>
      </c>
      <c r="D92" s="135">
        <v>0.47906976744186047</v>
      </c>
      <c r="E92" s="260">
        <v>0.52093023255813953</v>
      </c>
      <c r="F92" s="260">
        <v>1</v>
      </c>
      <c r="G92" s="135"/>
      <c r="H92" s="135"/>
      <c r="J92" s="14" t="s">
        <v>37</v>
      </c>
      <c r="K92" s="335">
        <v>9.7674418604651161E-2</v>
      </c>
      <c r="L92" s="135">
        <v>0.9023255813953488</v>
      </c>
      <c r="M92" s="340">
        <v>1</v>
      </c>
    </row>
    <row r="93" spans="1:14" ht="15.75" x14ac:dyDescent="0.25">
      <c r="A93" s="59"/>
      <c r="B93" s="14" t="s">
        <v>38</v>
      </c>
      <c r="C93" s="335">
        <v>0</v>
      </c>
      <c r="D93" s="135">
        <v>0.49545454545454548</v>
      </c>
      <c r="E93" s="260">
        <v>0.50454545454545452</v>
      </c>
      <c r="F93" s="260">
        <v>1</v>
      </c>
      <c r="G93" s="135"/>
      <c r="H93" s="135"/>
      <c r="J93" s="14" t="s">
        <v>38</v>
      </c>
      <c r="K93" s="335">
        <v>8.6363636363636365E-2</v>
      </c>
      <c r="L93" s="135">
        <v>0.91363636363636369</v>
      </c>
      <c r="M93" s="340">
        <v>1</v>
      </c>
    </row>
    <row r="94" spans="1:14" ht="15.75" x14ac:dyDescent="0.25">
      <c r="A94" s="59"/>
      <c r="B94" s="14" t="s">
        <v>39</v>
      </c>
      <c r="C94" s="335">
        <v>0</v>
      </c>
      <c r="D94" s="135">
        <v>0.48995983935742971</v>
      </c>
      <c r="E94" s="260">
        <v>0.51004016064257029</v>
      </c>
      <c r="F94" s="260">
        <v>1</v>
      </c>
      <c r="G94" s="135"/>
      <c r="H94" s="135"/>
      <c r="J94" s="14" t="s">
        <v>39</v>
      </c>
      <c r="K94" s="335">
        <v>6.4257028112449793E-2</v>
      </c>
      <c r="L94" s="135">
        <v>0.93574297188755018</v>
      </c>
      <c r="M94" s="340">
        <v>1</v>
      </c>
    </row>
    <row r="95" spans="1:14" ht="15.75" x14ac:dyDescent="0.25">
      <c r="A95" s="59"/>
      <c r="B95" s="25" t="s">
        <v>40</v>
      </c>
      <c r="C95" s="423">
        <v>8.1218274111675124E-4</v>
      </c>
      <c r="D95" s="424">
        <v>0.48730964467005078</v>
      </c>
      <c r="E95" s="425">
        <v>0.5118781725888325</v>
      </c>
      <c r="F95" s="425">
        <v>1</v>
      </c>
      <c r="G95" s="135"/>
      <c r="H95" s="135"/>
      <c r="J95" s="25" t="s">
        <v>40</v>
      </c>
      <c r="K95" s="423">
        <v>8.1624365482233507E-2</v>
      </c>
      <c r="L95" s="424">
        <v>0.91837563451776649</v>
      </c>
      <c r="M95" s="990">
        <v>1</v>
      </c>
    </row>
    <row r="96" spans="1:14" ht="15.75" x14ac:dyDescent="0.25">
      <c r="A96" s="59"/>
      <c r="B96" s="14"/>
      <c r="C96" s="335"/>
      <c r="D96" s="135"/>
      <c r="E96" s="260"/>
      <c r="F96" s="260"/>
      <c r="G96" s="135"/>
      <c r="H96" s="135"/>
      <c r="J96" s="14"/>
      <c r="K96" s="335"/>
      <c r="L96" s="135"/>
      <c r="M96" s="340"/>
    </row>
    <row r="97" spans="1:69" ht="15.75" x14ac:dyDescent="0.25">
      <c r="A97" s="59"/>
      <c r="B97" s="25" t="s">
        <v>41</v>
      </c>
      <c r="C97" s="347"/>
      <c r="D97" s="348"/>
      <c r="E97" s="350"/>
      <c r="F97" s="350"/>
      <c r="G97" s="135"/>
      <c r="H97" s="135"/>
      <c r="J97" s="25" t="s">
        <v>41</v>
      </c>
      <c r="K97" s="347"/>
      <c r="L97" s="348"/>
      <c r="M97" s="349"/>
    </row>
    <row r="98" spans="1:69" ht="15.75" x14ac:dyDescent="0.25">
      <c r="A98" s="59"/>
      <c r="B98" s="105" t="s">
        <v>42</v>
      </c>
      <c r="C98" s="347">
        <v>1.0582010582010581E-2</v>
      </c>
      <c r="D98" s="348">
        <v>0.26984126984126983</v>
      </c>
      <c r="E98" s="350">
        <v>0.71957671957671954</v>
      </c>
      <c r="F98" s="350">
        <v>1</v>
      </c>
      <c r="G98" s="135"/>
      <c r="H98" s="135"/>
      <c r="J98" s="105" t="s">
        <v>42</v>
      </c>
      <c r="K98" s="347">
        <v>0.21164021164021163</v>
      </c>
      <c r="L98" s="348">
        <v>0.78835978835978837</v>
      </c>
      <c r="M98" s="349">
        <v>1</v>
      </c>
    </row>
    <row r="99" spans="1:69" ht="15.75" x14ac:dyDescent="0.25">
      <c r="A99" s="59"/>
      <c r="B99" s="105" t="s">
        <v>43</v>
      </c>
      <c r="C99" s="347">
        <v>0</v>
      </c>
      <c r="D99" s="348">
        <v>0.41492537313432837</v>
      </c>
      <c r="E99" s="350">
        <v>0.58507462686567169</v>
      </c>
      <c r="F99" s="350">
        <v>1</v>
      </c>
      <c r="G99" s="135"/>
      <c r="H99" s="135"/>
      <c r="J99" s="105" t="s">
        <v>43</v>
      </c>
      <c r="K99" s="347">
        <v>0.12238805970149254</v>
      </c>
      <c r="L99" s="348">
        <v>0.87761194029850742</v>
      </c>
      <c r="M99" s="349">
        <v>1</v>
      </c>
    </row>
    <row r="100" spans="1:69" ht="15.75" x14ac:dyDescent="0.25">
      <c r="A100" s="59"/>
      <c r="B100" s="105" t="s">
        <v>44</v>
      </c>
      <c r="C100" s="347">
        <v>0</v>
      </c>
      <c r="D100" s="348">
        <v>0.4295942720763723</v>
      </c>
      <c r="E100" s="350">
        <v>0.57040572792362765</v>
      </c>
      <c r="F100" s="350">
        <v>1</v>
      </c>
      <c r="G100" s="135"/>
      <c r="H100" s="135"/>
      <c r="J100" s="105" t="s">
        <v>44</v>
      </c>
      <c r="K100" s="347">
        <v>9.3078758949880672E-2</v>
      </c>
      <c r="L100" s="348">
        <v>0.90692124105011929</v>
      </c>
      <c r="M100" s="349">
        <v>1</v>
      </c>
    </row>
    <row r="101" spans="1:69" ht="15.75" x14ac:dyDescent="0.25">
      <c r="A101" s="59"/>
      <c r="B101" s="105" t="s">
        <v>45</v>
      </c>
      <c r="C101" s="426">
        <v>0</v>
      </c>
      <c r="D101" s="427">
        <v>0.43506493506493504</v>
      </c>
      <c r="E101" s="428">
        <v>0.56493506493506496</v>
      </c>
      <c r="F101" s="428">
        <v>1</v>
      </c>
      <c r="G101" s="135"/>
      <c r="H101" s="135"/>
      <c r="J101" s="105" t="s">
        <v>45</v>
      </c>
      <c r="K101" s="426">
        <v>8.4415584415584416E-2</v>
      </c>
      <c r="L101" s="427">
        <v>0.91558441558441561</v>
      </c>
      <c r="M101" s="991">
        <v>1</v>
      </c>
    </row>
    <row r="102" spans="1:69" ht="15.75" x14ac:dyDescent="0.25">
      <c r="A102" s="59"/>
      <c r="B102" s="105" t="s">
        <v>46</v>
      </c>
      <c r="C102" s="426">
        <v>0</v>
      </c>
      <c r="D102" s="427">
        <v>0.43584521384928715</v>
      </c>
      <c r="E102" s="428">
        <v>0.56415478615071279</v>
      </c>
      <c r="F102" s="428">
        <v>1</v>
      </c>
      <c r="G102" s="135"/>
      <c r="H102" s="135"/>
      <c r="J102" s="105" t="s">
        <v>46</v>
      </c>
      <c r="K102" s="426">
        <v>8.7576374745417518E-2</v>
      </c>
      <c r="L102" s="427">
        <v>0.91242362525458254</v>
      </c>
      <c r="M102" s="991">
        <v>1</v>
      </c>
    </row>
    <row r="103" spans="1:69" ht="15.75" x14ac:dyDescent="0.25">
      <c r="A103" s="59"/>
      <c r="B103" s="105" t="s">
        <v>47</v>
      </c>
      <c r="C103" s="426">
        <v>0</v>
      </c>
      <c r="D103" s="427">
        <v>0.52046783625730997</v>
      </c>
      <c r="E103" s="428">
        <v>0.47953216374269003</v>
      </c>
      <c r="F103" s="428">
        <v>1</v>
      </c>
      <c r="G103" s="135"/>
      <c r="H103" s="135"/>
      <c r="J103" s="105" t="s">
        <v>47</v>
      </c>
      <c r="K103" s="426">
        <v>8.3820662768031184E-2</v>
      </c>
      <c r="L103" s="427">
        <v>0.91617933723196876</v>
      </c>
      <c r="M103" s="991">
        <v>1</v>
      </c>
    </row>
    <row r="104" spans="1:69" ht="15.75" x14ac:dyDescent="0.25">
      <c r="A104" s="59"/>
      <c r="B104" s="105" t="s">
        <v>48</v>
      </c>
      <c r="C104" s="426">
        <v>1.6420361247947454E-3</v>
      </c>
      <c r="D104" s="427">
        <v>0.50082101806239743</v>
      </c>
      <c r="E104" s="428">
        <v>0.49753694581280788</v>
      </c>
      <c r="F104" s="428">
        <v>1</v>
      </c>
      <c r="G104" s="135"/>
      <c r="H104" s="135"/>
      <c r="J104" s="105" t="s">
        <v>48</v>
      </c>
      <c r="K104" s="426">
        <v>6.4039408866995079E-2</v>
      </c>
      <c r="L104" s="427">
        <v>0.93596059113300489</v>
      </c>
      <c r="M104" s="991">
        <v>1</v>
      </c>
    </row>
    <row r="105" spans="1:69" ht="15.75" x14ac:dyDescent="0.25">
      <c r="A105" s="59"/>
      <c r="B105" s="105" t="s">
        <v>49</v>
      </c>
      <c r="C105" s="426">
        <v>0</v>
      </c>
      <c r="D105" s="427">
        <v>0.52292020373514436</v>
      </c>
      <c r="E105" s="428">
        <v>0.47707979626485569</v>
      </c>
      <c r="F105" s="428">
        <v>1</v>
      </c>
      <c r="G105" s="135"/>
      <c r="H105" s="135"/>
      <c r="J105" s="105" t="s">
        <v>49</v>
      </c>
      <c r="K105" s="426">
        <v>7.1307300509337868E-2</v>
      </c>
      <c r="L105" s="427">
        <v>0.92869269949066213</v>
      </c>
      <c r="M105" s="991">
        <v>1</v>
      </c>
    </row>
    <row r="106" spans="1:69" ht="15.75" x14ac:dyDescent="0.25">
      <c r="A106" s="59"/>
      <c r="B106" s="105" t="s">
        <v>50</v>
      </c>
      <c r="C106" s="426">
        <v>0</v>
      </c>
      <c r="D106" s="427">
        <v>0.58251057827926656</v>
      </c>
      <c r="E106" s="428">
        <v>0.41748942172073344</v>
      </c>
      <c r="F106" s="428">
        <v>1</v>
      </c>
      <c r="G106" s="135"/>
      <c r="H106" s="135"/>
      <c r="J106" s="105" t="s">
        <v>50</v>
      </c>
      <c r="K106" s="426">
        <v>5.9238363892806768E-2</v>
      </c>
      <c r="L106" s="427">
        <v>0.94076163610719321</v>
      </c>
      <c r="M106" s="991">
        <v>1</v>
      </c>
    </row>
    <row r="107" spans="1:69" ht="15.75" x14ac:dyDescent="0.25">
      <c r="A107" s="59"/>
      <c r="B107" s="105" t="s">
        <v>51</v>
      </c>
      <c r="C107" s="426">
        <v>1.6420361247947454E-3</v>
      </c>
      <c r="D107" s="427">
        <v>0.52873563218390807</v>
      </c>
      <c r="E107" s="428">
        <v>0.46962233169129719</v>
      </c>
      <c r="F107" s="428">
        <v>1</v>
      </c>
      <c r="G107" s="135"/>
      <c r="H107" s="135"/>
      <c r="J107" s="105" t="s">
        <v>51</v>
      </c>
      <c r="K107" s="426">
        <v>5.5829228243021348E-2</v>
      </c>
      <c r="L107" s="427">
        <v>0.94417077175697861</v>
      </c>
      <c r="M107" s="991">
        <v>1</v>
      </c>
    </row>
    <row r="108" spans="1:69" ht="15.75" x14ac:dyDescent="0.25">
      <c r="A108" s="59"/>
      <c r="B108" s="25" t="s">
        <v>40</v>
      </c>
      <c r="C108" s="421">
        <v>8.1218274111675124E-4</v>
      </c>
      <c r="D108" s="267">
        <v>0.48730964467005078</v>
      </c>
      <c r="E108" s="422">
        <v>0.5118781725888325</v>
      </c>
      <c r="F108" s="422">
        <v>1</v>
      </c>
      <c r="G108" s="135"/>
      <c r="H108" s="135"/>
      <c r="J108" s="25" t="s">
        <v>40</v>
      </c>
      <c r="K108" s="421">
        <v>8.1624365482233507E-2</v>
      </c>
      <c r="L108" s="267">
        <v>0.91837563451776649</v>
      </c>
      <c r="M108" s="992">
        <v>1</v>
      </c>
    </row>
    <row r="109" spans="1:69" x14ac:dyDescent="0.25">
      <c r="A109" s="59"/>
      <c r="B109" s="420"/>
      <c r="C109" s="414"/>
      <c r="D109" s="255"/>
      <c r="E109" s="264"/>
      <c r="F109" s="264"/>
      <c r="G109" s="135"/>
      <c r="H109" s="135"/>
      <c r="J109" s="420"/>
      <c r="K109" s="414"/>
      <c r="L109" s="255"/>
      <c r="M109" s="261"/>
    </row>
    <row r="110" spans="1:69" x14ac:dyDescent="0.25">
      <c r="A110" s="59"/>
      <c r="B110" s="419"/>
      <c r="C110" s="267"/>
      <c r="D110" s="267"/>
      <c r="E110" s="267"/>
      <c r="F110" s="267"/>
      <c r="G110" s="135"/>
      <c r="H110" s="135"/>
    </row>
    <row r="111" spans="1:69" x14ac:dyDescent="0.25">
      <c r="A111" s="59"/>
      <c r="B111" s="419"/>
      <c r="C111" s="267"/>
      <c r="D111" s="267"/>
      <c r="E111" s="267"/>
      <c r="F111" s="267"/>
      <c r="G111" s="135"/>
      <c r="H111" s="135"/>
    </row>
    <row r="112" spans="1:69" ht="37.5" customHeight="1" x14ac:dyDescent="0.25">
      <c r="A112" s="59"/>
      <c r="B112" s="1384" t="s">
        <v>1041</v>
      </c>
      <c r="C112" s="1384"/>
      <c r="D112" s="1384"/>
      <c r="E112" s="1384"/>
      <c r="F112" s="1384"/>
      <c r="G112" s="135"/>
      <c r="H112" s="1384" t="s">
        <v>1042</v>
      </c>
      <c r="I112" s="1384"/>
      <c r="J112" s="1384"/>
      <c r="K112" s="1384"/>
      <c r="N112" s="1384" t="s">
        <v>1043</v>
      </c>
      <c r="O112" s="1384"/>
      <c r="P112" s="1384"/>
      <c r="Q112" s="1384"/>
      <c r="T112" s="1384" t="s">
        <v>1044</v>
      </c>
      <c r="U112" s="1384"/>
      <c r="V112" s="1384"/>
      <c r="W112" s="1384"/>
      <c r="Z112" s="1384" t="s">
        <v>1045</v>
      </c>
      <c r="AA112" s="1384"/>
      <c r="AB112" s="1384"/>
      <c r="AC112" s="1384"/>
      <c r="AE112" s="1384" t="s">
        <v>1046</v>
      </c>
      <c r="AF112" s="1384"/>
      <c r="AG112" s="1384"/>
      <c r="AH112" s="1384"/>
      <c r="AJ112" s="1384" t="s">
        <v>1047</v>
      </c>
      <c r="AK112" s="1384"/>
      <c r="AL112" s="1384"/>
      <c r="AM112" s="1384"/>
      <c r="AP112" s="1384" t="s">
        <v>1048</v>
      </c>
      <c r="AQ112" s="1384"/>
      <c r="AR112" s="1384"/>
      <c r="AS112" s="1384"/>
      <c r="AV112" s="1384" t="s">
        <v>1049</v>
      </c>
      <c r="AW112" s="1384"/>
      <c r="AX112" s="1384"/>
      <c r="AY112" s="1384"/>
      <c r="BB112" s="1384" t="s">
        <v>1050</v>
      </c>
      <c r="BC112" s="1384"/>
      <c r="BD112" s="1384"/>
      <c r="BE112" s="1384"/>
      <c r="BH112" s="1384" t="s">
        <v>1051</v>
      </c>
      <c r="BI112" s="1384"/>
      <c r="BJ112" s="1384"/>
      <c r="BK112" s="1384"/>
      <c r="BN112" s="1384" t="s">
        <v>1052</v>
      </c>
      <c r="BO112" s="1384"/>
      <c r="BP112" s="1384"/>
      <c r="BQ112" s="1384"/>
    </row>
    <row r="113" spans="1:69" ht="45" x14ac:dyDescent="0.25">
      <c r="A113" s="59"/>
      <c r="B113" s="720" t="s">
        <v>236</v>
      </c>
      <c r="C113" s="344" t="s">
        <v>199</v>
      </c>
      <c r="D113" s="345" t="s">
        <v>200</v>
      </c>
      <c r="E113" s="345" t="s">
        <v>201</v>
      </c>
      <c r="F113" s="346" t="s">
        <v>15</v>
      </c>
      <c r="G113" s="135"/>
      <c r="H113" s="720" t="s">
        <v>758</v>
      </c>
      <c r="I113" s="344" t="s">
        <v>199</v>
      </c>
      <c r="J113" s="345" t="s">
        <v>200</v>
      </c>
      <c r="K113" s="345" t="s">
        <v>201</v>
      </c>
      <c r="N113" s="720" t="s">
        <v>759</v>
      </c>
      <c r="O113" s="344" t="s">
        <v>199</v>
      </c>
      <c r="P113" s="345" t="s">
        <v>200</v>
      </c>
      <c r="Q113" s="345" t="s">
        <v>201</v>
      </c>
      <c r="T113" s="720" t="s">
        <v>768</v>
      </c>
      <c r="U113" s="344" t="s">
        <v>199</v>
      </c>
      <c r="V113" s="345" t="s">
        <v>200</v>
      </c>
      <c r="W113" s="345" t="s">
        <v>201</v>
      </c>
      <c r="Z113" s="720" t="s">
        <v>798</v>
      </c>
      <c r="AA113" s="344" t="s">
        <v>199</v>
      </c>
      <c r="AB113" s="345" t="s">
        <v>200</v>
      </c>
      <c r="AC113" s="345" t="s">
        <v>201</v>
      </c>
      <c r="AE113" s="720" t="s">
        <v>779</v>
      </c>
      <c r="AF113" s="344" t="s">
        <v>199</v>
      </c>
      <c r="AG113" s="345" t="s">
        <v>200</v>
      </c>
      <c r="AH113" s="345" t="s">
        <v>201</v>
      </c>
      <c r="AJ113" s="720" t="s">
        <v>775</v>
      </c>
      <c r="AK113" s="344" t="s">
        <v>199</v>
      </c>
      <c r="AL113" s="345" t="s">
        <v>200</v>
      </c>
      <c r="AM113" s="345" t="s">
        <v>201</v>
      </c>
      <c r="AP113" s="720" t="s">
        <v>166</v>
      </c>
      <c r="AQ113" s="344" t="s">
        <v>199</v>
      </c>
      <c r="AR113" s="345" t="s">
        <v>200</v>
      </c>
      <c r="AS113" s="345" t="s">
        <v>201</v>
      </c>
      <c r="AV113" s="720" t="s">
        <v>799</v>
      </c>
      <c r="AW113" s="344" t="s">
        <v>199</v>
      </c>
      <c r="AX113" s="345" t="s">
        <v>200</v>
      </c>
      <c r="AY113" s="345" t="s">
        <v>201</v>
      </c>
      <c r="BB113" s="720" t="s">
        <v>780</v>
      </c>
      <c r="BC113" s="344" t="s">
        <v>199</v>
      </c>
      <c r="BD113" s="345" t="s">
        <v>200</v>
      </c>
      <c r="BE113" s="345" t="s">
        <v>201</v>
      </c>
      <c r="BH113" s="720" t="s">
        <v>776</v>
      </c>
      <c r="BI113" s="344" t="s">
        <v>199</v>
      </c>
      <c r="BJ113" s="345" t="s">
        <v>200</v>
      </c>
      <c r="BK113" s="345" t="s">
        <v>201</v>
      </c>
      <c r="BN113" s="720" t="s">
        <v>13</v>
      </c>
      <c r="BO113" s="344" t="s">
        <v>199</v>
      </c>
      <c r="BP113" s="345" t="s">
        <v>200</v>
      </c>
      <c r="BQ113" s="345" t="s">
        <v>201</v>
      </c>
    </row>
    <row r="114" spans="1:69" ht="15.75" x14ac:dyDescent="0.25">
      <c r="A114" s="59"/>
      <c r="B114" s="14"/>
      <c r="C114" s="332"/>
      <c r="D114" s="333"/>
      <c r="E114" s="334"/>
      <c r="F114" s="339"/>
      <c r="G114" s="135"/>
      <c r="H114" s="14"/>
      <c r="I114" s="332"/>
      <c r="J114" s="333"/>
      <c r="K114" s="334"/>
      <c r="N114" s="14"/>
      <c r="O114" s="332"/>
      <c r="P114" s="333"/>
      <c r="Q114" s="334"/>
      <c r="T114" s="14"/>
      <c r="U114" s="332"/>
      <c r="V114" s="333"/>
      <c r="W114" s="334"/>
      <c r="Z114" s="14"/>
      <c r="AA114" s="332"/>
      <c r="AB114" s="333"/>
      <c r="AC114" s="334"/>
      <c r="AE114" s="14"/>
      <c r="AF114" s="332"/>
      <c r="AG114" s="333"/>
      <c r="AH114" s="334"/>
      <c r="AJ114" s="14"/>
      <c r="AK114" s="332"/>
      <c r="AL114" s="333"/>
      <c r="AM114" s="334"/>
      <c r="AP114" s="14"/>
      <c r="AQ114" s="332"/>
      <c r="AR114" s="333"/>
      <c r="AS114" s="334"/>
      <c r="AV114" s="14"/>
      <c r="AW114" s="332"/>
      <c r="AX114" s="333"/>
      <c r="AY114" s="334"/>
      <c r="BB114" s="14"/>
      <c r="BC114" s="332"/>
      <c r="BD114" s="333"/>
      <c r="BE114" s="334"/>
      <c r="BH114" s="14"/>
      <c r="BI114" s="332"/>
      <c r="BJ114" s="333"/>
      <c r="BK114" s="334"/>
      <c r="BN114" s="14"/>
      <c r="BO114" s="332"/>
      <c r="BP114" s="333"/>
      <c r="BQ114" s="334"/>
    </row>
    <row r="115" spans="1:69" ht="15.75" x14ac:dyDescent="0.25">
      <c r="A115" s="59"/>
      <c r="B115" s="25" t="s">
        <v>33</v>
      </c>
      <c r="C115" s="335"/>
      <c r="D115" s="135"/>
      <c r="E115" s="260"/>
      <c r="F115" s="260"/>
      <c r="G115" s="135"/>
      <c r="H115" s="25" t="s">
        <v>33</v>
      </c>
      <c r="I115" s="335"/>
      <c r="J115" s="135"/>
      <c r="K115" s="260"/>
      <c r="N115" s="25" t="s">
        <v>33</v>
      </c>
      <c r="O115" s="335"/>
      <c r="P115" s="135"/>
      <c r="Q115" s="260"/>
      <c r="T115" s="25" t="s">
        <v>33</v>
      </c>
      <c r="U115" s="335"/>
      <c r="V115" s="135"/>
      <c r="W115" s="260"/>
      <c r="Z115" s="25" t="s">
        <v>33</v>
      </c>
      <c r="AA115" s="335"/>
      <c r="AB115" s="135"/>
      <c r="AC115" s="260"/>
      <c r="AE115" s="25" t="s">
        <v>33</v>
      </c>
      <c r="AF115" s="335"/>
      <c r="AG115" s="135"/>
      <c r="AH115" s="260"/>
      <c r="AJ115" s="25" t="s">
        <v>33</v>
      </c>
      <c r="AK115" s="335"/>
      <c r="AL115" s="135"/>
      <c r="AM115" s="260"/>
      <c r="AP115" s="25" t="s">
        <v>33</v>
      </c>
      <c r="AQ115" s="335"/>
      <c r="AR115" s="135"/>
      <c r="AS115" s="260"/>
      <c r="AV115" s="25" t="s">
        <v>33</v>
      </c>
      <c r="AW115" s="335"/>
      <c r="AX115" s="135"/>
      <c r="AY115" s="260"/>
      <c r="BB115" s="25" t="s">
        <v>33</v>
      </c>
      <c r="BC115" s="335"/>
      <c r="BD115" s="135"/>
      <c r="BE115" s="260"/>
      <c r="BH115" s="25" t="s">
        <v>33</v>
      </c>
      <c r="BI115" s="335"/>
      <c r="BJ115" s="135"/>
      <c r="BK115" s="260"/>
      <c r="BN115" s="25" t="s">
        <v>33</v>
      </c>
      <c r="BO115" s="335"/>
      <c r="BP115" s="135"/>
      <c r="BQ115" s="260"/>
    </row>
    <row r="116" spans="1:69" ht="15.75" x14ac:dyDescent="0.25">
      <c r="A116" s="59"/>
      <c r="B116" s="14" t="s">
        <v>34</v>
      </c>
      <c r="C116" s="335">
        <v>5.1724137931034482E-3</v>
      </c>
      <c r="D116" s="135">
        <v>0.41293103448275864</v>
      </c>
      <c r="E116" s="260">
        <v>0.5818965517241379</v>
      </c>
      <c r="F116" s="260">
        <v>1</v>
      </c>
      <c r="G116" s="135"/>
      <c r="H116" s="14" t="s">
        <v>34</v>
      </c>
      <c r="I116" s="335">
        <v>0</v>
      </c>
      <c r="J116" s="135">
        <v>0.60256410256410253</v>
      </c>
      <c r="K116" s="260">
        <v>0.39743589743589741</v>
      </c>
      <c r="N116" s="14" t="s">
        <v>34</v>
      </c>
      <c r="O116" s="335">
        <v>0</v>
      </c>
      <c r="P116" s="154">
        <v>0.4</v>
      </c>
      <c r="Q116" s="260">
        <v>0.6</v>
      </c>
      <c r="T116" s="14" t="s">
        <v>34</v>
      </c>
      <c r="U116" s="335">
        <v>5.6737588652482273E-3</v>
      </c>
      <c r="V116" s="135">
        <v>0.43546099290780144</v>
      </c>
      <c r="W116" s="260">
        <v>0.55886524822695038</v>
      </c>
      <c r="Z116" s="14" t="s">
        <v>34</v>
      </c>
      <c r="AA116" s="335">
        <v>3.0120481927710845E-3</v>
      </c>
      <c r="AB116" s="135">
        <v>0.51204819277108438</v>
      </c>
      <c r="AC116" s="260">
        <v>0.48493975903614456</v>
      </c>
      <c r="AE116" s="14" t="s">
        <v>34</v>
      </c>
      <c r="AF116" s="335">
        <v>9.6774193548387101E-3</v>
      </c>
      <c r="AG116" s="135">
        <v>0.35161290322580646</v>
      </c>
      <c r="AH116" s="260">
        <v>0.6387096774193548</v>
      </c>
      <c r="AJ116" s="14" t="s">
        <v>34</v>
      </c>
      <c r="AK116" s="335">
        <v>0</v>
      </c>
      <c r="AL116" s="135">
        <v>0.44444444444444442</v>
      </c>
      <c r="AM116" s="260">
        <v>0.55555555555555558</v>
      </c>
      <c r="AP116" s="14" t="s">
        <v>34</v>
      </c>
      <c r="AQ116" s="335">
        <v>6.8493150684931503E-3</v>
      </c>
      <c r="AR116" s="135">
        <v>0.33904109589041098</v>
      </c>
      <c r="AS116" s="260">
        <v>0.65410958904109584</v>
      </c>
      <c r="AV116" s="14" t="s">
        <v>34</v>
      </c>
      <c r="AW116" s="335">
        <v>0</v>
      </c>
      <c r="AX116" s="135">
        <v>0.25</v>
      </c>
      <c r="AY116" s="260">
        <v>0.75</v>
      </c>
      <c r="BB116" s="14" t="s">
        <v>34</v>
      </c>
      <c r="BC116" s="335">
        <v>1.4285714285714285E-2</v>
      </c>
      <c r="BD116" s="135">
        <v>0.37142857142857144</v>
      </c>
      <c r="BE116" s="260">
        <v>0.61428571428571432</v>
      </c>
      <c r="BH116" s="14" t="s">
        <v>34</v>
      </c>
      <c r="BI116" s="335">
        <v>0</v>
      </c>
      <c r="BJ116" s="135">
        <v>0.3125</v>
      </c>
      <c r="BK116" s="260">
        <v>0.6875</v>
      </c>
      <c r="BN116" s="14" t="s">
        <v>34</v>
      </c>
      <c r="BO116" s="335">
        <v>0</v>
      </c>
      <c r="BP116" s="135">
        <v>0.30952380952380953</v>
      </c>
      <c r="BQ116" s="260">
        <v>0.69047619047619047</v>
      </c>
    </row>
    <row r="117" spans="1:69" ht="15.75" x14ac:dyDescent="0.25">
      <c r="A117" s="59"/>
      <c r="B117" s="14" t="s">
        <v>35</v>
      </c>
      <c r="C117" s="335">
        <v>1.7376194613379669E-3</v>
      </c>
      <c r="D117" s="135">
        <v>0.41007819287576019</v>
      </c>
      <c r="E117" s="260">
        <v>0.58818418766290181</v>
      </c>
      <c r="F117" s="260">
        <v>1</v>
      </c>
      <c r="G117" s="135"/>
      <c r="H117" s="14" t="s">
        <v>35</v>
      </c>
      <c r="I117" s="335">
        <v>0</v>
      </c>
      <c r="J117" s="135">
        <v>0.67213114754098358</v>
      </c>
      <c r="K117" s="260">
        <v>0.32786885245901637</v>
      </c>
      <c r="N117" s="14" t="s">
        <v>35</v>
      </c>
      <c r="O117" s="335">
        <v>0</v>
      </c>
      <c r="P117" s="154">
        <v>0.42857142857142855</v>
      </c>
      <c r="Q117" s="260">
        <v>0.5714285714285714</v>
      </c>
      <c r="T117" s="14" t="s">
        <v>35</v>
      </c>
      <c r="U117" s="335">
        <v>0</v>
      </c>
      <c r="V117" s="135">
        <v>0.45893089960886568</v>
      </c>
      <c r="W117" s="260">
        <v>0.54106910039113432</v>
      </c>
      <c r="Z117" s="14" t="s">
        <v>35</v>
      </c>
      <c r="AA117" s="335">
        <v>0</v>
      </c>
      <c r="AB117" s="135">
        <v>0.55319148936170215</v>
      </c>
      <c r="AC117" s="260">
        <v>0.44680851063829785</v>
      </c>
      <c r="AE117" s="14" t="s">
        <v>35</v>
      </c>
      <c r="AF117" s="335">
        <v>0</v>
      </c>
      <c r="AG117" s="135">
        <v>0.30120481927710846</v>
      </c>
      <c r="AH117" s="260">
        <v>0.6987951807228916</v>
      </c>
      <c r="AJ117" s="14" t="s">
        <v>35</v>
      </c>
      <c r="AK117" s="335">
        <v>0</v>
      </c>
      <c r="AL117" s="135">
        <v>0.35416666666666669</v>
      </c>
      <c r="AM117" s="260">
        <v>0.64583333333333337</v>
      </c>
      <c r="AP117" s="14" t="s">
        <v>35</v>
      </c>
      <c r="AQ117" s="335">
        <v>4.4444444444444444E-3</v>
      </c>
      <c r="AR117" s="135">
        <v>0.20444444444444446</v>
      </c>
      <c r="AS117" s="260">
        <v>0.7911111111111111</v>
      </c>
      <c r="AV117" s="14" t="s">
        <v>35</v>
      </c>
      <c r="AW117" s="335">
        <v>2.1276595744680851E-2</v>
      </c>
      <c r="AX117" s="135">
        <v>8.5106382978723402E-2</v>
      </c>
      <c r="AY117" s="260">
        <v>0.8936170212765957</v>
      </c>
      <c r="BB117" s="14" t="s">
        <v>35</v>
      </c>
      <c r="BC117" s="335">
        <v>0</v>
      </c>
      <c r="BD117" s="135">
        <v>0.23636363636363636</v>
      </c>
      <c r="BE117" s="260">
        <v>0.76363636363636367</v>
      </c>
      <c r="BH117" s="14" t="s">
        <v>35</v>
      </c>
      <c r="BI117" s="335">
        <v>0</v>
      </c>
      <c r="BJ117" s="135">
        <v>0.23577235772357724</v>
      </c>
      <c r="BK117" s="260">
        <v>0.76422764227642281</v>
      </c>
      <c r="BN117" s="14" t="s">
        <v>35</v>
      </c>
      <c r="BO117" s="335">
        <v>1.7241379310344827E-2</v>
      </c>
      <c r="BP117" s="135">
        <v>0.29310344827586204</v>
      </c>
      <c r="BQ117" s="260">
        <v>0.68965517241379315</v>
      </c>
    </row>
    <row r="118" spans="1:69" ht="15.75" x14ac:dyDescent="0.25">
      <c r="A118" s="59"/>
      <c r="B118" s="14" t="s">
        <v>36</v>
      </c>
      <c r="C118" s="335">
        <v>0</v>
      </c>
      <c r="D118" s="135">
        <v>0.4</v>
      </c>
      <c r="E118" s="260">
        <v>0.6</v>
      </c>
      <c r="F118" s="260">
        <v>1</v>
      </c>
      <c r="G118" s="135"/>
      <c r="H118" s="14" t="s">
        <v>36</v>
      </c>
      <c r="I118" s="335">
        <v>0</v>
      </c>
      <c r="J118" s="135">
        <v>0.44444444444444442</v>
      </c>
      <c r="K118" s="260">
        <v>0.55555555555555558</v>
      </c>
      <c r="N118" s="14" t="s">
        <v>36</v>
      </c>
      <c r="O118" s="335">
        <v>0</v>
      </c>
      <c r="P118" s="154">
        <v>0.5</v>
      </c>
      <c r="Q118" s="260">
        <v>0.5</v>
      </c>
      <c r="T118" s="14" t="s">
        <v>36</v>
      </c>
      <c r="U118" s="335">
        <v>0</v>
      </c>
      <c r="V118" s="135">
        <v>0.45581395348837211</v>
      </c>
      <c r="W118" s="260">
        <v>0.54418604651162794</v>
      </c>
      <c r="Z118" s="14" t="s">
        <v>36</v>
      </c>
      <c r="AA118" s="335">
        <v>0</v>
      </c>
      <c r="AB118" s="135">
        <v>0.5</v>
      </c>
      <c r="AC118" s="260">
        <v>0.5</v>
      </c>
      <c r="AE118" s="14" t="s">
        <v>36</v>
      </c>
      <c r="AF118" s="335">
        <v>0</v>
      </c>
      <c r="AG118" s="135">
        <v>0.40909090909090912</v>
      </c>
      <c r="AH118" s="260">
        <v>0.59090909090909094</v>
      </c>
      <c r="AJ118" s="14" t="s">
        <v>36</v>
      </c>
      <c r="AK118" s="335">
        <v>0</v>
      </c>
      <c r="AL118" s="135">
        <v>0.26666666666666666</v>
      </c>
      <c r="AM118" s="260">
        <v>0.73333333333333328</v>
      </c>
      <c r="AP118" s="14" t="s">
        <v>36</v>
      </c>
      <c r="AQ118" s="335">
        <v>0</v>
      </c>
      <c r="AR118" s="135">
        <v>0.23076923076923078</v>
      </c>
      <c r="AS118" s="260">
        <v>0.76923076923076927</v>
      </c>
      <c r="AV118" s="14" t="s">
        <v>36</v>
      </c>
      <c r="AW118" s="335">
        <v>0</v>
      </c>
      <c r="AX118" s="135">
        <v>0.4</v>
      </c>
      <c r="AY118" s="260">
        <v>0.6</v>
      </c>
      <c r="BB118" s="14" t="s">
        <v>36</v>
      </c>
      <c r="BC118" s="335">
        <v>0</v>
      </c>
      <c r="BD118" s="135">
        <v>0.22222222222222221</v>
      </c>
      <c r="BE118" s="260">
        <v>0.77777777777777779</v>
      </c>
      <c r="BH118" s="14" t="s">
        <v>36</v>
      </c>
      <c r="BI118" s="335">
        <v>0</v>
      </c>
      <c r="BJ118" s="135">
        <v>0.16666666666666666</v>
      </c>
      <c r="BK118" s="260">
        <v>0.83333333333333337</v>
      </c>
      <c r="BN118" s="14" t="s">
        <v>36</v>
      </c>
      <c r="BO118" s="335">
        <v>0</v>
      </c>
      <c r="BP118" s="135">
        <v>0.31428571428571428</v>
      </c>
      <c r="BQ118" s="260">
        <v>0.68571428571428572</v>
      </c>
    </row>
    <row r="119" spans="1:69" ht="15.75" x14ac:dyDescent="0.25">
      <c r="B119" s="14" t="s">
        <v>37</v>
      </c>
      <c r="C119" s="335">
        <v>0</v>
      </c>
      <c r="D119" s="135">
        <v>0.35384615384615387</v>
      </c>
      <c r="E119" s="260">
        <v>0.64615384615384619</v>
      </c>
      <c r="F119" s="260">
        <v>1</v>
      </c>
      <c r="H119" s="14" t="s">
        <v>37</v>
      </c>
      <c r="I119" s="335">
        <v>0</v>
      </c>
      <c r="J119" s="135">
        <v>0.7142857142857143</v>
      </c>
      <c r="K119" s="260">
        <v>0.2857142857142857</v>
      </c>
      <c r="N119" s="14" t="s">
        <v>37</v>
      </c>
      <c r="O119" s="335">
        <v>0</v>
      </c>
      <c r="P119" s="154">
        <v>0.2</v>
      </c>
      <c r="Q119" s="260">
        <v>0.8</v>
      </c>
      <c r="T119" s="14" t="s">
        <v>37</v>
      </c>
      <c r="U119" s="335">
        <v>0</v>
      </c>
      <c r="V119" s="135">
        <v>0.37647058823529411</v>
      </c>
      <c r="W119" s="260">
        <v>0.62352941176470589</v>
      </c>
      <c r="Z119" s="14" t="s">
        <v>37</v>
      </c>
      <c r="AA119" s="335">
        <v>0</v>
      </c>
      <c r="AB119" s="135">
        <v>0.39215686274509803</v>
      </c>
      <c r="AC119" s="260">
        <v>0.60784313725490191</v>
      </c>
      <c r="AE119" s="14" t="s">
        <v>37</v>
      </c>
      <c r="AF119" s="335">
        <v>0</v>
      </c>
      <c r="AG119" s="135">
        <v>0.30769230769230771</v>
      </c>
      <c r="AH119" s="260">
        <v>0.69230769230769229</v>
      </c>
      <c r="AJ119" s="14" t="s">
        <v>37</v>
      </c>
      <c r="AK119" s="335">
        <v>0</v>
      </c>
      <c r="AL119" s="135">
        <v>0.5</v>
      </c>
      <c r="AM119" s="260">
        <v>0.5</v>
      </c>
      <c r="AP119" s="14" t="s">
        <v>37</v>
      </c>
      <c r="AQ119" s="335">
        <v>0</v>
      </c>
      <c r="AR119" s="135">
        <v>0.38461538461538464</v>
      </c>
      <c r="AS119" s="260">
        <v>0.61538461538461542</v>
      </c>
      <c r="AV119" s="14" t="s">
        <v>37</v>
      </c>
      <c r="AW119" s="335">
        <v>0</v>
      </c>
      <c r="AX119" s="135">
        <v>0.5</v>
      </c>
      <c r="AY119" s="260">
        <v>0.5</v>
      </c>
      <c r="BB119" s="14" t="s">
        <v>37</v>
      </c>
      <c r="BC119" s="335">
        <v>0</v>
      </c>
      <c r="BD119" s="135">
        <v>0</v>
      </c>
      <c r="BE119" s="260">
        <v>1</v>
      </c>
      <c r="BH119" s="14" t="s">
        <v>37</v>
      </c>
      <c r="BI119" s="335">
        <v>0</v>
      </c>
      <c r="BJ119" s="135">
        <v>0.44444444444444442</v>
      </c>
      <c r="BK119" s="260">
        <v>0.55555555555555558</v>
      </c>
      <c r="BN119" s="14" t="s">
        <v>37</v>
      </c>
      <c r="BO119" s="335">
        <v>0</v>
      </c>
      <c r="BP119" s="135">
        <v>0.11764705882352941</v>
      </c>
      <c r="BQ119" s="260">
        <v>0.88235294117647056</v>
      </c>
    </row>
    <row r="120" spans="1:69" ht="15.75" x14ac:dyDescent="0.25">
      <c r="B120" s="14" t="s">
        <v>38</v>
      </c>
      <c r="C120" s="335">
        <v>0</v>
      </c>
      <c r="D120" s="135">
        <v>0.40794979079497906</v>
      </c>
      <c r="E120" s="260">
        <v>0.59205020920502094</v>
      </c>
      <c r="F120" s="260">
        <v>1</v>
      </c>
      <c r="H120" s="14" t="s">
        <v>38</v>
      </c>
      <c r="I120" s="335">
        <v>0</v>
      </c>
      <c r="J120" s="135">
        <v>0.66666666666666663</v>
      </c>
      <c r="K120" s="260">
        <v>0.33333333333333331</v>
      </c>
      <c r="N120" s="14" t="s">
        <v>38</v>
      </c>
      <c r="O120" s="335">
        <v>0</v>
      </c>
      <c r="P120" s="135">
        <v>0</v>
      </c>
      <c r="Q120" s="260">
        <v>0</v>
      </c>
      <c r="T120" s="14" t="s">
        <v>38</v>
      </c>
      <c r="U120" s="335">
        <v>0</v>
      </c>
      <c r="V120" s="135">
        <v>0.48520710059171596</v>
      </c>
      <c r="W120" s="260">
        <v>0.51479289940828399</v>
      </c>
      <c r="Z120" s="14" t="s">
        <v>38</v>
      </c>
      <c r="AA120" s="335">
        <v>0</v>
      </c>
      <c r="AB120" s="135">
        <v>0.46721311475409838</v>
      </c>
      <c r="AC120" s="260">
        <v>0.53278688524590168</v>
      </c>
      <c r="AE120" s="14" t="s">
        <v>38</v>
      </c>
      <c r="AF120" s="335">
        <v>0</v>
      </c>
      <c r="AG120" s="135">
        <v>0.51470588235294112</v>
      </c>
      <c r="AH120" s="260">
        <v>0.48529411764705882</v>
      </c>
      <c r="AJ120" s="14" t="s">
        <v>38</v>
      </c>
      <c r="AK120" s="335">
        <v>0</v>
      </c>
      <c r="AL120" s="135">
        <v>0.57692307692307687</v>
      </c>
      <c r="AM120" s="260">
        <v>0.42307692307692307</v>
      </c>
      <c r="AP120" s="14" t="s">
        <v>38</v>
      </c>
      <c r="AQ120" s="335">
        <v>0</v>
      </c>
      <c r="AR120" s="135">
        <v>0.13414634146341464</v>
      </c>
      <c r="AS120" s="260">
        <v>0.86585365853658536</v>
      </c>
      <c r="AV120" s="14" t="s">
        <v>38</v>
      </c>
      <c r="AW120" s="335">
        <v>0</v>
      </c>
      <c r="AX120" s="135">
        <v>0.12</v>
      </c>
      <c r="AY120" s="260">
        <v>0.88</v>
      </c>
      <c r="BB120" s="14" t="s">
        <v>38</v>
      </c>
      <c r="BC120" s="335">
        <v>0</v>
      </c>
      <c r="BD120" s="135">
        <v>0.14285714285714285</v>
      </c>
      <c r="BE120" s="260">
        <v>0.8571428571428571</v>
      </c>
      <c r="BH120" s="14" t="s">
        <v>38</v>
      </c>
      <c r="BI120" s="335">
        <v>0</v>
      </c>
      <c r="BJ120" s="135">
        <v>0.13793103448275862</v>
      </c>
      <c r="BK120" s="260">
        <v>0.86206896551724133</v>
      </c>
      <c r="BN120" s="14" t="s">
        <v>38</v>
      </c>
      <c r="BO120" s="335">
        <v>0</v>
      </c>
      <c r="BP120" s="135">
        <v>0.32075471698113206</v>
      </c>
      <c r="BQ120" s="260">
        <v>0.67924528301886788</v>
      </c>
    </row>
    <row r="121" spans="1:69" ht="15.75" x14ac:dyDescent="0.25">
      <c r="B121" s="14" t="s">
        <v>39</v>
      </c>
      <c r="C121" s="335">
        <v>0</v>
      </c>
      <c r="D121" s="135">
        <v>0.36417910447761193</v>
      </c>
      <c r="E121" s="260">
        <v>0.63582089552238807</v>
      </c>
      <c r="F121" s="260">
        <v>1</v>
      </c>
      <c r="H121" s="14" t="s">
        <v>39</v>
      </c>
      <c r="I121" s="335">
        <v>0</v>
      </c>
      <c r="J121" s="135">
        <v>0.66666666666666663</v>
      </c>
      <c r="K121" s="260">
        <v>0.33333333333333331</v>
      </c>
      <c r="N121" s="14" t="s">
        <v>39</v>
      </c>
      <c r="O121" s="335">
        <v>0</v>
      </c>
      <c r="P121" s="135">
        <v>0</v>
      </c>
      <c r="Q121" s="260">
        <v>0</v>
      </c>
      <c r="T121" s="14" t="s">
        <v>39</v>
      </c>
      <c r="U121" s="335">
        <v>0</v>
      </c>
      <c r="V121" s="135">
        <v>0.36395759717314485</v>
      </c>
      <c r="W121" s="260">
        <v>0.63604240282685509</v>
      </c>
      <c r="Z121" s="14" t="s">
        <v>39</v>
      </c>
      <c r="AA121" s="335">
        <v>0</v>
      </c>
      <c r="AB121" s="135">
        <v>0.36991869918699188</v>
      </c>
      <c r="AC121" s="260">
        <v>0.63008130081300817</v>
      </c>
      <c r="AE121" s="14" t="s">
        <v>39</v>
      </c>
      <c r="AF121" s="335">
        <v>0</v>
      </c>
      <c r="AG121" s="135">
        <v>0.2</v>
      </c>
      <c r="AH121" s="260">
        <v>0.8</v>
      </c>
      <c r="AJ121" s="14" t="s">
        <v>39</v>
      </c>
      <c r="AK121" s="335">
        <v>0</v>
      </c>
      <c r="AL121" s="135">
        <v>0.47058823529411764</v>
      </c>
      <c r="AM121" s="260">
        <v>0.52941176470588236</v>
      </c>
      <c r="AP121" s="14" t="s">
        <v>39</v>
      </c>
      <c r="AQ121" s="335">
        <v>0</v>
      </c>
      <c r="AR121" s="135">
        <v>0.33333333333333331</v>
      </c>
      <c r="AS121" s="260">
        <v>0.66666666666666663</v>
      </c>
      <c r="AV121" s="14" t="s">
        <v>39</v>
      </c>
      <c r="AW121" s="335">
        <v>0</v>
      </c>
      <c r="AX121" s="135">
        <v>0.5</v>
      </c>
      <c r="AY121" s="260">
        <v>0.5</v>
      </c>
      <c r="BB121" s="14" t="s">
        <v>39</v>
      </c>
      <c r="BC121" s="335">
        <v>0</v>
      </c>
      <c r="BD121" s="135">
        <v>0</v>
      </c>
      <c r="BE121" s="260">
        <v>1</v>
      </c>
      <c r="BH121" s="14" t="s">
        <v>39</v>
      </c>
      <c r="BI121" s="335">
        <v>0</v>
      </c>
      <c r="BJ121" s="135">
        <v>0.375</v>
      </c>
      <c r="BK121" s="260">
        <v>0.625</v>
      </c>
      <c r="BN121" s="14" t="s">
        <v>39</v>
      </c>
      <c r="BO121" s="335">
        <v>0</v>
      </c>
      <c r="BP121" s="135">
        <v>0.34285714285714286</v>
      </c>
      <c r="BQ121" s="260">
        <v>0.65714285714285714</v>
      </c>
    </row>
    <row r="122" spans="1:69" ht="15.75" x14ac:dyDescent="0.25">
      <c r="B122" s="25" t="s">
        <v>40</v>
      </c>
      <c r="C122" s="423">
        <v>2.2383883603805262E-3</v>
      </c>
      <c r="D122" s="424">
        <v>0.40346950195858983</v>
      </c>
      <c r="E122" s="425">
        <v>0.59429210968102963</v>
      </c>
      <c r="F122" s="425">
        <v>1</v>
      </c>
      <c r="H122" s="25" t="s">
        <v>40</v>
      </c>
      <c r="I122" s="423">
        <v>0</v>
      </c>
      <c r="J122" s="424">
        <v>0.62732919254658381</v>
      </c>
      <c r="K122" s="425">
        <v>0.37267080745341613</v>
      </c>
      <c r="N122" s="25" t="s">
        <v>40</v>
      </c>
      <c r="O122" s="423">
        <v>0</v>
      </c>
      <c r="P122" s="424">
        <v>0.3888888888888889</v>
      </c>
      <c r="Q122" s="425">
        <v>0.61111111111111116</v>
      </c>
      <c r="T122" s="25" t="s">
        <v>40</v>
      </c>
      <c r="U122" s="423">
        <v>1.6715419974926871E-3</v>
      </c>
      <c r="V122" s="424">
        <v>0.44128708733806937</v>
      </c>
      <c r="W122" s="425">
        <v>0.55704137066443793</v>
      </c>
      <c r="Z122" s="25" t="s">
        <v>40</v>
      </c>
      <c r="AA122" s="423">
        <v>6.770480704129993E-4</v>
      </c>
      <c r="AB122" s="424">
        <v>0.48882870683818552</v>
      </c>
      <c r="AC122" s="425">
        <v>0.51049424509140151</v>
      </c>
      <c r="AE122" s="25" t="s">
        <v>40</v>
      </c>
      <c r="AF122" s="423">
        <v>4.0595399188092015E-3</v>
      </c>
      <c r="AG122" s="424">
        <v>0.34912043301759133</v>
      </c>
      <c r="AH122" s="425">
        <v>0.64682002706359942</v>
      </c>
      <c r="AJ122" s="25" t="s">
        <v>40</v>
      </c>
      <c r="AK122" s="423">
        <v>0</v>
      </c>
      <c r="AL122" s="424">
        <v>0.42937853107344631</v>
      </c>
      <c r="AM122" s="425">
        <v>0.57062146892655363</v>
      </c>
      <c r="AP122" s="25" t="s">
        <v>40</v>
      </c>
      <c r="AQ122" s="423">
        <v>4.4378698224852072E-3</v>
      </c>
      <c r="AR122" s="424">
        <v>0.26183431952662722</v>
      </c>
      <c r="AS122" s="425">
        <v>0.73372781065088755</v>
      </c>
      <c r="AV122" s="25" t="s">
        <v>40</v>
      </c>
      <c r="AW122" s="423">
        <v>1.0638297872340425E-2</v>
      </c>
      <c r="AX122" s="424">
        <v>0.15957446808510639</v>
      </c>
      <c r="AY122" s="425">
        <v>0.82978723404255317</v>
      </c>
      <c r="BB122" s="25" t="s">
        <v>40</v>
      </c>
      <c r="BC122" s="423">
        <v>8.1632653061224497E-3</v>
      </c>
      <c r="BD122" s="424">
        <v>0.29795918367346941</v>
      </c>
      <c r="BE122" s="425">
        <v>0.69387755102040816</v>
      </c>
      <c r="BH122" s="25" t="s">
        <v>40</v>
      </c>
      <c r="BI122" s="423">
        <v>0</v>
      </c>
      <c r="BJ122" s="424">
        <v>0.26409495548961426</v>
      </c>
      <c r="BK122" s="425">
        <v>0.73590504451038574</v>
      </c>
      <c r="BN122" s="25" t="s">
        <v>40</v>
      </c>
      <c r="BO122" s="423">
        <v>4.1666666666666666E-3</v>
      </c>
      <c r="BP122" s="424">
        <v>0.3</v>
      </c>
      <c r="BQ122" s="425">
        <v>0.6958333333333333</v>
      </c>
    </row>
    <row r="123" spans="1:69" ht="15.75" x14ac:dyDescent="0.25">
      <c r="B123" s="14"/>
      <c r="C123" s="335"/>
      <c r="D123" s="135"/>
      <c r="E123" s="260"/>
      <c r="F123" s="260"/>
      <c r="H123" s="14"/>
      <c r="I123" s="335"/>
      <c r="J123" s="135"/>
      <c r="K123" s="260"/>
      <c r="N123" s="14"/>
      <c r="O123" s="335"/>
      <c r="P123" s="135"/>
      <c r="Q123" s="260"/>
      <c r="T123" s="14"/>
      <c r="U123" s="335"/>
      <c r="V123" s="135"/>
      <c r="W123" s="260"/>
      <c r="Z123" s="14"/>
      <c r="AA123" s="335"/>
      <c r="AB123" s="135"/>
      <c r="AC123" s="260"/>
      <c r="AE123" s="14"/>
      <c r="AF123" s="335"/>
      <c r="AG123" s="135"/>
      <c r="AH123" s="260"/>
      <c r="AJ123" s="14"/>
      <c r="AK123" s="335"/>
      <c r="AL123" s="135"/>
      <c r="AM123" s="260"/>
      <c r="AP123" s="14"/>
      <c r="AQ123" s="335"/>
      <c r="AR123" s="135"/>
      <c r="AS123" s="260"/>
      <c r="AV123" s="14"/>
      <c r="AW123" s="335"/>
      <c r="AX123" s="135"/>
      <c r="AY123" s="260"/>
      <c r="BB123" s="14"/>
      <c r="BC123" s="335"/>
      <c r="BD123" s="135"/>
      <c r="BE123" s="260"/>
      <c r="BH123" s="14"/>
      <c r="BI123" s="335"/>
      <c r="BJ123" s="135"/>
      <c r="BK123" s="260"/>
      <c r="BN123" s="14"/>
      <c r="BO123" s="335"/>
      <c r="BP123" s="135"/>
      <c r="BQ123" s="260"/>
    </row>
    <row r="124" spans="1:69" ht="15.75" x14ac:dyDescent="0.25">
      <c r="B124" s="25" t="s">
        <v>41</v>
      </c>
      <c r="C124" s="347"/>
      <c r="D124" s="348"/>
      <c r="E124" s="350"/>
      <c r="F124" s="350"/>
      <c r="H124" s="25" t="s">
        <v>41</v>
      </c>
      <c r="I124" s="347"/>
      <c r="J124" s="348"/>
      <c r="K124" s="350"/>
      <c r="N124" s="25" t="s">
        <v>41</v>
      </c>
      <c r="O124" s="347"/>
      <c r="P124" s="348"/>
      <c r="Q124" s="350"/>
      <c r="T124" s="25" t="s">
        <v>41</v>
      </c>
      <c r="U124" s="347"/>
      <c r="V124" s="348"/>
      <c r="W124" s="350"/>
      <c r="Z124" s="25" t="s">
        <v>41</v>
      </c>
      <c r="AA124" s="347"/>
      <c r="AB124" s="348"/>
      <c r="AC124" s="350"/>
      <c r="AE124" s="25" t="s">
        <v>41</v>
      </c>
      <c r="AF124" s="347"/>
      <c r="AG124" s="348"/>
      <c r="AH124" s="350"/>
      <c r="AJ124" s="25" t="s">
        <v>41</v>
      </c>
      <c r="AK124" s="347"/>
      <c r="AL124" s="348"/>
      <c r="AM124" s="350"/>
      <c r="AP124" s="25" t="s">
        <v>41</v>
      </c>
      <c r="AQ124" s="347"/>
      <c r="AR124" s="348"/>
      <c r="AS124" s="350"/>
      <c r="AV124" s="25" t="s">
        <v>41</v>
      </c>
      <c r="AW124" s="347"/>
      <c r="AX124" s="348"/>
      <c r="AY124" s="350"/>
      <c r="BB124" s="25" t="s">
        <v>41</v>
      </c>
      <c r="BC124" s="347"/>
      <c r="BD124" s="348"/>
      <c r="BE124" s="350"/>
      <c r="BH124" s="25" t="s">
        <v>41</v>
      </c>
      <c r="BI124" s="347"/>
      <c r="BJ124" s="348"/>
      <c r="BK124" s="350"/>
      <c r="BN124" s="25" t="s">
        <v>41</v>
      </c>
      <c r="BO124" s="347"/>
      <c r="BP124" s="348"/>
      <c r="BQ124" s="350"/>
    </row>
    <row r="125" spans="1:69" ht="15.75" x14ac:dyDescent="0.25">
      <c r="B125" s="105" t="s">
        <v>42</v>
      </c>
      <c r="C125" s="347">
        <v>3.0487804878048782E-3</v>
      </c>
      <c r="D125" s="348">
        <v>0.41158536585365851</v>
      </c>
      <c r="E125" s="350">
        <v>0.58536585365853655</v>
      </c>
      <c r="F125" s="350">
        <v>1</v>
      </c>
      <c r="H125" s="105" t="s">
        <v>42</v>
      </c>
      <c r="I125" s="347">
        <v>0</v>
      </c>
      <c r="J125" s="348">
        <v>0.58333333333333337</v>
      </c>
      <c r="K125" s="350">
        <v>0.41666666666666669</v>
      </c>
      <c r="N125" s="105" t="s">
        <v>42</v>
      </c>
      <c r="O125" s="347">
        <v>0</v>
      </c>
      <c r="P125" s="348">
        <v>0.5</v>
      </c>
      <c r="Q125" s="350">
        <v>0.5</v>
      </c>
      <c r="T125" s="105" t="s">
        <v>42</v>
      </c>
      <c r="U125" s="347">
        <v>5.076142131979695E-3</v>
      </c>
      <c r="V125" s="348">
        <v>0.43147208121827413</v>
      </c>
      <c r="W125" s="350">
        <v>0.56345177664974622</v>
      </c>
      <c r="Z125" s="105" t="s">
        <v>42</v>
      </c>
      <c r="AA125" s="347">
        <v>8.2644628099173556E-3</v>
      </c>
      <c r="AB125" s="348">
        <v>0.52066115702479343</v>
      </c>
      <c r="AC125" s="350">
        <v>0.47107438016528924</v>
      </c>
      <c r="AE125" s="105" t="s">
        <v>42</v>
      </c>
      <c r="AF125" s="347">
        <v>0</v>
      </c>
      <c r="AG125" s="348">
        <v>0.2857142857142857</v>
      </c>
      <c r="AH125" s="350">
        <v>0.7142857142857143</v>
      </c>
      <c r="AJ125" s="105" t="s">
        <v>42</v>
      </c>
      <c r="AK125" s="347">
        <v>0</v>
      </c>
      <c r="AL125" s="348">
        <v>0.29629629629629628</v>
      </c>
      <c r="AM125" s="350">
        <v>0.70370370370370372</v>
      </c>
      <c r="AP125" s="105" t="s">
        <v>42</v>
      </c>
      <c r="AQ125" s="347">
        <v>0</v>
      </c>
      <c r="AR125" s="348">
        <v>0.26153846153846155</v>
      </c>
      <c r="AS125" s="350">
        <v>0.7384615384615385</v>
      </c>
      <c r="AV125" s="105" t="s">
        <v>42</v>
      </c>
      <c r="AW125" s="347">
        <v>0</v>
      </c>
      <c r="AX125" s="348">
        <v>0.25</v>
      </c>
      <c r="AY125" s="350">
        <v>0.75</v>
      </c>
      <c r="BB125" s="105" t="s">
        <v>42</v>
      </c>
      <c r="BC125" s="347">
        <v>0</v>
      </c>
      <c r="BD125" s="348">
        <v>0.26666666666666666</v>
      </c>
      <c r="BE125" s="350">
        <v>0.73333333333333328</v>
      </c>
      <c r="BH125" s="105" t="s">
        <v>42</v>
      </c>
      <c r="BI125" s="347">
        <v>0</v>
      </c>
      <c r="BJ125" s="348">
        <v>0.2608695652173913</v>
      </c>
      <c r="BK125" s="350">
        <v>0.73913043478260865</v>
      </c>
      <c r="BN125" s="105" t="s">
        <v>42</v>
      </c>
      <c r="BO125" s="347">
        <v>0</v>
      </c>
      <c r="BP125" s="348">
        <v>0.33333333333333331</v>
      </c>
      <c r="BQ125" s="350">
        <v>0.66666666666666663</v>
      </c>
    </row>
    <row r="126" spans="1:69" ht="15.75" x14ac:dyDescent="0.25">
      <c r="B126" s="105" t="s">
        <v>43</v>
      </c>
      <c r="C126" s="347">
        <v>0</v>
      </c>
      <c r="D126" s="348">
        <v>0.38055555555555554</v>
      </c>
      <c r="E126" s="350">
        <v>0.61944444444444446</v>
      </c>
      <c r="F126" s="350">
        <v>1</v>
      </c>
      <c r="H126" s="105" t="s">
        <v>43</v>
      </c>
      <c r="I126" s="347">
        <v>0</v>
      </c>
      <c r="J126" s="348">
        <v>0.5625</v>
      </c>
      <c r="K126" s="350">
        <v>0.4375</v>
      </c>
      <c r="N126" s="105" t="s">
        <v>43</v>
      </c>
      <c r="O126" s="347">
        <v>0</v>
      </c>
      <c r="P126" s="348">
        <v>0.18181818181818182</v>
      </c>
      <c r="Q126" s="350">
        <v>0.81818181818181823</v>
      </c>
      <c r="T126" s="105" t="s">
        <v>43</v>
      </c>
      <c r="U126" s="347">
        <v>0</v>
      </c>
      <c r="V126" s="348">
        <v>0.45089285714285715</v>
      </c>
      <c r="W126" s="350">
        <v>0.5491071428571429</v>
      </c>
      <c r="Z126" s="105" t="s">
        <v>43</v>
      </c>
      <c r="AA126" s="347">
        <v>0</v>
      </c>
      <c r="AB126" s="348">
        <v>0.53164556962025311</v>
      </c>
      <c r="AC126" s="350">
        <v>0.46835443037974683</v>
      </c>
      <c r="AE126" s="105" t="s">
        <v>43</v>
      </c>
      <c r="AF126" s="347">
        <v>0</v>
      </c>
      <c r="AG126" s="348">
        <v>0.23214285714285715</v>
      </c>
      <c r="AH126" s="350">
        <v>0.7678571428571429</v>
      </c>
      <c r="AJ126" s="105" t="s">
        <v>43</v>
      </c>
      <c r="AK126" s="347">
        <v>0</v>
      </c>
      <c r="AL126" s="348">
        <v>0.4</v>
      </c>
      <c r="AM126" s="350">
        <v>0.6</v>
      </c>
      <c r="AP126" s="105" t="s">
        <v>43</v>
      </c>
      <c r="AQ126" s="347">
        <v>0</v>
      </c>
      <c r="AR126" s="348">
        <v>0.15492957746478872</v>
      </c>
      <c r="AS126" s="350">
        <v>0.84507042253521125</v>
      </c>
      <c r="AV126" s="105" t="s">
        <v>43</v>
      </c>
      <c r="AW126" s="347">
        <v>0</v>
      </c>
      <c r="AX126" s="348">
        <v>0</v>
      </c>
      <c r="AY126" s="350">
        <v>1</v>
      </c>
      <c r="BB126" s="105" t="s">
        <v>43</v>
      </c>
      <c r="BC126" s="347">
        <v>0</v>
      </c>
      <c r="BD126" s="348">
        <v>0.19230769230769232</v>
      </c>
      <c r="BE126" s="350">
        <v>0.80769230769230771</v>
      </c>
      <c r="BH126" s="105" t="s">
        <v>43</v>
      </c>
      <c r="BI126" s="347">
        <v>0</v>
      </c>
      <c r="BJ126" s="348">
        <v>0.17647058823529413</v>
      </c>
      <c r="BK126" s="350">
        <v>0.82352941176470584</v>
      </c>
      <c r="BN126" s="105" t="s">
        <v>43</v>
      </c>
      <c r="BO126" s="347">
        <v>0</v>
      </c>
      <c r="BP126" s="348">
        <v>0.22222222222222221</v>
      </c>
      <c r="BQ126" s="350">
        <v>0.77777777777777779</v>
      </c>
    </row>
    <row r="127" spans="1:69" ht="15.75" x14ac:dyDescent="0.25">
      <c r="B127" s="105" t="s">
        <v>44</v>
      </c>
      <c r="C127" s="347">
        <v>2.8653295128939827E-3</v>
      </c>
      <c r="D127" s="348">
        <v>0.38968481375358166</v>
      </c>
      <c r="E127" s="350">
        <v>0.60744985673352436</v>
      </c>
      <c r="F127" s="350">
        <v>1</v>
      </c>
      <c r="H127" s="105" t="s">
        <v>44</v>
      </c>
      <c r="I127" s="347">
        <v>0</v>
      </c>
      <c r="J127" s="348">
        <v>0.77777777777777779</v>
      </c>
      <c r="K127" s="350">
        <v>0.22222222222222221</v>
      </c>
      <c r="N127" s="105" t="s">
        <v>44</v>
      </c>
      <c r="O127" s="347">
        <v>0</v>
      </c>
      <c r="P127" s="348">
        <v>0</v>
      </c>
      <c r="Q127" s="350">
        <v>1</v>
      </c>
      <c r="T127" s="105" t="s">
        <v>44</v>
      </c>
      <c r="U127" s="347">
        <v>0</v>
      </c>
      <c r="V127" s="348">
        <v>0.42682926829268292</v>
      </c>
      <c r="W127" s="350">
        <v>0.57317073170731703</v>
      </c>
      <c r="Z127" s="105" t="s">
        <v>44</v>
      </c>
      <c r="AA127" s="347">
        <v>0</v>
      </c>
      <c r="AB127" s="348">
        <v>0.4823529411764706</v>
      </c>
      <c r="AC127" s="350">
        <v>0.51764705882352946</v>
      </c>
      <c r="AE127" s="105" t="s">
        <v>44</v>
      </c>
      <c r="AF127" s="347">
        <v>0</v>
      </c>
      <c r="AG127" s="348">
        <v>0.31666666666666665</v>
      </c>
      <c r="AH127" s="350">
        <v>0.68333333333333335</v>
      </c>
      <c r="AJ127" s="105" t="s">
        <v>44</v>
      </c>
      <c r="AK127" s="347">
        <v>0</v>
      </c>
      <c r="AL127" s="348">
        <v>0.25</v>
      </c>
      <c r="AM127" s="350">
        <v>0.75</v>
      </c>
      <c r="AP127" s="105" t="s">
        <v>44</v>
      </c>
      <c r="AQ127" s="347">
        <v>0</v>
      </c>
      <c r="AR127" s="348">
        <v>0.21666666666666667</v>
      </c>
      <c r="AS127" s="350">
        <v>0.78333333333333333</v>
      </c>
      <c r="AV127" s="105" t="s">
        <v>44</v>
      </c>
      <c r="AW127" s="347">
        <v>0</v>
      </c>
      <c r="AX127" s="348">
        <v>0.14285714285714285</v>
      </c>
      <c r="AY127" s="350">
        <v>0.8571428571428571</v>
      </c>
      <c r="BB127" s="105" t="s">
        <v>44</v>
      </c>
      <c r="BC127" s="347">
        <v>0</v>
      </c>
      <c r="BD127" s="348">
        <v>0.26315789473684209</v>
      </c>
      <c r="BE127" s="350">
        <v>0.73684210526315785</v>
      </c>
      <c r="BH127" s="105" t="s">
        <v>44</v>
      </c>
      <c r="BI127" s="347">
        <v>0</v>
      </c>
      <c r="BJ127" s="348">
        <v>0.20588235294117646</v>
      </c>
      <c r="BK127" s="350">
        <v>0.79411764705882348</v>
      </c>
      <c r="BN127" s="105" t="s">
        <v>44</v>
      </c>
      <c r="BO127" s="347">
        <v>5.8823529411764705E-2</v>
      </c>
      <c r="BP127" s="348">
        <v>0.17647058823529413</v>
      </c>
      <c r="BQ127" s="350">
        <v>0.76470588235294112</v>
      </c>
    </row>
    <row r="128" spans="1:69" ht="15.75" x14ac:dyDescent="0.25">
      <c r="B128" s="105" t="s">
        <v>45</v>
      </c>
      <c r="C128" s="426">
        <v>5.7471264367816091E-3</v>
      </c>
      <c r="D128" s="427">
        <v>0.43390804597701149</v>
      </c>
      <c r="E128" s="428">
        <v>0.56034482758620685</v>
      </c>
      <c r="F128" s="428">
        <v>1</v>
      </c>
      <c r="H128" s="105" t="s">
        <v>45</v>
      </c>
      <c r="I128" s="347">
        <v>0</v>
      </c>
      <c r="J128" s="427">
        <v>0.68421052631578949</v>
      </c>
      <c r="K128" s="428">
        <v>0.31578947368421051</v>
      </c>
      <c r="N128" s="105" t="s">
        <v>45</v>
      </c>
      <c r="O128" s="347">
        <v>0</v>
      </c>
      <c r="P128" s="427">
        <v>0.75</v>
      </c>
      <c r="Q128" s="428">
        <v>0.25</v>
      </c>
      <c r="T128" s="105" t="s">
        <v>45</v>
      </c>
      <c r="U128" s="347">
        <v>0</v>
      </c>
      <c r="V128" s="427">
        <v>0.45833333333333331</v>
      </c>
      <c r="W128" s="428">
        <v>0.54166666666666663</v>
      </c>
      <c r="Z128" s="105" t="s">
        <v>45</v>
      </c>
      <c r="AA128" s="347">
        <v>0</v>
      </c>
      <c r="AB128" s="427">
        <v>0.49404761904761907</v>
      </c>
      <c r="AC128" s="428">
        <v>0.50595238095238093</v>
      </c>
      <c r="AE128" s="105" t="s">
        <v>45</v>
      </c>
      <c r="AF128" s="347">
        <v>0</v>
      </c>
      <c r="AG128" s="427">
        <v>0.31147540983606559</v>
      </c>
      <c r="AH128" s="428">
        <v>0.68852459016393441</v>
      </c>
      <c r="AJ128" s="105" t="s">
        <v>45</v>
      </c>
      <c r="AK128" s="347">
        <v>0</v>
      </c>
      <c r="AL128" s="427">
        <v>0.72727272727272729</v>
      </c>
      <c r="AM128" s="428">
        <v>0.27272727272727271</v>
      </c>
      <c r="AP128" s="105" t="s">
        <v>45</v>
      </c>
      <c r="AQ128" s="347">
        <v>3.5714285714285712E-2</v>
      </c>
      <c r="AR128" s="427">
        <v>0.2857142857142857</v>
      </c>
      <c r="AS128" s="428">
        <v>0.6785714285714286</v>
      </c>
      <c r="AV128" s="105" t="s">
        <v>45</v>
      </c>
      <c r="AW128" s="347">
        <v>0.16666666666666666</v>
      </c>
      <c r="AX128" s="427">
        <v>0.16666666666666666</v>
      </c>
      <c r="AY128" s="428">
        <v>0.66666666666666663</v>
      </c>
      <c r="BB128" s="105" t="s">
        <v>45</v>
      </c>
      <c r="BC128" s="347">
        <v>5.8823529411764705E-2</v>
      </c>
      <c r="BD128" s="427">
        <v>0.23529411764705882</v>
      </c>
      <c r="BE128" s="428">
        <v>0.70588235294117652</v>
      </c>
      <c r="BH128" s="105" t="s">
        <v>45</v>
      </c>
      <c r="BI128" s="347">
        <v>0</v>
      </c>
      <c r="BJ128" s="427">
        <v>0.33333333333333331</v>
      </c>
      <c r="BK128" s="428">
        <v>0.66666666666666663</v>
      </c>
      <c r="BN128" s="105" t="s">
        <v>45</v>
      </c>
      <c r="BO128" s="347">
        <v>0</v>
      </c>
      <c r="BP128" s="427">
        <v>0.14285714285714285</v>
      </c>
      <c r="BQ128" s="428">
        <v>0.8571428571428571</v>
      </c>
    </row>
    <row r="129" spans="2:69" ht="15.75" x14ac:dyDescent="0.25">
      <c r="B129" s="105" t="s">
        <v>46</v>
      </c>
      <c r="C129" s="426">
        <v>2.3752969121140144E-3</v>
      </c>
      <c r="D129" s="427">
        <v>0.40380047505938244</v>
      </c>
      <c r="E129" s="428">
        <v>0.59382422802850354</v>
      </c>
      <c r="F129" s="428">
        <v>1</v>
      </c>
      <c r="H129" s="105" t="s">
        <v>46</v>
      </c>
      <c r="I129" s="347">
        <v>0</v>
      </c>
      <c r="J129" s="427">
        <v>0.75</v>
      </c>
      <c r="K129" s="428">
        <v>0.25</v>
      </c>
      <c r="N129" s="105" t="s">
        <v>46</v>
      </c>
      <c r="O129" s="347">
        <v>0</v>
      </c>
      <c r="P129" s="427">
        <v>1</v>
      </c>
      <c r="Q129" s="428">
        <v>0</v>
      </c>
      <c r="T129" s="105" t="s">
        <v>46</v>
      </c>
      <c r="U129" s="347">
        <v>3.2894736842105261E-3</v>
      </c>
      <c r="V129" s="427">
        <v>0.4375</v>
      </c>
      <c r="W129" s="428">
        <v>0.55921052631578949</v>
      </c>
      <c r="Z129" s="105" t="s">
        <v>46</v>
      </c>
      <c r="AA129" s="347">
        <v>0</v>
      </c>
      <c r="AB129" s="427">
        <v>0.44878048780487806</v>
      </c>
      <c r="AC129" s="428">
        <v>0.551219512195122</v>
      </c>
      <c r="AE129" s="105" t="s">
        <v>46</v>
      </c>
      <c r="AF129" s="347">
        <v>1.2500000000000001E-2</v>
      </c>
      <c r="AG129" s="427">
        <v>0.42499999999999999</v>
      </c>
      <c r="AH129" s="428">
        <v>0.5625</v>
      </c>
      <c r="AJ129" s="105" t="s">
        <v>46</v>
      </c>
      <c r="AK129" s="347">
        <v>0</v>
      </c>
      <c r="AL129" s="427">
        <v>0.36842105263157893</v>
      </c>
      <c r="AM129" s="428">
        <v>0.63157894736842102</v>
      </c>
      <c r="AP129" s="105" t="s">
        <v>46</v>
      </c>
      <c r="AQ129" s="347">
        <v>0</v>
      </c>
      <c r="AR129" s="427">
        <v>0.26923076923076922</v>
      </c>
      <c r="AS129" s="428">
        <v>0.73076923076923073</v>
      </c>
      <c r="AV129" s="105" t="s">
        <v>46</v>
      </c>
      <c r="AW129" s="347">
        <v>0</v>
      </c>
      <c r="AX129" s="427">
        <v>0.15384615384615385</v>
      </c>
      <c r="AY129" s="428">
        <v>0.84615384615384615</v>
      </c>
      <c r="BB129" s="105" t="s">
        <v>46</v>
      </c>
      <c r="BC129" s="347">
        <v>0</v>
      </c>
      <c r="BD129" s="427">
        <v>0.31818181818181818</v>
      </c>
      <c r="BE129" s="428">
        <v>0.68181818181818177</v>
      </c>
      <c r="BH129" s="105" t="s">
        <v>46</v>
      </c>
      <c r="BI129" s="347">
        <v>0</v>
      </c>
      <c r="BJ129" s="427">
        <v>0.27906976744186046</v>
      </c>
      <c r="BK129" s="428">
        <v>0.72093023255813948</v>
      </c>
      <c r="BN129" s="105" t="s">
        <v>46</v>
      </c>
      <c r="BO129" s="347">
        <v>0</v>
      </c>
      <c r="BP129" s="427">
        <v>0.26923076923076922</v>
      </c>
      <c r="BQ129" s="428">
        <v>0.73076923076923073</v>
      </c>
    </row>
    <row r="130" spans="2:69" ht="15.75" x14ac:dyDescent="0.25">
      <c r="B130" s="105" t="s">
        <v>47</v>
      </c>
      <c r="C130" s="426">
        <v>0</v>
      </c>
      <c r="D130" s="427">
        <v>0.38400000000000001</v>
      </c>
      <c r="E130" s="428">
        <v>0.61599999999999999</v>
      </c>
      <c r="F130" s="428">
        <v>1</v>
      </c>
      <c r="H130" s="105" t="s">
        <v>47</v>
      </c>
      <c r="I130" s="347">
        <v>0</v>
      </c>
      <c r="J130" s="427">
        <v>0.5</v>
      </c>
      <c r="K130" s="428">
        <v>0.5</v>
      </c>
      <c r="N130" s="105" t="s">
        <v>47</v>
      </c>
      <c r="O130" s="347">
        <v>0</v>
      </c>
      <c r="P130" s="427">
        <v>0</v>
      </c>
      <c r="Q130" s="428">
        <v>1</v>
      </c>
      <c r="T130" s="105" t="s">
        <v>47</v>
      </c>
      <c r="U130" s="347">
        <v>0</v>
      </c>
      <c r="V130" s="427">
        <v>0.41666666666666669</v>
      </c>
      <c r="W130" s="428">
        <v>0.58333333333333337</v>
      </c>
      <c r="Z130" s="105" t="s">
        <v>47</v>
      </c>
      <c r="AA130" s="347">
        <v>0</v>
      </c>
      <c r="AB130" s="427">
        <v>0.43684210526315792</v>
      </c>
      <c r="AC130" s="428">
        <v>0.56315789473684208</v>
      </c>
      <c r="AE130" s="105" t="s">
        <v>47</v>
      </c>
      <c r="AF130" s="347">
        <v>0</v>
      </c>
      <c r="AG130" s="427">
        <v>0.32835820895522388</v>
      </c>
      <c r="AH130" s="428">
        <v>0.67164179104477617</v>
      </c>
      <c r="AJ130" s="105" t="s">
        <v>47</v>
      </c>
      <c r="AK130" s="347">
        <v>0</v>
      </c>
      <c r="AL130" s="427">
        <v>0.52631578947368418</v>
      </c>
      <c r="AM130" s="428">
        <v>0.47368421052631576</v>
      </c>
      <c r="AP130" s="105" t="s">
        <v>47</v>
      </c>
      <c r="AQ130" s="347">
        <v>0</v>
      </c>
      <c r="AR130" s="427">
        <v>0.26785714285714285</v>
      </c>
      <c r="AS130" s="428">
        <v>0.7321428571428571</v>
      </c>
      <c r="AV130" s="105" t="s">
        <v>47</v>
      </c>
      <c r="AW130" s="347">
        <v>0</v>
      </c>
      <c r="AX130" s="427">
        <v>0.22222222222222221</v>
      </c>
      <c r="AY130" s="428">
        <v>0.77777777777777779</v>
      </c>
      <c r="BB130" s="105" t="s">
        <v>47</v>
      </c>
      <c r="BC130" s="347">
        <v>0</v>
      </c>
      <c r="BD130" s="427">
        <v>0.23809523809523808</v>
      </c>
      <c r="BE130" s="428">
        <v>0.76190476190476186</v>
      </c>
      <c r="BH130" s="105" t="s">
        <v>47</v>
      </c>
      <c r="BI130" s="347">
        <v>0</v>
      </c>
      <c r="BJ130" s="427">
        <v>0.30769230769230771</v>
      </c>
      <c r="BK130" s="428">
        <v>0.69230769230769229</v>
      </c>
      <c r="BN130" s="105" t="s">
        <v>47</v>
      </c>
      <c r="BO130" s="347">
        <v>0</v>
      </c>
      <c r="BP130" s="427">
        <v>0.2857142857142857</v>
      </c>
      <c r="BQ130" s="428">
        <v>0.7142857142857143</v>
      </c>
    </row>
    <row r="131" spans="2:69" ht="15.75" x14ac:dyDescent="0.25">
      <c r="B131" s="105" t="s">
        <v>48</v>
      </c>
      <c r="C131" s="426">
        <v>2.5839793281653748E-3</v>
      </c>
      <c r="D131" s="427">
        <v>0.4289405684754522</v>
      </c>
      <c r="E131" s="428">
        <v>0.5684754521963824</v>
      </c>
      <c r="F131" s="428">
        <v>1</v>
      </c>
      <c r="H131" s="105" t="s">
        <v>48</v>
      </c>
      <c r="I131" s="347">
        <v>0</v>
      </c>
      <c r="J131" s="427">
        <v>0.81818181818181823</v>
      </c>
      <c r="K131" s="428">
        <v>0.18181818181818182</v>
      </c>
      <c r="N131" s="105" t="s">
        <v>48</v>
      </c>
      <c r="O131" s="347">
        <v>0</v>
      </c>
      <c r="P131" s="427">
        <v>0.5</v>
      </c>
      <c r="Q131" s="428">
        <v>0.5</v>
      </c>
      <c r="T131" s="105" t="s">
        <v>48</v>
      </c>
      <c r="U131" s="347">
        <v>3.5714285714285713E-3</v>
      </c>
      <c r="V131" s="427">
        <v>0.45714285714285713</v>
      </c>
      <c r="W131" s="428">
        <v>0.53928571428571426</v>
      </c>
      <c r="Z131" s="105" t="s">
        <v>48</v>
      </c>
      <c r="AA131" s="347">
        <v>0</v>
      </c>
      <c r="AB131" s="427">
        <v>0.5</v>
      </c>
      <c r="AC131" s="428">
        <v>0.5</v>
      </c>
      <c r="AE131" s="105" t="s">
        <v>48</v>
      </c>
      <c r="AF131" s="347">
        <v>1.0416666666666666E-2</v>
      </c>
      <c r="AG131" s="427">
        <v>0.36458333333333331</v>
      </c>
      <c r="AH131" s="428">
        <v>0.625</v>
      </c>
      <c r="AJ131" s="105" t="s">
        <v>48</v>
      </c>
      <c r="AK131" s="347">
        <v>0</v>
      </c>
      <c r="AL131" s="427">
        <v>0.55000000000000004</v>
      </c>
      <c r="AM131" s="428">
        <v>0.45</v>
      </c>
      <c r="AP131" s="105" t="s">
        <v>48</v>
      </c>
      <c r="AQ131" s="347">
        <v>0</v>
      </c>
      <c r="AR131" s="427">
        <v>0.26315789473684209</v>
      </c>
      <c r="AS131" s="428">
        <v>0.73684210526315785</v>
      </c>
      <c r="AV131" s="105" t="s">
        <v>48</v>
      </c>
      <c r="AW131" s="347">
        <v>0</v>
      </c>
      <c r="AX131" s="427">
        <v>0.22222222222222221</v>
      </c>
      <c r="AY131" s="428">
        <v>0.77777777777777779</v>
      </c>
      <c r="BB131" s="105" t="s">
        <v>48</v>
      </c>
      <c r="BC131" s="347">
        <v>0</v>
      </c>
      <c r="BD131" s="427">
        <v>0.23529411764705882</v>
      </c>
      <c r="BE131" s="428">
        <v>0.76470588235294112</v>
      </c>
      <c r="BH131" s="105" t="s">
        <v>48</v>
      </c>
      <c r="BI131" s="347">
        <v>0</v>
      </c>
      <c r="BJ131" s="427">
        <v>0.29032258064516131</v>
      </c>
      <c r="BK131" s="428">
        <v>0.70967741935483875</v>
      </c>
      <c r="BN131" s="105" t="s">
        <v>48</v>
      </c>
      <c r="BO131" s="347">
        <v>0</v>
      </c>
      <c r="BP131" s="427">
        <v>0.34375</v>
      </c>
      <c r="BQ131" s="428">
        <v>0.65625</v>
      </c>
    </row>
    <row r="132" spans="2:69" ht="15.75" x14ac:dyDescent="0.25">
      <c r="B132" s="105" t="s">
        <v>49</v>
      </c>
      <c r="C132" s="426">
        <v>0</v>
      </c>
      <c r="D132" s="427">
        <v>0.35792349726775957</v>
      </c>
      <c r="E132" s="428">
        <v>0.64207650273224048</v>
      </c>
      <c r="F132" s="428">
        <v>1</v>
      </c>
      <c r="H132" s="105" t="s">
        <v>49</v>
      </c>
      <c r="I132" s="347">
        <v>0</v>
      </c>
      <c r="J132" s="427">
        <v>0.2</v>
      </c>
      <c r="K132" s="428">
        <v>0.8</v>
      </c>
      <c r="N132" s="105" t="s">
        <v>49</v>
      </c>
      <c r="O132" s="347">
        <v>0</v>
      </c>
      <c r="P132" s="427">
        <v>0.5</v>
      </c>
      <c r="Q132" s="428">
        <v>0.5</v>
      </c>
      <c r="T132" s="105" t="s">
        <v>49</v>
      </c>
      <c r="U132" s="347">
        <v>0</v>
      </c>
      <c r="V132" s="427">
        <v>0.39166666666666666</v>
      </c>
      <c r="W132" s="428">
        <v>0.60833333333333328</v>
      </c>
      <c r="Z132" s="105" t="s">
        <v>49</v>
      </c>
      <c r="AA132" s="347">
        <v>0</v>
      </c>
      <c r="AB132" s="427">
        <v>0.45454545454545453</v>
      </c>
      <c r="AC132" s="428">
        <v>0.54545454545454541</v>
      </c>
      <c r="AE132" s="105" t="s">
        <v>49</v>
      </c>
      <c r="AF132" s="347">
        <v>0</v>
      </c>
      <c r="AG132" s="427">
        <v>0.33333333333333331</v>
      </c>
      <c r="AH132" s="428">
        <v>0.66666666666666663</v>
      </c>
      <c r="AJ132" s="105" t="s">
        <v>49</v>
      </c>
      <c r="AK132" s="347">
        <v>0</v>
      </c>
      <c r="AL132" s="427">
        <v>0.3</v>
      </c>
      <c r="AM132" s="428">
        <v>0.7</v>
      </c>
      <c r="AP132" s="105" t="s">
        <v>49</v>
      </c>
      <c r="AQ132" s="347">
        <v>0</v>
      </c>
      <c r="AR132" s="427">
        <v>0.19444444444444445</v>
      </c>
      <c r="AS132" s="428">
        <v>0.80555555555555558</v>
      </c>
      <c r="AV132" s="105" t="s">
        <v>49</v>
      </c>
      <c r="AW132" s="347">
        <v>0</v>
      </c>
      <c r="AX132" s="427">
        <v>0.25</v>
      </c>
      <c r="AY132" s="428">
        <v>0.75</v>
      </c>
      <c r="BB132" s="105" t="s">
        <v>49</v>
      </c>
      <c r="BC132" s="347">
        <v>0</v>
      </c>
      <c r="BD132" s="427">
        <v>0.22857142857142856</v>
      </c>
      <c r="BE132" s="428">
        <v>0.77142857142857146</v>
      </c>
      <c r="BH132" s="105" t="s">
        <v>49</v>
      </c>
      <c r="BI132" s="347">
        <v>0</v>
      </c>
      <c r="BJ132" s="427">
        <v>0.13793103448275862</v>
      </c>
      <c r="BK132" s="428">
        <v>0.86206896551724133</v>
      </c>
      <c r="BN132" s="105" t="s">
        <v>49</v>
      </c>
      <c r="BO132" s="347">
        <v>0</v>
      </c>
      <c r="BP132" s="427">
        <v>0.44186046511627908</v>
      </c>
      <c r="BQ132" s="428">
        <v>0.55813953488372092</v>
      </c>
    </row>
    <row r="133" spans="2:69" ht="15.75" x14ac:dyDescent="0.25">
      <c r="B133" s="105" t="s">
        <v>50</v>
      </c>
      <c r="C133" s="426">
        <v>3.1446540880503146E-3</v>
      </c>
      <c r="D133" s="427">
        <v>0.41823899371069184</v>
      </c>
      <c r="E133" s="428">
        <v>0.57861635220125784</v>
      </c>
      <c r="F133" s="428">
        <v>1</v>
      </c>
      <c r="H133" s="105" t="s">
        <v>50</v>
      </c>
      <c r="I133" s="347">
        <v>0</v>
      </c>
      <c r="J133" s="427">
        <v>1</v>
      </c>
      <c r="K133" s="428">
        <v>0</v>
      </c>
      <c r="N133" s="105" t="s">
        <v>50</v>
      </c>
      <c r="O133" s="347">
        <v>0</v>
      </c>
      <c r="P133" s="427">
        <v>1</v>
      </c>
      <c r="Q133" s="428">
        <v>0</v>
      </c>
      <c r="T133" s="105" t="s">
        <v>50</v>
      </c>
      <c r="U133" s="347">
        <v>5.1282051282051282E-3</v>
      </c>
      <c r="V133" s="427">
        <v>0.44102564102564101</v>
      </c>
      <c r="W133" s="428">
        <v>0.55384615384615388</v>
      </c>
      <c r="Z133" s="105" t="s">
        <v>50</v>
      </c>
      <c r="AA133" s="347">
        <v>0</v>
      </c>
      <c r="AB133" s="427">
        <v>0.50980392156862742</v>
      </c>
      <c r="AC133" s="428">
        <v>0.49019607843137253</v>
      </c>
      <c r="AE133" s="105" t="s">
        <v>50</v>
      </c>
      <c r="AF133" s="347">
        <v>1.2658227848101266E-2</v>
      </c>
      <c r="AG133" s="427">
        <v>0.35443037974683544</v>
      </c>
      <c r="AH133" s="428">
        <v>0.63291139240506333</v>
      </c>
      <c r="AJ133" s="105" t="s">
        <v>50</v>
      </c>
      <c r="AK133" s="347">
        <v>0</v>
      </c>
      <c r="AL133" s="427">
        <v>0.42857142857142855</v>
      </c>
      <c r="AM133" s="428">
        <v>0.5714285714285714</v>
      </c>
      <c r="AP133" s="105" t="s">
        <v>50</v>
      </c>
      <c r="AQ133" s="347">
        <v>0</v>
      </c>
      <c r="AR133" s="427">
        <v>0.35443037974683544</v>
      </c>
      <c r="AS133" s="428">
        <v>0.64556962025316456</v>
      </c>
      <c r="AV133" s="105" t="s">
        <v>50</v>
      </c>
      <c r="AW133" s="347">
        <v>0</v>
      </c>
      <c r="AX133" s="427">
        <v>0.17647058823529413</v>
      </c>
      <c r="AY133" s="428">
        <v>0.82352941176470584</v>
      </c>
      <c r="BB133" s="105" t="s">
        <v>50</v>
      </c>
      <c r="BC133" s="347">
        <v>0</v>
      </c>
      <c r="BD133" s="427">
        <v>0.53333333333333333</v>
      </c>
      <c r="BE133" s="428">
        <v>0.46666666666666667</v>
      </c>
      <c r="BH133" s="105" t="s">
        <v>50</v>
      </c>
      <c r="BI133" s="347">
        <v>0</v>
      </c>
      <c r="BJ133" s="427">
        <v>0.28125</v>
      </c>
      <c r="BK133" s="428">
        <v>0.71875</v>
      </c>
      <c r="BN133" s="105" t="s">
        <v>50</v>
      </c>
      <c r="BO133" s="347">
        <v>0</v>
      </c>
      <c r="BP133" s="427">
        <v>0.35294117647058826</v>
      </c>
      <c r="BQ133" s="428">
        <v>0.6470588235294118</v>
      </c>
    </row>
    <row r="134" spans="2:69" ht="15.75" x14ac:dyDescent="0.25">
      <c r="B134" s="105" t="s">
        <v>51</v>
      </c>
      <c r="C134" s="426">
        <v>3.105590062111801E-3</v>
      </c>
      <c r="D134" s="427">
        <v>0.43167701863354035</v>
      </c>
      <c r="E134" s="428">
        <v>0.56521739130434778</v>
      </c>
      <c r="F134" s="428">
        <v>1</v>
      </c>
      <c r="H134" s="105" t="s">
        <v>51</v>
      </c>
      <c r="I134" s="347">
        <v>0</v>
      </c>
      <c r="J134" s="427">
        <v>0.5714285714285714</v>
      </c>
      <c r="K134" s="428">
        <v>0.42857142857142855</v>
      </c>
      <c r="N134" s="105" t="s">
        <v>51</v>
      </c>
      <c r="O134" s="347">
        <v>0</v>
      </c>
      <c r="P134" s="427">
        <v>0.25</v>
      </c>
      <c r="Q134" s="428">
        <v>0.75</v>
      </c>
      <c r="T134" s="105" t="s">
        <v>51</v>
      </c>
      <c r="U134" s="347">
        <v>0</v>
      </c>
      <c r="V134" s="427">
        <v>0.51832460732984298</v>
      </c>
      <c r="W134" s="428">
        <v>0.48167539267015708</v>
      </c>
      <c r="Z134" s="105" t="s">
        <v>51</v>
      </c>
      <c r="AA134" s="347">
        <v>0</v>
      </c>
      <c r="AB134" s="427">
        <v>0.58974358974358976</v>
      </c>
      <c r="AC134" s="428">
        <v>0.41025641025641024</v>
      </c>
      <c r="AE134" s="105" t="s">
        <v>51</v>
      </c>
      <c r="AF134" s="347">
        <v>0</v>
      </c>
      <c r="AG134" s="427">
        <v>0.44565217391304346</v>
      </c>
      <c r="AH134" s="428">
        <v>0.55434782608695654</v>
      </c>
      <c r="AJ134" s="105" t="s">
        <v>51</v>
      </c>
      <c r="AK134" s="347">
        <v>0</v>
      </c>
      <c r="AL134" s="427">
        <v>0.5714285714285714</v>
      </c>
      <c r="AM134" s="428">
        <v>0.42857142857142855</v>
      </c>
      <c r="AP134" s="105" t="s">
        <v>51</v>
      </c>
      <c r="AQ134" s="347">
        <v>1.2195121951219513E-2</v>
      </c>
      <c r="AR134" s="427">
        <v>0.32926829268292684</v>
      </c>
      <c r="AS134" s="428">
        <v>0.65853658536585369</v>
      </c>
      <c r="AV134" s="105" t="s">
        <v>51</v>
      </c>
      <c r="AW134" s="347">
        <v>0</v>
      </c>
      <c r="AX134" s="427">
        <v>0.1</v>
      </c>
      <c r="AY134" s="428">
        <v>0.9</v>
      </c>
      <c r="BB134" s="105" t="s">
        <v>51</v>
      </c>
      <c r="BC134" s="347">
        <v>2.3255813953488372E-2</v>
      </c>
      <c r="BD134" s="427">
        <v>0.34883720930232559</v>
      </c>
      <c r="BE134" s="428">
        <v>0.62790697674418605</v>
      </c>
      <c r="BH134" s="105" t="s">
        <v>51</v>
      </c>
      <c r="BI134" s="347">
        <v>0</v>
      </c>
      <c r="BJ134" s="427">
        <v>0.37931034482758619</v>
      </c>
      <c r="BK134" s="428">
        <v>0.62068965517241381</v>
      </c>
      <c r="BN134" s="105" t="s">
        <v>51</v>
      </c>
      <c r="BO134" s="347">
        <v>0</v>
      </c>
      <c r="BP134" s="427">
        <v>0.20588235294117646</v>
      </c>
      <c r="BQ134" s="428">
        <v>0.79411764705882348</v>
      </c>
    </row>
    <row r="135" spans="2:69" ht="15.75" x14ac:dyDescent="0.25">
      <c r="B135" s="25" t="s">
        <v>40</v>
      </c>
      <c r="C135" s="421">
        <v>2.2383883603805262E-3</v>
      </c>
      <c r="D135" s="267">
        <v>0.40346950195858983</v>
      </c>
      <c r="E135" s="422">
        <v>0.59429210968102963</v>
      </c>
      <c r="F135" s="422">
        <v>1</v>
      </c>
      <c r="H135" s="25" t="s">
        <v>40</v>
      </c>
      <c r="I135" s="421">
        <v>0</v>
      </c>
      <c r="J135" s="267">
        <v>0.62732919254658381</v>
      </c>
      <c r="K135" s="422">
        <v>0.37267080745341613</v>
      </c>
      <c r="N135" s="25" t="s">
        <v>40</v>
      </c>
      <c r="O135" s="421">
        <v>0</v>
      </c>
      <c r="P135" s="267">
        <v>0.3888888888888889</v>
      </c>
      <c r="Q135" s="422">
        <v>0.61111111111111116</v>
      </c>
      <c r="T135" s="25" t="s">
        <v>40</v>
      </c>
      <c r="U135" s="421">
        <v>1.6715419974926871E-3</v>
      </c>
      <c r="V135" s="267">
        <v>0.44128708733806937</v>
      </c>
      <c r="W135" s="422">
        <v>0.55704137066443793</v>
      </c>
      <c r="Z135" s="25" t="s">
        <v>40</v>
      </c>
      <c r="AA135" s="421">
        <v>6.770480704129993E-4</v>
      </c>
      <c r="AB135" s="267">
        <v>0.48882870683818552</v>
      </c>
      <c r="AC135" s="422">
        <v>0.51049424509140151</v>
      </c>
      <c r="AE135" s="25" t="s">
        <v>40</v>
      </c>
      <c r="AF135" s="421">
        <v>4.0595399188092015E-3</v>
      </c>
      <c r="AG135" s="267">
        <v>0.34912043301759133</v>
      </c>
      <c r="AH135" s="422">
        <v>0.64682002706359942</v>
      </c>
      <c r="AJ135" s="25" t="s">
        <v>40</v>
      </c>
      <c r="AK135" s="421">
        <v>0</v>
      </c>
      <c r="AL135" s="267">
        <v>0.42937853107344631</v>
      </c>
      <c r="AM135" s="422">
        <v>0.57062146892655363</v>
      </c>
      <c r="AP135" s="25" t="s">
        <v>40</v>
      </c>
      <c r="AQ135" s="421">
        <v>4.4378698224852072E-3</v>
      </c>
      <c r="AR135" s="267">
        <v>0.26183431952662722</v>
      </c>
      <c r="AS135" s="422">
        <v>0.73372781065088755</v>
      </c>
      <c r="AV135" s="25" t="s">
        <v>40</v>
      </c>
      <c r="AW135" s="421">
        <v>1.0638297872340425E-2</v>
      </c>
      <c r="AX135" s="267">
        <v>0.15957446808510639</v>
      </c>
      <c r="AY135" s="422">
        <v>0.82978723404255317</v>
      </c>
      <c r="BB135" s="25" t="s">
        <v>40</v>
      </c>
      <c r="BC135" s="421">
        <v>8.1632653061224497E-3</v>
      </c>
      <c r="BD135" s="267">
        <v>0.29795918367346941</v>
      </c>
      <c r="BE135" s="422">
        <v>0.69387755102040816</v>
      </c>
      <c r="BH135" s="25" t="s">
        <v>40</v>
      </c>
      <c r="BI135" s="421">
        <v>0</v>
      </c>
      <c r="BJ135" s="267">
        <v>0.26409495548961426</v>
      </c>
      <c r="BK135" s="422">
        <v>0.73590504451038574</v>
      </c>
      <c r="BN135" s="25" t="s">
        <v>40</v>
      </c>
      <c r="BO135" s="421">
        <v>4.1666666666666666E-3</v>
      </c>
      <c r="BP135" s="267">
        <v>0.3</v>
      </c>
      <c r="BQ135" s="422">
        <v>0.6958333333333333</v>
      </c>
    </row>
    <row r="136" spans="2:69" x14ac:dyDescent="0.25">
      <c r="B136" s="420"/>
      <c r="C136" s="414"/>
      <c r="D136" s="255"/>
      <c r="E136" s="264"/>
      <c r="F136" s="264"/>
      <c r="H136" s="420"/>
      <c r="I136" s="414"/>
      <c r="J136" s="255"/>
      <c r="K136" s="264"/>
      <c r="N136" s="420"/>
      <c r="O136" s="414"/>
      <c r="P136" s="255"/>
      <c r="Q136" s="264"/>
      <c r="T136" s="420"/>
      <c r="U136" s="414"/>
      <c r="V136" s="255"/>
      <c r="W136" s="264"/>
      <c r="Z136" s="420"/>
      <c r="AA136" s="414"/>
      <c r="AB136" s="255"/>
      <c r="AC136" s="264"/>
      <c r="AE136" s="420"/>
      <c r="AF136" s="414"/>
      <c r="AG136" s="255"/>
      <c r="AH136" s="264"/>
      <c r="AJ136" s="420"/>
      <c r="AK136" s="414"/>
      <c r="AL136" s="255"/>
      <c r="AM136" s="264"/>
      <c r="AP136" s="420"/>
      <c r="AQ136" s="414"/>
      <c r="AR136" s="255"/>
      <c r="AS136" s="264"/>
      <c r="AV136" s="420"/>
      <c r="AW136" s="414"/>
      <c r="AX136" s="255"/>
      <c r="AY136" s="264"/>
      <c r="BB136" s="420"/>
      <c r="BC136" s="414"/>
      <c r="BD136" s="255"/>
      <c r="BE136" s="264"/>
      <c r="BH136" s="420"/>
      <c r="BI136" s="414"/>
      <c r="BJ136" s="255"/>
      <c r="BK136" s="264"/>
      <c r="BN136" s="420"/>
      <c r="BO136" s="414"/>
      <c r="BP136" s="255"/>
      <c r="BQ136" s="264"/>
    </row>
    <row r="139" spans="2:69" ht="15" customHeight="1" x14ac:dyDescent="0.25"/>
    <row r="140" spans="2:69" s="1194" customFormat="1" ht="46.5" customHeight="1" x14ac:dyDescent="0.25">
      <c r="B140" s="1392" t="s">
        <v>1060</v>
      </c>
      <c r="C140" s="1392"/>
      <c r="D140" s="1392"/>
      <c r="E140" s="1392"/>
      <c r="F140" s="1198"/>
      <c r="G140" s="1204"/>
      <c r="H140" s="1384" t="s">
        <v>1061</v>
      </c>
      <c r="I140" s="1384"/>
      <c r="J140" s="1384"/>
      <c r="K140" s="1198"/>
      <c r="N140" s="1392" t="s">
        <v>1062</v>
      </c>
      <c r="O140" s="1392"/>
      <c r="P140" s="1392"/>
      <c r="Q140" s="1198"/>
      <c r="T140" s="1392" t="s">
        <v>1063</v>
      </c>
      <c r="U140" s="1392"/>
      <c r="V140" s="1392"/>
      <c r="W140" s="1198"/>
      <c r="Z140" s="1392" t="s">
        <v>1064</v>
      </c>
      <c r="AA140" s="1392"/>
      <c r="AB140" s="1392"/>
      <c r="AC140" s="1198"/>
      <c r="AE140" s="1392" t="s">
        <v>1065</v>
      </c>
      <c r="AF140" s="1392"/>
      <c r="AG140" s="1392"/>
      <c r="AH140" s="993"/>
      <c r="AJ140" s="1392" t="s">
        <v>1066</v>
      </c>
      <c r="AK140" s="1392"/>
      <c r="AL140" s="1392"/>
      <c r="AM140" s="1198"/>
      <c r="AP140" s="1392" t="s">
        <v>1067</v>
      </c>
      <c r="AQ140" s="1392"/>
      <c r="AR140" s="1392"/>
      <c r="AS140" s="1198"/>
      <c r="AV140" s="1392" t="s">
        <v>1068</v>
      </c>
      <c r="AW140" s="1392"/>
      <c r="AX140" s="1392"/>
      <c r="AY140" s="1198"/>
      <c r="BB140" s="1392" t="s">
        <v>1069</v>
      </c>
      <c r="BC140" s="1392"/>
      <c r="BD140" s="1392"/>
      <c r="BE140" s="1198"/>
      <c r="BH140" s="1392" t="s">
        <v>1070</v>
      </c>
      <c r="BI140" s="1392"/>
      <c r="BJ140" s="1392"/>
      <c r="BK140" s="1198"/>
      <c r="BN140" s="1392" t="s">
        <v>1071</v>
      </c>
      <c r="BO140" s="1392"/>
      <c r="BP140" s="1392"/>
    </row>
    <row r="141" spans="2:69" ht="45" x14ac:dyDescent="0.25">
      <c r="B141" s="720" t="s">
        <v>236</v>
      </c>
      <c r="C141" s="342" t="s">
        <v>906</v>
      </c>
      <c r="D141" s="343" t="s">
        <v>907</v>
      </c>
      <c r="E141" s="346" t="s">
        <v>15</v>
      </c>
      <c r="G141" s="135"/>
      <c r="H141" s="720" t="s">
        <v>758</v>
      </c>
      <c r="I141" s="342" t="s">
        <v>906</v>
      </c>
      <c r="J141" s="343" t="s">
        <v>907</v>
      </c>
      <c r="K141" s="994"/>
      <c r="N141" s="720" t="s">
        <v>759</v>
      </c>
      <c r="O141" s="342" t="s">
        <v>906</v>
      </c>
      <c r="P141" s="343" t="s">
        <v>907</v>
      </c>
      <c r="Q141" s="994"/>
      <c r="T141" s="720" t="s">
        <v>768</v>
      </c>
      <c r="U141" s="342" t="s">
        <v>906</v>
      </c>
      <c r="V141" s="343" t="s">
        <v>907</v>
      </c>
      <c r="W141" s="994"/>
      <c r="Z141" s="720" t="s">
        <v>798</v>
      </c>
      <c r="AA141" s="342" t="s">
        <v>906</v>
      </c>
      <c r="AB141" s="343" t="s">
        <v>907</v>
      </c>
      <c r="AC141" s="994"/>
      <c r="AE141" s="720" t="s">
        <v>779</v>
      </c>
      <c r="AF141" s="342" t="s">
        <v>906</v>
      </c>
      <c r="AG141" s="343" t="s">
        <v>907</v>
      </c>
      <c r="AH141" s="994"/>
      <c r="AJ141" s="720" t="s">
        <v>775</v>
      </c>
      <c r="AK141" s="342" t="s">
        <v>906</v>
      </c>
      <c r="AL141" s="343" t="s">
        <v>907</v>
      </c>
      <c r="AM141" s="994"/>
      <c r="AP141" s="720" t="s">
        <v>166</v>
      </c>
      <c r="AQ141" s="342" t="s">
        <v>906</v>
      </c>
      <c r="AR141" s="343" t="s">
        <v>907</v>
      </c>
      <c r="AS141" s="994"/>
      <c r="AV141" s="720" t="s">
        <v>799</v>
      </c>
      <c r="AW141" s="342" t="s">
        <v>906</v>
      </c>
      <c r="AX141" s="343" t="s">
        <v>907</v>
      </c>
      <c r="AY141" s="994"/>
      <c r="BB141" s="720" t="s">
        <v>780</v>
      </c>
      <c r="BC141" s="342" t="s">
        <v>906</v>
      </c>
      <c r="BD141" s="343" t="s">
        <v>907</v>
      </c>
      <c r="BE141" s="994"/>
      <c r="BH141" s="720" t="s">
        <v>776</v>
      </c>
      <c r="BI141" s="342" t="s">
        <v>906</v>
      </c>
      <c r="BJ141" s="343" t="s">
        <v>907</v>
      </c>
      <c r="BK141" s="994"/>
      <c r="BN141" s="720" t="s">
        <v>13</v>
      </c>
      <c r="BO141" s="342" t="s">
        <v>906</v>
      </c>
      <c r="BP141" s="995" t="s">
        <v>907</v>
      </c>
    </row>
    <row r="142" spans="2:69" ht="15.75" x14ac:dyDescent="0.25">
      <c r="B142" s="14"/>
      <c r="C142" s="332"/>
      <c r="D142" s="333"/>
      <c r="E142" s="339"/>
      <c r="G142" s="135"/>
      <c r="H142" s="14"/>
      <c r="I142" s="332"/>
      <c r="J142" s="333"/>
      <c r="K142" s="335"/>
      <c r="N142" s="14"/>
      <c r="O142" s="332"/>
      <c r="P142" s="333"/>
      <c r="Q142" s="335"/>
      <c r="T142" s="14"/>
      <c r="U142" s="332"/>
      <c r="V142" s="333"/>
      <c r="W142" s="335"/>
      <c r="Z142" s="14"/>
      <c r="AA142" s="332"/>
      <c r="AB142" s="333"/>
      <c r="AC142" s="335"/>
      <c r="AE142" s="14"/>
      <c r="AF142" s="332"/>
      <c r="AG142" s="333"/>
      <c r="AH142" s="335"/>
      <c r="AJ142" s="14"/>
      <c r="AK142" s="332"/>
      <c r="AL142" s="333"/>
      <c r="AM142" s="335"/>
      <c r="AP142" s="14"/>
      <c r="AQ142" s="332"/>
      <c r="AR142" s="333"/>
      <c r="AS142" s="335"/>
      <c r="AV142" s="14"/>
      <c r="AW142" s="332"/>
      <c r="AX142" s="333"/>
      <c r="AY142" s="335"/>
      <c r="BB142" s="14"/>
      <c r="BC142" s="332"/>
      <c r="BD142" s="333"/>
      <c r="BE142" s="335"/>
      <c r="BH142" s="14"/>
      <c r="BI142" s="332"/>
      <c r="BJ142" s="333"/>
      <c r="BK142" s="335"/>
      <c r="BN142" s="14"/>
      <c r="BO142" s="332"/>
      <c r="BP142" s="334"/>
    </row>
    <row r="143" spans="2:69" ht="15.75" x14ac:dyDescent="0.25">
      <c r="B143" s="25" t="s">
        <v>33</v>
      </c>
      <c r="C143" s="335"/>
      <c r="D143" s="135"/>
      <c r="E143" s="340"/>
      <c r="G143" s="135"/>
      <c r="H143" s="25" t="s">
        <v>33</v>
      </c>
      <c r="I143" s="335"/>
      <c r="J143" s="135"/>
      <c r="K143" s="335"/>
      <c r="N143" s="25" t="s">
        <v>33</v>
      </c>
      <c r="O143" s="335"/>
      <c r="P143" s="135"/>
      <c r="Q143" s="335"/>
      <c r="T143" s="25" t="s">
        <v>33</v>
      </c>
      <c r="U143" s="335"/>
      <c r="V143" s="135"/>
      <c r="W143" s="335"/>
      <c r="Z143" s="25" t="s">
        <v>33</v>
      </c>
      <c r="AA143" s="335"/>
      <c r="AB143" s="135"/>
      <c r="AC143" s="335"/>
      <c r="AE143" s="25" t="s">
        <v>33</v>
      </c>
      <c r="AF143" s="335"/>
      <c r="AG143" s="135"/>
      <c r="AH143" s="335"/>
      <c r="AJ143" s="25" t="s">
        <v>33</v>
      </c>
      <c r="AK143" s="335"/>
      <c r="AL143" s="135"/>
      <c r="AM143" s="335"/>
      <c r="AP143" s="25" t="s">
        <v>33</v>
      </c>
      <c r="AQ143" s="335"/>
      <c r="AR143" s="135"/>
      <c r="AS143" s="335"/>
      <c r="AV143" s="25" t="s">
        <v>33</v>
      </c>
      <c r="AW143" s="335"/>
      <c r="AX143" s="135"/>
      <c r="AY143" s="335"/>
      <c r="BB143" s="25" t="s">
        <v>33</v>
      </c>
      <c r="BC143" s="335"/>
      <c r="BD143" s="135"/>
      <c r="BE143" s="335"/>
      <c r="BH143" s="25" t="s">
        <v>33</v>
      </c>
      <c r="BI143" s="335"/>
      <c r="BJ143" s="135"/>
      <c r="BK143" s="335"/>
      <c r="BN143" s="25" t="s">
        <v>33</v>
      </c>
      <c r="BO143" s="335"/>
      <c r="BP143" s="260"/>
    </row>
    <row r="144" spans="2:69" ht="15.75" x14ac:dyDescent="0.25">
      <c r="B144" s="14" t="s">
        <v>34</v>
      </c>
      <c r="C144" s="335">
        <v>0.14310344827586208</v>
      </c>
      <c r="D144" s="135">
        <v>0.85689655172413792</v>
      </c>
      <c r="E144" s="340">
        <v>1</v>
      </c>
      <c r="G144" s="135"/>
      <c r="H144" s="14" t="s">
        <v>34</v>
      </c>
      <c r="I144" s="335">
        <v>7.6923076923076927E-2</v>
      </c>
      <c r="J144" s="135">
        <v>0.92307692307692313</v>
      </c>
      <c r="K144" s="335"/>
      <c r="N144" s="14" t="s">
        <v>34</v>
      </c>
      <c r="O144" s="335">
        <v>0.13333333333333333</v>
      </c>
      <c r="P144" s="154">
        <v>0.8666666666666667</v>
      </c>
      <c r="Q144" s="335"/>
      <c r="T144" s="14" t="s">
        <v>34</v>
      </c>
      <c r="U144" s="335">
        <v>0.13049645390070921</v>
      </c>
      <c r="V144" s="135">
        <v>0.86950354609929081</v>
      </c>
      <c r="W144" s="335"/>
      <c r="Z144" s="14" t="s">
        <v>34</v>
      </c>
      <c r="AA144" s="335">
        <v>6.6265060240963861E-2</v>
      </c>
      <c r="AB144" s="135">
        <v>0.9337349397590361</v>
      </c>
      <c r="AC144" s="335"/>
      <c r="AE144" s="14" t="s">
        <v>34</v>
      </c>
      <c r="AF144" s="335">
        <v>0.19354838709677419</v>
      </c>
      <c r="AG144" s="135">
        <v>0.80645161290322576</v>
      </c>
      <c r="AH144" s="335"/>
      <c r="AJ144" s="14" t="s">
        <v>34</v>
      </c>
      <c r="AK144" s="335">
        <v>0.15873015873015872</v>
      </c>
      <c r="AL144" s="135">
        <v>0.84126984126984128</v>
      </c>
      <c r="AM144" s="335"/>
      <c r="AP144" s="14" t="s">
        <v>34</v>
      </c>
      <c r="AQ144" s="335">
        <v>0.19178082191780821</v>
      </c>
      <c r="AR144" s="135">
        <v>0.80821917808219179</v>
      </c>
      <c r="AS144" s="335"/>
      <c r="AV144" s="14" t="s">
        <v>34</v>
      </c>
      <c r="AW144" s="335">
        <v>0</v>
      </c>
      <c r="AX144" s="135">
        <v>1</v>
      </c>
      <c r="AY144" s="335"/>
      <c r="BB144" s="14" t="s">
        <v>34</v>
      </c>
      <c r="BC144" s="335">
        <v>0.21428571428571427</v>
      </c>
      <c r="BD144" s="135">
        <v>0.7857142857142857</v>
      </c>
      <c r="BE144" s="335"/>
      <c r="BH144" s="14" t="s">
        <v>34</v>
      </c>
      <c r="BI144" s="335">
        <v>0.18055555555555555</v>
      </c>
      <c r="BJ144" s="135">
        <v>0.81944444444444442</v>
      </c>
      <c r="BK144" s="335"/>
      <c r="BN144" s="14" t="s">
        <v>34</v>
      </c>
      <c r="BO144" s="335">
        <v>0.16666666666666666</v>
      </c>
      <c r="BP144" s="260">
        <v>0.83333333333333337</v>
      </c>
    </row>
    <row r="145" spans="2:68" ht="15.75" x14ac:dyDescent="0.25">
      <c r="B145" s="14" t="s">
        <v>35</v>
      </c>
      <c r="C145" s="335">
        <v>0.10947002606429192</v>
      </c>
      <c r="D145" s="135">
        <v>0.8905299739357081</v>
      </c>
      <c r="E145" s="340">
        <v>1</v>
      </c>
      <c r="G145" s="135"/>
      <c r="H145" s="14" t="s">
        <v>35</v>
      </c>
      <c r="I145" s="335">
        <v>4.9180327868852458E-2</v>
      </c>
      <c r="J145" s="135">
        <v>0.95081967213114749</v>
      </c>
      <c r="K145" s="335"/>
      <c r="N145" s="14" t="s">
        <v>35</v>
      </c>
      <c r="O145" s="335">
        <v>7.1428571428571425E-2</v>
      </c>
      <c r="P145" s="154">
        <v>0.9285714285714286</v>
      </c>
      <c r="Q145" s="335"/>
      <c r="T145" s="14" t="s">
        <v>35</v>
      </c>
      <c r="U145" s="335">
        <v>8.0834419817470665E-2</v>
      </c>
      <c r="V145" s="135">
        <v>0.91916558018252936</v>
      </c>
      <c r="W145" s="335"/>
      <c r="Z145" s="14" t="s">
        <v>35</v>
      </c>
      <c r="AA145" s="335">
        <v>3.4042553191489362E-2</v>
      </c>
      <c r="AB145" s="135">
        <v>0.96595744680851059</v>
      </c>
      <c r="AC145" s="335"/>
      <c r="AE145" s="14" t="s">
        <v>35</v>
      </c>
      <c r="AF145" s="335">
        <v>0.16867469879518071</v>
      </c>
      <c r="AG145" s="135">
        <v>0.83132530120481929</v>
      </c>
      <c r="AH145" s="335"/>
      <c r="AJ145" s="14" t="s">
        <v>35</v>
      </c>
      <c r="AK145" s="335">
        <v>8.3333333333333329E-2</v>
      </c>
      <c r="AL145" s="135">
        <v>0.91666666666666663</v>
      </c>
      <c r="AM145" s="335"/>
      <c r="AP145" s="14" t="s">
        <v>35</v>
      </c>
      <c r="AQ145" s="335">
        <v>0.2088888888888889</v>
      </c>
      <c r="AR145" s="135">
        <v>0.7911111111111111</v>
      </c>
      <c r="AS145" s="335"/>
      <c r="AV145" s="14" t="s">
        <v>35</v>
      </c>
      <c r="AW145" s="335">
        <v>0.14893617021276595</v>
      </c>
      <c r="AX145" s="135">
        <v>0.85106382978723405</v>
      </c>
      <c r="AY145" s="335"/>
      <c r="BB145" s="14" t="s">
        <v>35</v>
      </c>
      <c r="BC145" s="335">
        <v>0.30909090909090908</v>
      </c>
      <c r="BD145" s="135">
        <v>0.69090909090909092</v>
      </c>
      <c r="BE145" s="335"/>
      <c r="BH145" s="14" t="s">
        <v>35</v>
      </c>
      <c r="BI145" s="335">
        <v>0.18699186991869918</v>
      </c>
      <c r="BJ145" s="135">
        <v>0.81300813008130079</v>
      </c>
      <c r="BK145" s="335"/>
      <c r="BN145" s="14" t="s">
        <v>35</v>
      </c>
      <c r="BO145" s="335">
        <v>0.13793103448275862</v>
      </c>
      <c r="BP145" s="260">
        <v>0.86206896551724133</v>
      </c>
    </row>
    <row r="146" spans="2:68" ht="15.75" x14ac:dyDescent="0.25">
      <c r="B146" s="14" t="s">
        <v>36</v>
      </c>
      <c r="C146" s="335">
        <v>0.12812499999999999</v>
      </c>
      <c r="D146" s="135">
        <v>0.87187499999999996</v>
      </c>
      <c r="E146" s="340">
        <v>1</v>
      </c>
      <c r="G146" s="135"/>
      <c r="H146" s="14" t="s">
        <v>36</v>
      </c>
      <c r="I146" s="335">
        <v>0</v>
      </c>
      <c r="J146" s="135">
        <v>1</v>
      </c>
      <c r="K146" s="335"/>
      <c r="N146" s="14" t="s">
        <v>36</v>
      </c>
      <c r="O146" s="335">
        <v>0</v>
      </c>
      <c r="P146" s="154">
        <v>1</v>
      </c>
      <c r="Q146" s="335"/>
      <c r="T146" s="14" t="s">
        <v>36</v>
      </c>
      <c r="U146" s="335">
        <v>8.3720930232558138E-2</v>
      </c>
      <c r="V146" s="135">
        <v>0.91627906976744189</v>
      </c>
      <c r="W146" s="335"/>
      <c r="Z146" s="14" t="s">
        <v>36</v>
      </c>
      <c r="AA146" s="335">
        <v>5.9701492537313432E-2</v>
      </c>
      <c r="AB146" s="135">
        <v>0.94029850746268662</v>
      </c>
      <c r="AC146" s="335"/>
      <c r="AE146" s="14" t="s">
        <v>36</v>
      </c>
      <c r="AF146" s="335">
        <v>0.10606060606060606</v>
      </c>
      <c r="AG146" s="135">
        <v>0.89393939393939392</v>
      </c>
      <c r="AH146" s="335"/>
      <c r="AJ146" s="14" t="s">
        <v>36</v>
      </c>
      <c r="AK146" s="335">
        <v>0.2</v>
      </c>
      <c r="AL146" s="135">
        <v>0.8</v>
      </c>
      <c r="AM146" s="335"/>
      <c r="AP146" s="14" t="s">
        <v>36</v>
      </c>
      <c r="AQ146" s="335">
        <v>0.26923076923076922</v>
      </c>
      <c r="AR146" s="135">
        <v>0.73076923076923073</v>
      </c>
      <c r="AS146" s="335"/>
      <c r="AV146" s="14" t="s">
        <v>36</v>
      </c>
      <c r="AW146" s="335">
        <v>0.1</v>
      </c>
      <c r="AX146" s="135">
        <v>0.9</v>
      </c>
      <c r="AY146" s="335"/>
      <c r="BB146" s="14" t="s">
        <v>36</v>
      </c>
      <c r="BC146" s="335">
        <v>0.33333333333333331</v>
      </c>
      <c r="BD146" s="135">
        <v>0.66666666666666663</v>
      </c>
      <c r="BE146" s="335"/>
      <c r="BH146" s="14" t="s">
        <v>36</v>
      </c>
      <c r="BI146" s="335">
        <v>0.29166666666666669</v>
      </c>
      <c r="BJ146" s="135">
        <v>0.70833333333333337</v>
      </c>
      <c r="BK146" s="335"/>
      <c r="BN146" s="14" t="s">
        <v>36</v>
      </c>
      <c r="BO146" s="335">
        <v>0.17142857142857143</v>
      </c>
      <c r="BP146" s="260">
        <v>0.82857142857142863</v>
      </c>
    </row>
    <row r="147" spans="2:68" ht="15.75" x14ac:dyDescent="0.25">
      <c r="B147" s="14" t="s">
        <v>37</v>
      </c>
      <c r="C147" s="335">
        <v>0.15384615384615385</v>
      </c>
      <c r="D147" s="135">
        <v>0.84615384615384615</v>
      </c>
      <c r="E147" s="340">
        <v>1</v>
      </c>
      <c r="H147" s="14" t="s">
        <v>37</v>
      </c>
      <c r="I147" s="335">
        <v>0</v>
      </c>
      <c r="J147" s="135">
        <v>1</v>
      </c>
      <c r="K147" s="335"/>
      <c r="N147" s="14" t="s">
        <v>37</v>
      </c>
      <c r="O147" s="335">
        <v>0.4</v>
      </c>
      <c r="P147" s="154">
        <v>0.6</v>
      </c>
      <c r="Q147" s="335"/>
      <c r="T147" s="14" t="s">
        <v>37</v>
      </c>
      <c r="U147" s="335">
        <v>0.11764705882352941</v>
      </c>
      <c r="V147" s="135">
        <v>0.88235294117647056</v>
      </c>
      <c r="W147" s="335"/>
      <c r="Z147" s="14" t="s">
        <v>37</v>
      </c>
      <c r="AA147" s="335">
        <v>9.8039215686274508E-2</v>
      </c>
      <c r="AB147" s="135">
        <v>0.90196078431372551</v>
      </c>
      <c r="AC147" s="335"/>
      <c r="AE147" s="14" t="s">
        <v>37</v>
      </c>
      <c r="AF147" s="335">
        <v>0.15384615384615385</v>
      </c>
      <c r="AG147" s="135">
        <v>0.84615384615384615</v>
      </c>
      <c r="AH147" s="335"/>
      <c r="AJ147" s="14" t="s">
        <v>37</v>
      </c>
      <c r="AK147" s="335">
        <v>0.125</v>
      </c>
      <c r="AL147" s="135">
        <v>0.875</v>
      </c>
      <c r="AM147" s="335"/>
      <c r="AP147" s="14" t="s">
        <v>37</v>
      </c>
      <c r="AQ147" s="335">
        <v>0.23076923076923078</v>
      </c>
      <c r="AR147" s="135">
        <v>0.76923076923076927</v>
      </c>
      <c r="AS147" s="335"/>
      <c r="AV147" s="14" t="s">
        <v>37</v>
      </c>
      <c r="AW147" s="335">
        <v>0</v>
      </c>
      <c r="AX147" s="135">
        <v>1</v>
      </c>
      <c r="AY147" s="335"/>
      <c r="BB147" s="14" t="s">
        <v>37</v>
      </c>
      <c r="BC147" s="335">
        <v>1</v>
      </c>
      <c r="BD147" s="135">
        <v>0</v>
      </c>
      <c r="BE147" s="335"/>
      <c r="BH147" s="14" t="s">
        <v>37</v>
      </c>
      <c r="BI147" s="335">
        <v>0.1111111111111111</v>
      </c>
      <c r="BJ147" s="135">
        <v>0.88888888888888884</v>
      </c>
      <c r="BK147" s="335"/>
      <c r="BN147" s="14" t="s">
        <v>37</v>
      </c>
      <c r="BO147" s="335">
        <v>0.17647058823529413</v>
      </c>
      <c r="BP147" s="260">
        <v>0.82352941176470584</v>
      </c>
    </row>
    <row r="148" spans="2:68" ht="15.75" x14ac:dyDescent="0.25">
      <c r="B148" s="14" t="s">
        <v>38</v>
      </c>
      <c r="C148" s="335">
        <v>0.12552301255230125</v>
      </c>
      <c r="D148" s="135">
        <v>0.87447698744769875</v>
      </c>
      <c r="E148" s="340">
        <v>1</v>
      </c>
      <c r="H148" s="14" t="s">
        <v>38</v>
      </c>
      <c r="I148" s="335">
        <v>0.33333333333333331</v>
      </c>
      <c r="J148" s="135">
        <v>0.66666666666666663</v>
      </c>
      <c r="K148" s="335"/>
      <c r="N148" s="14" t="s">
        <v>38</v>
      </c>
      <c r="O148" s="335">
        <v>0</v>
      </c>
      <c r="P148" s="135">
        <v>0</v>
      </c>
      <c r="Q148" s="335"/>
      <c r="T148" s="14" t="s">
        <v>38</v>
      </c>
      <c r="U148" s="335">
        <v>8.5798816568047331E-2</v>
      </c>
      <c r="V148" s="135">
        <v>0.91420118343195267</v>
      </c>
      <c r="W148" s="335"/>
      <c r="Z148" s="14" t="s">
        <v>38</v>
      </c>
      <c r="AA148" s="335">
        <v>5.737704918032787E-2</v>
      </c>
      <c r="AB148" s="135">
        <v>0.94262295081967218</v>
      </c>
      <c r="AC148" s="335"/>
      <c r="AE148" s="14" t="s">
        <v>38</v>
      </c>
      <c r="AF148" s="335">
        <v>0.20588235294117646</v>
      </c>
      <c r="AG148" s="135">
        <v>0.79411764705882348</v>
      </c>
      <c r="AH148" s="335"/>
      <c r="AJ148" s="14" t="s">
        <v>38</v>
      </c>
      <c r="AK148" s="335">
        <v>3.8461538461538464E-2</v>
      </c>
      <c r="AL148" s="135">
        <v>0.96153846153846156</v>
      </c>
      <c r="AM148" s="335"/>
      <c r="AP148" s="14" t="s">
        <v>38</v>
      </c>
      <c r="AQ148" s="335">
        <v>0.2073170731707317</v>
      </c>
      <c r="AR148" s="135">
        <v>0.79268292682926833</v>
      </c>
      <c r="AS148" s="335"/>
      <c r="AV148" s="14" t="s">
        <v>38</v>
      </c>
      <c r="AW148" s="335">
        <v>0.08</v>
      </c>
      <c r="AX148" s="135">
        <v>0.92</v>
      </c>
      <c r="AY148" s="335"/>
      <c r="BB148" s="14" t="s">
        <v>38</v>
      </c>
      <c r="BC148" s="335">
        <v>0.32142857142857145</v>
      </c>
      <c r="BD148" s="135">
        <v>0.6785714285714286</v>
      </c>
      <c r="BE148" s="335"/>
      <c r="BH148" s="14" t="s">
        <v>38</v>
      </c>
      <c r="BI148" s="335">
        <v>0.20689655172413793</v>
      </c>
      <c r="BJ148" s="135">
        <v>0.7931034482758621</v>
      </c>
      <c r="BK148" s="335"/>
      <c r="BN148" s="14" t="s">
        <v>38</v>
      </c>
      <c r="BO148" s="335">
        <v>0.22641509433962265</v>
      </c>
      <c r="BP148" s="260">
        <v>0.77358490566037741</v>
      </c>
    </row>
    <row r="149" spans="2:68" ht="15.75" x14ac:dyDescent="0.25">
      <c r="B149" s="14" t="s">
        <v>39</v>
      </c>
      <c r="C149" s="335">
        <v>8.9552238805970144E-2</v>
      </c>
      <c r="D149" s="135">
        <v>0.91044776119402981</v>
      </c>
      <c r="E149" s="340">
        <v>1</v>
      </c>
      <c r="H149" s="14" t="s">
        <v>39</v>
      </c>
      <c r="I149" s="335">
        <v>0</v>
      </c>
      <c r="J149" s="135">
        <v>1</v>
      </c>
      <c r="K149" s="335"/>
      <c r="N149" s="14" t="s">
        <v>39</v>
      </c>
      <c r="O149" s="335">
        <v>0</v>
      </c>
      <c r="P149" s="135">
        <v>0</v>
      </c>
      <c r="Q149" s="335"/>
      <c r="T149" s="14" t="s">
        <v>39</v>
      </c>
      <c r="U149" s="335">
        <v>8.8339222614840993E-2</v>
      </c>
      <c r="V149" s="135">
        <v>0.91166077738515905</v>
      </c>
      <c r="W149" s="335"/>
      <c r="Z149" s="14" t="s">
        <v>39</v>
      </c>
      <c r="AA149" s="335">
        <v>7.7235772357723581E-2</v>
      </c>
      <c r="AB149" s="135">
        <v>0.92276422764227639</v>
      </c>
      <c r="AC149" s="335"/>
      <c r="AE149" s="14" t="s">
        <v>39</v>
      </c>
      <c r="AF149" s="335">
        <v>0.2</v>
      </c>
      <c r="AG149" s="135">
        <v>0.8</v>
      </c>
      <c r="AH149" s="335"/>
      <c r="AJ149" s="14" t="s">
        <v>39</v>
      </c>
      <c r="AK149" s="335">
        <v>0.11764705882352941</v>
      </c>
      <c r="AL149" s="135">
        <v>0.88235294117647056</v>
      </c>
      <c r="AM149" s="335"/>
      <c r="AP149" s="14" t="s">
        <v>39</v>
      </c>
      <c r="AQ149" s="335">
        <v>0.16666666666666666</v>
      </c>
      <c r="AR149" s="135">
        <v>0.83333333333333337</v>
      </c>
      <c r="AS149" s="335"/>
      <c r="AV149" s="14" t="s">
        <v>39</v>
      </c>
      <c r="AW149" s="335">
        <v>0</v>
      </c>
      <c r="AX149" s="135">
        <v>1</v>
      </c>
      <c r="AY149" s="335"/>
      <c r="BB149" s="14" t="s">
        <v>39</v>
      </c>
      <c r="BC149" s="335">
        <v>0</v>
      </c>
      <c r="BD149" s="135">
        <v>1</v>
      </c>
      <c r="BE149" s="335"/>
      <c r="BH149" s="14" t="s">
        <v>39</v>
      </c>
      <c r="BI149" s="335">
        <v>0.25</v>
      </c>
      <c r="BJ149" s="135">
        <v>0.75</v>
      </c>
      <c r="BK149" s="335"/>
      <c r="BN149" s="14" t="s">
        <v>39</v>
      </c>
      <c r="BO149" s="335">
        <v>8.5714285714285715E-2</v>
      </c>
      <c r="BP149" s="260">
        <v>0.91428571428571426</v>
      </c>
    </row>
    <row r="150" spans="2:68" ht="15.75" x14ac:dyDescent="0.25">
      <c r="B150" s="25" t="s">
        <v>40</v>
      </c>
      <c r="C150" s="423">
        <v>0.12395075545607163</v>
      </c>
      <c r="D150" s="424">
        <v>0.87604924454392841</v>
      </c>
      <c r="E150" s="990">
        <v>1</v>
      </c>
      <c r="H150" s="25" t="s">
        <v>40</v>
      </c>
      <c r="I150" s="423">
        <v>6.2111801242236024E-2</v>
      </c>
      <c r="J150" s="424">
        <v>0.93788819875776397</v>
      </c>
      <c r="K150" s="423"/>
      <c r="N150" s="25" t="s">
        <v>40</v>
      </c>
      <c r="O150" s="423">
        <v>0.1388888888888889</v>
      </c>
      <c r="P150" s="424">
        <v>0.86111111111111116</v>
      </c>
      <c r="Q150" s="423"/>
      <c r="T150" s="25" t="s">
        <v>40</v>
      </c>
      <c r="U150" s="423">
        <v>9.8620977852068539E-2</v>
      </c>
      <c r="V150" s="424">
        <v>0.90137902214793142</v>
      </c>
      <c r="W150" s="423"/>
      <c r="Z150" s="25" t="s">
        <v>40</v>
      </c>
      <c r="AA150" s="423">
        <v>5.6872037914691941E-2</v>
      </c>
      <c r="AB150" s="424">
        <v>0.94312796208530802</v>
      </c>
      <c r="AC150" s="423"/>
      <c r="AE150" s="25" t="s">
        <v>40</v>
      </c>
      <c r="AF150" s="423">
        <v>0.17726657645466848</v>
      </c>
      <c r="AG150" s="424">
        <v>0.82273342354533152</v>
      </c>
      <c r="AH150" s="423"/>
      <c r="AJ150" s="25" t="s">
        <v>40</v>
      </c>
      <c r="AK150" s="423">
        <v>0.11864406779661017</v>
      </c>
      <c r="AL150" s="424">
        <v>0.88135593220338981</v>
      </c>
      <c r="AM150" s="423"/>
      <c r="AP150" s="25" t="s">
        <v>40</v>
      </c>
      <c r="AQ150" s="423">
        <v>0.20562130177514792</v>
      </c>
      <c r="AR150" s="424">
        <v>0.79437869822485208</v>
      </c>
      <c r="AS150" s="423"/>
      <c r="AV150" s="25" t="s">
        <v>40</v>
      </c>
      <c r="AW150" s="423">
        <v>0.10638297872340426</v>
      </c>
      <c r="AX150" s="424">
        <v>0.8936170212765957</v>
      </c>
      <c r="AY150" s="423"/>
      <c r="BB150" s="25" t="s">
        <v>40</v>
      </c>
      <c r="BC150" s="423">
        <v>0.26122448979591839</v>
      </c>
      <c r="BD150" s="424">
        <v>0.73877551020408161</v>
      </c>
      <c r="BE150" s="423"/>
      <c r="BH150" s="25" t="s">
        <v>40</v>
      </c>
      <c r="BI150" s="423">
        <v>0.19287833827893175</v>
      </c>
      <c r="BJ150" s="424">
        <v>0.80712166172106825</v>
      </c>
      <c r="BK150" s="423"/>
      <c r="BN150" s="25" t="s">
        <v>40</v>
      </c>
      <c r="BO150" s="423">
        <v>0.16250000000000001</v>
      </c>
      <c r="BP150" s="425">
        <v>0.83750000000000002</v>
      </c>
    </row>
    <row r="151" spans="2:68" ht="15.75" x14ac:dyDescent="0.25">
      <c r="B151" s="14"/>
      <c r="C151" s="335"/>
      <c r="D151" s="135"/>
      <c r="E151" s="340"/>
      <c r="H151" s="14"/>
      <c r="I151" s="335"/>
      <c r="J151" s="135"/>
      <c r="K151" s="335"/>
      <c r="N151" s="14"/>
      <c r="O151" s="335"/>
      <c r="P151" s="135"/>
      <c r="Q151" s="335"/>
      <c r="T151" s="14"/>
      <c r="U151" s="335"/>
      <c r="V151" s="135"/>
      <c r="W151" s="335"/>
      <c r="Z151" s="14"/>
      <c r="AA151" s="335"/>
      <c r="AB151" s="135"/>
      <c r="AC151" s="335"/>
      <c r="AE151" s="14"/>
      <c r="AF151" s="335"/>
      <c r="AG151" s="135"/>
      <c r="AH151" s="335"/>
      <c r="AJ151" s="14"/>
      <c r="AK151" s="335"/>
      <c r="AL151" s="135"/>
      <c r="AM151" s="335"/>
      <c r="AP151" s="14"/>
      <c r="AQ151" s="335"/>
      <c r="AR151" s="135"/>
      <c r="AS151" s="335"/>
      <c r="AV151" s="14"/>
      <c r="AW151" s="335"/>
      <c r="AX151" s="135"/>
      <c r="AY151" s="335"/>
      <c r="BB151" s="14"/>
      <c r="BC151" s="335"/>
      <c r="BD151" s="135"/>
      <c r="BE151" s="335"/>
      <c r="BH151" s="14"/>
      <c r="BI151" s="335"/>
      <c r="BJ151" s="135"/>
      <c r="BK151" s="335"/>
      <c r="BN151" s="14"/>
      <c r="BO151" s="335"/>
      <c r="BP151" s="260"/>
    </row>
    <row r="152" spans="2:68" ht="15.75" x14ac:dyDescent="0.25">
      <c r="B152" s="25" t="s">
        <v>41</v>
      </c>
      <c r="C152" s="347"/>
      <c r="D152" s="348"/>
      <c r="E152" s="349"/>
      <c r="H152" s="25" t="s">
        <v>41</v>
      </c>
      <c r="I152" s="347"/>
      <c r="J152" s="348"/>
      <c r="K152" s="347"/>
      <c r="N152" s="25" t="s">
        <v>41</v>
      </c>
      <c r="O152" s="347"/>
      <c r="P152" s="348"/>
      <c r="Q152" s="347"/>
      <c r="T152" s="25" t="s">
        <v>41</v>
      </c>
      <c r="U152" s="347"/>
      <c r="V152" s="348"/>
      <c r="W152" s="347"/>
      <c r="Z152" s="25" t="s">
        <v>41</v>
      </c>
      <c r="AA152" s="347"/>
      <c r="AB152" s="348"/>
      <c r="AC152" s="347"/>
      <c r="AE152" s="25" t="s">
        <v>41</v>
      </c>
      <c r="AF152" s="347"/>
      <c r="AG152" s="348"/>
      <c r="AH152" s="347"/>
      <c r="AJ152" s="25" t="s">
        <v>41</v>
      </c>
      <c r="AK152" s="347"/>
      <c r="AL152" s="348"/>
      <c r="AM152" s="347"/>
      <c r="AP152" s="25" t="s">
        <v>41</v>
      </c>
      <c r="AQ152" s="347"/>
      <c r="AR152" s="348"/>
      <c r="AS152" s="347"/>
      <c r="AV152" s="25" t="s">
        <v>41</v>
      </c>
      <c r="AW152" s="347"/>
      <c r="AX152" s="348"/>
      <c r="AY152" s="347"/>
      <c r="BB152" s="25" t="s">
        <v>41</v>
      </c>
      <c r="BC152" s="347"/>
      <c r="BD152" s="348"/>
      <c r="BE152" s="347"/>
      <c r="BH152" s="25" t="s">
        <v>41</v>
      </c>
      <c r="BI152" s="347"/>
      <c r="BJ152" s="348"/>
      <c r="BK152" s="347"/>
      <c r="BN152" s="25" t="s">
        <v>41</v>
      </c>
      <c r="BO152" s="347"/>
      <c r="BP152" s="350"/>
    </row>
    <row r="153" spans="2:68" ht="15.75" x14ac:dyDescent="0.25">
      <c r="B153" s="105" t="s">
        <v>42</v>
      </c>
      <c r="C153" s="347">
        <v>0.14634146341463414</v>
      </c>
      <c r="D153" s="348">
        <v>0.85365853658536583</v>
      </c>
      <c r="E153" s="349">
        <v>1</v>
      </c>
      <c r="H153" s="105" t="s">
        <v>42</v>
      </c>
      <c r="I153" s="347">
        <v>6.25E-2</v>
      </c>
      <c r="J153" s="348">
        <v>0.9375</v>
      </c>
      <c r="K153" s="347"/>
      <c r="N153" s="105" t="s">
        <v>42</v>
      </c>
      <c r="O153" s="347">
        <v>0.5</v>
      </c>
      <c r="P153" s="348">
        <v>0.5</v>
      </c>
      <c r="Q153" s="347"/>
      <c r="T153" s="105" t="s">
        <v>42</v>
      </c>
      <c r="U153" s="347">
        <v>9.6446700507614211E-2</v>
      </c>
      <c r="V153" s="348">
        <v>0.90355329949238583</v>
      </c>
      <c r="W153" s="347"/>
      <c r="Z153" s="105" t="s">
        <v>42</v>
      </c>
      <c r="AA153" s="347">
        <v>4.9586776859504134E-2</v>
      </c>
      <c r="AB153" s="348">
        <v>0.95041322314049592</v>
      </c>
      <c r="AC153" s="347"/>
      <c r="AE153" s="105" t="s">
        <v>42</v>
      </c>
      <c r="AF153" s="347">
        <v>0.20408163265306123</v>
      </c>
      <c r="AG153" s="348">
        <v>0.79591836734693877</v>
      </c>
      <c r="AH153" s="347"/>
      <c r="AJ153" s="105" t="s">
        <v>42</v>
      </c>
      <c r="AK153" s="347">
        <v>0.1111111111111111</v>
      </c>
      <c r="AL153" s="348">
        <v>0.88888888888888884</v>
      </c>
      <c r="AM153" s="347"/>
      <c r="AP153" s="105" t="s">
        <v>42</v>
      </c>
      <c r="AQ153" s="347">
        <v>0.29230769230769232</v>
      </c>
      <c r="AR153" s="348">
        <v>0.70769230769230773</v>
      </c>
      <c r="AS153" s="347"/>
      <c r="AV153" s="105" t="s">
        <v>42</v>
      </c>
      <c r="AW153" s="347">
        <v>0</v>
      </c>
      <c r="AX153" s="348">
        <v>1</v>
      </c>
      <c r="AY153" s="347"/>
      <c r="BB153" s="105" t="s">
        <v>42</v>
      </c>
      <c r="BC153" s="347">
        <v>0.33333333333333331</v>
      </c>
      <c r="BD153" s="348">
        <v>0.66666666666666663</v>
      </c>
      <c r="BE153" s="347"/>
      <c r="BH153" s="105" t="s">
        <v>42</v>
      </c>
      <c r="BI153" s="347">
        <v>0.30434782608695654</v>
      </c>
      <c r="BJ153" s="348">
        <v>0.69565217391304346</v>
      </c>
      <c r="BK153" s="347"/>
      <c r="BN153" s="105" t="s">
        <v>42</v>
      </c>
      <c r="BO153" s="347">
        <v>0.33333333333333331</v>
      </c>
      <c r="BP153" s="350">
        <v>0.66666666666666663</v>
      </c>
    </row>
    <row r="154" spans="2:68" ht="15.75" x14ac:dyDescent="0.25">
      <c r="B154" s="105" t="s">
        <v>43</v>
      </c>
      <c r="C154" s="347">
        <v>0.1361111111111111</v>
      </c>
      <c r="D154" s="348">
        <v>0.86388888888888893</v>
      </c>
      <c r="E154" s="349">
        <v>1</v>
      </c>
      <c r="H154" s="105" t="s">
        <v>43</v>
      </c>
      <c r="I154" s="347">
        <v>0.125</v>
      </c>
      <c r="J154" s="348">
        <v>0.875</v>
      </c>
      <c r="K154" s="347"/>
      <c r="N154" s="105" t="s">
        <v>43</v>
      </c>
      <c r="O154" s="347">
        <v>0.18181818181818182</v>
      </c>
      <c r="P154" s="348">
        <v>0.81818181818181823</v>
      </c>
      <c r="Q154" s="347"/>
      <c r="T154" s="105" t="s">
        <v>43</v>
      </c>
      <c r="U154" s="347">
        <v>8.0357142857142863E-2</v>
      </c>
      <c r="V154" s="348">
        <v>0.9196428571428571</v>
      </c>
      <c r="W154" s="347"/>
      <c r="Z154" s="105" t="s">
        <v>43</v>
      </c>
      <c r="AA154" s="347">
        <v>5.0632911392405063E-2</v>
      </c>
      <c r="AB154" s="348">
        <v>0.94936708860759489</v>
      </c>
      <c r="AC154" s="347"/>
      <c r="AE154" s="105" t="s">
        <v>43</v>
      </c>
      <c r="AF154" s="347">
        <v>0.17857142857142858</v>
      </c>
      <c r="AG154" s="348">
        <v>0.8214285714285714</v>
      </c>
      <c r="AH154" s="347"/>
      <c r="AJ154" s="105" t="s">
        <v>43</v>
      </c>
      <c r="AK154" s="347">
        <v>0</v>
      </c>
      <c r="AL154" s="348">
        <v>1</v>
      </c>
      <c r="AM154" s="347"/>
      <c r="AP154" s="105" t="s">
        <v>43</v>
      </c>
      <c r="AQ154" s="347">
        <v>0.28169014084507044</v>
      </c>
      <c r="AR154" s="348">
        <v>0.71830985915492962</v>
      </c>
      <c r="AS154" s="347"/>
      <c r="AV154" s="105" t="s">
        <v>43</v>
      </c>
      <c r="AW154" s="347">
        <v>0.18181818181818182</v>
      </c>
      <c r="AX154" s="348">
        <v>0.81818181818181823</v>
      </c>
      <c r="AY154" s="347"/>
      <c r="BB154" s="105" t="s">
        <v>43</v>
      </c>
      <c r="BC154" s="347">
        <v>0.38461538461538464</v>
      </c>
      <c r="BD154" s="348">
        <v>0.61538461538461542</v>
      </c>
      <c r="BE154" s="347"/>
      <c r="BH154" s="105" t="s">
        <v>43</v>
      </c>
      <c r="BI154" s="347">
        <v>0.23529411764705882</v>
      </c>
      <c r="BJ154" s="348">
        <v>0.76470588235294112</v>
      </c>
      <c r="BK154" s="347"/>
      <c r="BN154" s="105" t="s">
        <v>43</v>
      </c>
      <c r="BO154" s="347">
        <v>0.22222222222222221</v>
      </c>
      <c r="BP154" s="350">
        <v>0.77777777777777779</v>
      </c>
    </row>
    <row r="155" spans="2:68" ht="15.75" x14ac:dyDescent="0.25">
      <c r="B155" s="105" t="s">
        <v>44</v>
      </c>
      <c r="C155" s="347">
        <v>0.1318051575931232</v>
      </c>
      <c r="D155" s="348">
        <v>0.86819484240687683</v>
      </c>
      <c r="E155" s="349">
        <v>1</v>
      </c>
      <c r="H155" s="105" t="s">
        <v>44</v>
      </c>
      <c r="I155" s="347">
        <v>5.5555555555555552E-2</v>
      </c>
      <c r="J155" s="348">
        <v>0.94444444444444442</v>
      </c>
      <c r="K155" s="347"/>
      <c r="N155" s="105" t="s">
        <v>44</v>
      </c>
      <c r="O155" s="347">
        <v>0</v>
      </c>
      <c r="P155" s="348">
        <v>1</v>
      </c>
      <c r="Q155" s="347"/>
      <c r="T155" s="105" t="s">
        <v>44</v>
      </c>
      <c r="U155" s="347">
        <v>9.7560975609756101E-2</v>
      </c>
      <c r="V155" s="348">
        <v>0.90243902439024393</v>
      </c>
      <c r="W155" s="347"/>
      <c r="Z155" s="105" t="s">
        <v>44</v>
      </c>
      <c r="AA155" s="347">
        <v>5.2941176470588235E-2</v>
      </c>
      <c r="AB155" s="348">
        <v>0.94705882352941173</v>
      </c>
      <c r="AC155" s="347"/>
      <c r="AE155" s="105" t="s">
        <v>44</v>
      </c>
      <c r="AF155" s="347">
        <v>0.15</v>
      </c>
      <c r="AG155" s="348">
        <v>0.85</v>
      </c>
      <c r="AH155" s="347"/>
      <c r="AJ155" s="105" t="s">
        <v>44</v>
      </c>
      <c r="AK155" s="347">
        <v>0.375</v>
      </c>
      <c r="AL155" s="348">
        <v>0.625</v>
      </c>
      <c r="AM155" s="347"/>
      <c r="AP155" s="105" t="s">
        <v>44</v>
      </c>
      <c r="AQ155" s="347">
        <v>0.28333333333333333</v>
      </c>
      <c r="AR155" s="348">
        <v>0.71666666666666667</v>
      </c>
      <c r="AS155" s="347"/>
      <c r="AV155" s="105" t="s">
        <v>44</v>
      </c>
      <c r="AW155" s="347">
        <v>0.42857142857142855</v>
      </c>
      <c r="AX155" s="348">
        <v>0.5714285714285714</v>
      </c>
      <c r="AY155" s="347"/>
      <c r="BB155" s="105" t="s">
        <v>44</v>
      </c>
      <c r="BC155" s="347">
        <v>0.36842105263157893</v>
      </c>
      <c r="BD155" s="348">
        <v>0.63157894736842102</v>
      </c>
      <c r="BE155" s="347"/>
      <c r="BH155" s="105" t="s">
        <v>44</v>
      </c>
      <c r="BI155" s="347">
        <v>0.20588235294117646</v>
      </c>
      <c r="BJ155" s="348">
        <v>0.79411764705882348</v>
      </c>
      <c r="BK155" s="347"/>
      <c r="BN155" s="105" t="s">
        <v>44</v>
      </c>
      <c r="BO155" s="347">
        <v>0.17647058823529413</v>
      </c>
      <c r="BP155" s="350">
        <v>0.82352941176470584</v>
      </c>
    </row>
    <row r="156" spans="2:68" ht="15.75" x14ac:dyDescent="0.25">
      <c r="B156" s="105" t="s">
        <v>45</v>
      </c>
      <c r="C156" s="426">
        <v>0.1206896551724138</v>
      </c>
      <c r="D156" s="427">
        <v>0.87931034482758619</v>
      </c>
      <c r="E156" s="991">
        <v>1</v>
      </c>
      <c r="H156" s="105" t="s">
        <v>45</v>
      </c>
      <c r="I156" s="347">
        <v>0</v>
      </c>
      <c r="J156" s="427">
        <v>1</v>
      </c>
      <c r="K156" s="426"/>
      <c r="N156" s="105" t="s">
        <v>45</v>
      </c>
      <c r="O156" s="347">
        <v>0</v>
      </c>
      <c r="P156" s="427">
        <v>1</v>
      </c>
      <c r="Q156" s="426"/>
      <c r="T156" s="105" t="s">
        <v>45</v>
      </c>
      <c r="U156" s="347">
        <v>0.1</v>
      </c>
      <c r="V156" s="427">
        <v>0.9</v>
      </c>
      <c r="W156" s="426"/>
      <c r="Z156" s="105" t="s">
        <v>45</v>
      </c>
      <c r="AA156" s="347">
        <v>6.5476190476190479E-2</v>
      </c>
      <c r="AB156" s="427">
        <v>0.93452380952380953</v>
      </c>
      <c r="AC156" s="426"/>
      <c r="AE156" s="105" t="s">
        <v>45</v>
      </c>
      <c r="AF156" s="347">
        <v>0.21311475409836064</v>
      </c>
      <c r="AG156" s="427">
        <v>0.78688524590163933</v>
      </c>
      <c r="AH156" s="426"/>
      <c r="AJ156" s="105" t="s">
        <v>45</v>
      </c>
      <c r="AK156" s="347">
        <v>0</v>
      </c>
      <c r="AL156" s="427">
        <v>1</v>
      </c>
      <c r="AM156" s="426"/>
      <c r="AP156" s="105" t="s">
        <v>45</v>
      </c>
      <c r="AQ156" s="347">
        <v>0.25</v>
      </c>
      <c r="AR156" s="427">
        <v>0.75</v>
      </c>
      <c r="AS156" s="426"/>
      <c r="AV156" s="105" t="s">
        <v>45</v>
      </c>
      <c r="AW156" s="347">
        <v>0.16666666666666666</v>
      </c>
      <c r="AX156" s="427">
        <v>0.83333333333333337</v>
      </c>
      <c r="AY156" s="426"/>
      <c r="BB156" s="105" t="s">
        <v>45</v>
      </c>
      <c r="BC156" s="347">
        <v>0.35294117647058826</v>
      </c>
      <c r="BD156" s="427">
        <v>0.6470588235294118</v>
      </c>
      <c r="BE156" s="426"/>
      <c r="BH156" s="105" t="s">
        <v>45</v>
      </c>
      <c r="BI156" s="347">
        <v>0.21212121212121213</v>
      </c>
      <c r="BJ156" s="427">
        <v>0.78787878787878785</v>
      </c>
      <c r="BK156" s="426"/>
      <c r="BN156" s="105" t="s">
        <v>45</v>
      </c>
      <c r="BO156" s="347">
        <v>0.14285714285714285</v>
      </c>
      <c r="BP156" s="428">
        <v>0.8571428571428571</v>
      </c>
    </row>
    <row r="157" spans="2:68" ht="15.75" x14ac:dyDescent="0.25">
      <c r="B157" s="105" t="s">
        <v>46</v>
      </c>
      <c r="C157" s="426">
        <v>0.10451306413301663</v>
      </c>
      <c r="D157" s="427">
        <v>0.89548693586698336</v>
      </c>
      <c r="E157" s="991">
        <v>1</v>
      </c>
      <c r="H157" s="105" t="s">
        <v>46</v>
      </c>
      <c r="I157" s="347">
        <v>0</v>
      </c>
      <c r="J157" s="427">
        <v>1</v>
      </c>
      <c r="K157" s="426"/>
      <c r="N157" s="105" t="s">
        <v>46</v>
      </c>
      <c r="O157" s="347">
        <v>0</v>
      </c>
      <c r="P157" s="427">
        <v>1</v>
      </c>
      <c r="Q157" s="426"/>
      <c r="T157" s="105" t="s">
        <v>46</v>
      </c>
      <c r="U157" s="347">
        <v>9.5394736842105268E-2</v>
      </c>
      <c r="V157" s="427">
        <v>0.90460526315789469</v>
      </c>
      <c r="W157" s="426"/>
      <c r="Z157" s="105" t="s">
        <v>46</v>
      </c>
      <c r="AA157" s="347">
        <v>6.3414634146341464E-2</v>
      </c>
      <c r="AB157" s="427">
        <v>0.93658536585365859</v>
      </c>
      <c r="AC157" s="426"/>
      <c r="AE157" s="105" t="s">
        <v>46</v>
      </c>
      <c r="AF157" s="347">
        <v>0.17499999999999999</v>
      </c>
      <c r="AG157" s="427">
        <v>0.82499999999999996</v>
      </c>
      <c r="AH157" s="426"/>
      <c r="AJ157" s="105" t="s">
        <v>46</v>
      </c>
      <c r="AK157" s="347">
        <v>0.10526315789473684</v>
      </c>
      <c r="AL157" s="427">
        <v>0.89473684210526316</v>
      </c>
      <c r="AM157" s="426"/>
      <c r="AP157" s="105" t="s">
        <v>46</v>
      </c>
      <c r="AQ157" s="347">
        <v>0.14102564102564102</v>
      </c>
      <c r="AR157" s="427">
        <v>0.85897435897435892</v>
      </c>
      <c r="AS157" s="426"/>
      <c r="AV157" s="105" t="s">
        <v>46</v>
      </c>
      <c r="AW157" s="347">
        <v>7.6923076923076927E-2</v>
      </c>
      <c r="AX157" s="427">
        <v>0.92307692307692313</v>
      </c>
      <c r="AY157" s="426"/>
      <c r="BB157" s="105" t="s">
        <v>46</v>
      </c>
      <c r="BC157" s="347">
        <v>0.13636363636363635</v>
      </c>
      <c r="BD157" s="427">
        <v>0.86363636363636365</v>
      </c>
      <c r="BE157" s="426"/>
      <c r="BH157" s="105" t="s">
        <v>46</v>
      </c>
      <c r="BI157" s="347">
        <v>0.16279069767441862</v>
      </c>
      <c r="BJ157" s="427">
        <v>0.83720930232558144</v>
      </c>
      <c r="BK157" s="426"/>
      <c r="BN157" s="105" t="s">
        <v>46</v>
      </c>
      <c r="BO157" s="347">
        <v>0.15384615384615385</v>
      </c>
      <c r="BP157" s="428">
        <v>0.84615384615384615</v>
      </c>
    </row>
    <row r="158" spans="2:68" ht="15.75" x14ac:dyDescent="0.25">
      <c r="B158" s="105" t="s">
        <v>47</v>
      </c>
      <c r="C158" s="426">
        <v>0.10933333333333334</v>
      </c>
      <c r="D158" s="427">
        <v>0.89066666666666672</v>
      </c>
      <c r="E158" s="991">
        <v>1</v>
      </c>
      <c r="H158" s="105" t="s">
        <v>47</v>
      </c>
      <c r="I158" s="347">
        <v>0</v>
      </c>
      <c r="J158" s="427">
        <v>1</v>
      </c>
      <c r="K158" s="426"/>
      <c r="N158" s="105" t="s">
        <v>47</v>
      </c>
      <c r="O158" s="347">
        <v>0</v>
      </c>
      <c r="P158" s="427">
        <v>1</v>
      </c>
      <c r="Q158" s="426"/>
      <c r="T158" s="105" t="s">
        <v>47</v>
      </c>
      <c r="U158" s="347">
        <v>9.0579710144927536E-2</v>
      </c>
      <c r="V158" s="427">
        <v>0.90942028985507251</v>
      </c>
      <c r="W158" s="426"/>
      <c r="Z158" s="105" t="s">
        <v>47</v>
      </c>
      <c r="AA158" s="347">
        <v>6.8421052631578952E-2</v>
      </c>
      <c r="AB158" s="427">
        <v>0.93157894736842106</v>
      </c>
      <c r="AC158" s="426"/>
      <c r="AE158" s="105" t="s">
        <v>47</v>
      </c>
      <c r="AF158" s="347">
        <v>0.13432835820895522</v>
      </c>
      <c r="AG158" s="427">
        <v>0.86567164179104472</v>
      </c>
      <c r="AH158" s="426"/>
      <c r="AJ158" s="105" t="s">
        <v>47</v>
      </c>
      <c r="AK158" s="347">
        <v>0.15789473684210525</v>
      </c>
      <c r="AL158" s="427">
        <v>0.84210526315789469</v>
      </c>
      <c r="AM158" s="426"/>
      <c r="AP158" s="105" t="s">
        <v>47</v>
      </c>
      <c r="AQ158" s="347">
        <v>0.16071428571428573</v>
      </c>
      <c r="AR158" s="427">
        <v>0.8392857142857143</v>
      </c>
      <c r="AS158" s="426"/>
      <c r="AV158" s="105" t="s">
        <v>47</v>
      </c>
      <c r="AW158" s="347">
        <v>0</v>
      </c>
      <c r="AX158" s="427">
        <v>1</v>
      </c>
      <c r="AY158" s="426"/>
      <c r="BB158" s="105" t="s">
        <v>47</v>
      </c>
      <c r="BC158" s="347">
        <v>0.23809523809523808</v>
      </c>
      <c r="BD158" s="427">
        <v>0.76190476190476186</v>
      </c>
      <c r="BE158" s="426"/>
      <c r="BH158" s="105" t="s">
        <v>47</v>
      </c>
      <c r="BI158" s="347">
        <v>0.15384615384615385</v>
      </c>
      <c r="BJ158" s="427">
        <v>0.84615384615384615</v>
      </c>
      <c r="BK158" s="426"/>
      <c r="BN158" s="105" t="s">
        <v>47</v>
      </c>
      <c r="BO158" s="347">
        <v>0.21428571428571427</v>
      </c>
      <c r="BP158" s="428">
        <v>0.7857142857142857</v>
      </c>
    </row>
    <row r="159" spans="2:68" ht="15.75" x14ac:dyDescent="0.25">
      <c r="B159" s="105" t="s">
        <v>48</v>
      </c>
      <c r="C159" s="426">
        <v>0.12661498708010335</v>
      </c>
      <c r="D159" s="427">
        <v>0.87338501291989667</v>
      </c>
      <c r="E159" s="991">
        <v>1</v>
      </c>
      <c r="H159" s="105" t="s">
        <v>48</v>
      </c>
      <c r="I159" s="347">
        <v>0</v>
      </c>
      <c r="J159" s="427">
        <v>1</v>
      </c>
      <c r="K159" s="426"/>
      <c r="N159" s="105" t="s">
        <v>48</v>
      </c>
      <c r="O159" s="347">
        <v>0.33333333333333331</v>
      </c>
      <c r="P159" s="427">
        <v>0.66666666666666663</v>
      </c>
      <c r="Q159" s="426"/>
      <c r="T159" s="105" t="s">
        <v>48</v>
      </c>
      <c r="U159" s="347">
        <v>9.6428571428571433E-2</v>
      </c>
      <c r="V159" s="427">
        <v>0.90357142857142858</v>
      </c>
      <c r="W159" s="426"/>
      <c r="Z159" s="105" t="s">
        <v>48</v>
      </c>
      <c r="AA159" s="347">
        <v>5.4878048780487805E-2</v>
      </c>
      <c r="AB159" s="427">
        <v>0.94512195121951215</v>
      </c>
      <c r="AC159" s="426"/>
      <c r="AE159" s="105" t="s">
        <v>48</v>
      </c>
      <c r="AF159" s="347">
        <v>0.15625</v>
      </c>
      <c r="AG159" s="427">
        <v>0.84375</v>
      </c>
      <c r="AH159" s="426"/>
      <c r="AJ159" s="105" t="s">
        <v>48</v>
      </c>
      <c r="AK159" s="347">
        <v>0.15</v>
      </c>
      <c r="AL159" s="427">
        <v>0.85</v>
      </c>
      <c r="AM159" s="426"/>
      <c r="AP159" s="105" t="s">
        <v>48</v>
      </c>
      <c r="AQ159" s="347">
        <v>0.21052631578947367</v>
      </c>
      <c r="AR159" s="427">
        <v>0.78947368421052633</v>
      </c>
      <c r="AS159" s="426"/>
      <c r="AV159" s="105" t="s">
        <v>48</v>
      </c>
      <c r="AW159" s="347">
        <v>0.1111111111111111</v>
      </c>
      <c r="AX159" s="427">
        <v>0.88888888888888884</v>
      </c>
      <c r="AY159" s="426"/>
      <c r="BB159" s="105" t="s">
        <v>48</v>
      </c>
      <c r="BC159" s="347">
        <v>0.29411764705882354</v>
      </c>
      <c r="BD159" s="427">
        <v>0.70588235294117652</v>
      </c>
      <c r="BE159" s="426"/>
      <c r="BH159" s="105" t="s">
        <v>48</v>
      </c>
      <c r="BI159" s="347">
        <v>0.19354838709677419</v>
      </c>
      <c r="BJ159" s="427">
        <v>0.80645161290322576</v>
      </c>
      <c r="BK159" s="426"/>
      <c r="BN159" s="105" t="s">
        <v>48</v>
      </c>
      <c r="BO159" s="347">
        <v>0.21875</v>
      </c>
      <c r="BP159" s="428">
        <v>0.78125</v>
      </c>
    </row>
    <row r="160" spans="2:68" ht="15.75" x14ac:dyDescent="0.25">
      <c r="B160" s="105" t="s">
        <v>49</v>
      </c>
      <c r="C160" s="426">
        <v>0.1448087431693989</v>
      </c>
      <c r="D160" s="427">
        <v>0.85519125683060104</v>
      </c>
      <c r="E160" s="991">
        <v>1</v>
      </c>
      <c r="H160" s="105" t="s">
        <v>49</v>
      </c>
      <c r="I160" s="347">
        <v>0.2</v>
      </c>
      <c r="J160" s="427">
        <v>0.8</v>
      </c>
      <c r="K160" s="426"/>
      <c r="N160" s="105" t="s">
        <v>49</v>
      </c>
      <c r="O160" s="347">
        <v>0</v>
      </c>
      <c r="P160" s="427">
        <v>1</v>
      </c>
      <c r="Q160" s="426"/>
      <c r="T160" s="105" t="s">
        <v>49</v>
      </c>
      <c r="U160" s="347">
        <v>0.14166666666666666</v>
      </c>
      <c r="V160" s="427">
        <v>0.85833333333333328</v>
      </c>
      <c r="W160" s="426"/>
      <c r="Z160" s="105" t="s">
        <v>49</v>
      </c>
      <c r="AA160" s="347">
        <v>5.7851239669421489E-2</v>
      </c>
      <c r="AB160" s="427">
        <v>0.94214876033057848</v>
      </c>
      <c r="AC160" s="426"/>
      <c r="AE160" s="105" t="s">
        <v>49</v>
      </c>
      <c r="AF160" s="347">
        <v>0.26262626262626265</v>
      </c>
      <c r="AG160" s="427">
        <v>0.73737373737373735</v>
      </c>
      <c r="AH160" s="426"/>
      <c r="AJ160" s="105" t="s">
        <v>49</v>
      </c>
      <c r="AK160" s="347">
        <v>0.05</v>
      </c>
      <c r="AL160" s="427">
        <v>0.95</v>
      </c>
      <c r="AM160" s="426"/>
      <c r="AP160" s="105" t="s">
        <v>49</v>
      </c>
      <c r="AQ160" s="347">
        <v>0.16666666666666666</v>
      </c>
      <c r="AR160" s="427">
        <v>0.83333333333333337</v>
      </c>
      <c r="AS160" s="426"/>
      <c r="AV160" s="105" t="s">
        <v>49</v>
      </c>
      <c r="AW160" s="347">
        <v>0</v>
      </c>
      <c r="AX160" s="427">
        <v>1</v>
      </c>
      <c r="AY160" s="426"/>
      <c r="BB160" s="105" t="s">
        <v>49</v>
      </c>
      <c r="BC160" s="347">
        <v>0.22857142857142856</v>
      </c>
      <c r="BD160" s="427">
        <v>0.77142857142857146</v>
      </c>
      <c r="BE160" s="426"/>
      <c r="BH160" s="105" t="s">
        <v>49</v>
      </c>
      <c r="BI160" s="347">
        <v>0.13793103448275862</v>
      </c>
      <c r="BJ160" s="427">
        <v>0.86206896551724133</v>
      </c>
      <c r="BK160" s="426"/>
      <c r="BN160" s="105" t="s">
        <v>49</v>
      </c>
      <c r="BO160" s="347">
        <v>0.13953488372093023</v>
      </c>
      <c r="BP160" s="428">
        <v>0.86046511627906974</v>
      </c>
    </row>
    <row r="161" spans="2:68" ht="15.75" x14ac:dyDescent="0.25">
      <c r="B161" s="105" t="s">
        <v>50</v>
      </c>
      <c r="C161" s="426">
        <v>0.12893081761006289</v>
      </c>
      <c r="D161" s="427">
        <v>0.87106918238993714</v>
      </c>
      <c r="E161" s="991">
        <v>1</v>
      </c>
      <c r="H161" s="105" t="s">
        <v>50</v>
      </c>
      <c r="I161" s="347">
        <v>0</v>
      </c>
      <c r="J161" s="427">
        <v>1</v>
      </c>
      <c r="K161" s="426"/>
      <c r="N161" s="105" t="s">
        <v>50</v>
      </c>
      <c r="O161" s="347">
        <v>0</v>
      </c>
      <c r="P161" s="427">
        <v>1</v>
      </c>
      <c r="Q161" s="426"/>
      <c r="T161" s="105" t="s">
        <v>50</v>
      </c>
      <c r="U161" s="347">
        <v>0.11282051282051282</v>
      </c>
      <c r="V161" s="427">
        <v>0.88717948717948714</v>
      </c>
      <c r="W161" s="426"/>
      <c r="Z161" s="105" t="s">
        <v>50</v>
      </c>
      <c r="AA161" s="347">
        <v>6.8627450980392163E-2</v>
      </c>
      <c r="AB161" s="427">
        <v>0.93137254901960786</v>
      </c>
      <c r="AC161" s="426"/>
      <c r="AE161" s="105" t="s">
        <v>50</v>
      </c>
      <c r="AF161" s="347">
        <v>0.16455696202531644</v>
      </c>
      <c r="AG161" s="427">
        <v>0.83544303797468356</v>
      </c>
      <c r="AH161" s="426"/>
      <c r="AJ161" s="105" t="s">
        <v>50</v>
      </c>
      <c r="AK161" s="347">
        <v>0.14285714285714285</v>
      </c>
      <c r="AL161" s="427">
        <v>0.8571428571428571</v>
      </c>
      <c r="AM161" s="426"/>
      <c r="AP161" s="105" t="s">
        <v>50</v>
      </c>
      <c r="AQ161" s="347">
        <v>0.16455696202531644</v>
      </c>
      <c r="AR161" s="427">
        <v>0.83544303797468356</v>
      </c>
      <c r="AS161" s="426"/>
      <c r="AV161" s="105" t="s">
        <v>50</v>
      </c>
      <c r="AW161" s="347">
        <v>5.8823529411764705E-2</v>
      </c>
      <c r="AX161" s="427">
        <v>0.94117647058823528</v>
      </c>
      <c r="AY161" s="426"/>
      <c r="BB161" s="105" t="s">
        <v>50</v>
      </c>
      <c r="BC161" s="347">
        <v>0.2</v>
      </c>
      <c r="BD161" s="427">
        <v>0.8</v>
      </c>
      <c r="BE161" s="426"/>
      <c r="BH161" s="105" t="s">
        <v>50</v>
      </c>
      <c r="BI161" s="347">
        <v>0.1875</v>
      </c>
      <c r="BJ161" s="427">
        <v>0.8125</v>
      </c>
      <c r="BK161" s="426"/>
      <c r="BN161" s="105" t="s">
        <v>50</v>
      </c>
      <c r="BO161" s="347">
        <v>0.17647058823529413</v>
      </c>
      <c r="BP161" s="428">
        <v>0.82352941176470584</v>
      </c>
    </row>
    <row r="162" spans="2:68" ht="15.75" x14ac:dyDescent="0.25">
      <c r="B162" s="105" t="s">
        <v>51</v>
      </c>
      <c r="C162" s="426">
        <v>9.3167701863354033E-2</v>
      </c>
      <c r="D162" s="427">
        <v>0.90683229813664601</v>
      </c>
      <c r="E162" s="991">
        <v>1</v>
      </c>
      <c r="H162" s="105" t="s">
        <v>51</v>
      </c>
      <c r="I162" s="347">
        <v>0.14285714285714285</v>
      </c>
      <c r="J162" s="427">
        <v>0.8571428571428571</v>
      </c>
      <c r="K162" s="426"/>
      <c r="N162" s="105" t="s">
        <v>51</v>
      </c>
      <c r="O162" s="347">
        <v>0</v>
      </c>
      <c r="P162" s="427">
        <v>1</v>
      </c>
      <c r="Q162" s="426"/>
      <c r="T162" s="105" t="s">
        <v>51</v>
      </c>
      <c r="U162" s="347">
        <v>7.3298429319371722E-2</v>
      </c>
      <c r="V162" s="427">
        <v>0.92670157068062831</v>
      </c>
      <c r="W162" s="426"/>
      <c r="Z162" s="105" t="s">
        <v>51</v>
      </c>
      <c r="AA162" s="347">
        <v>1.282051282051282E-2</v>
      </c>
      <c r="AB162" s="427">
        <v>0.98717948717948723</v>
      </c>
      <c r="AC162" s="426"/>
      <c r="AE162" s="105" t="s">
        <v>51</v>
      </c>
      <c r="AF162" s="347">
        <v>0.13043478260869565</v>
      </c>
      <c r="AG162" s="427">
        <v>0.86956521739130432</v>
      </c>
      <c r="AH162" s="426"/>
      <c r="AJ162" s="105" t="s">
        <v>51</v>
      </c>
      <c r="AK162" s="347">
        <v>4.7619047619047616E-2</v>
      </c>
      <c r="AL162" s="427">
        <v>0.95238095238095233</v>
      </c>
      <c r="AM162" s="426"/>
      <c r="AP162" s="105" t="s">
        <v>51</v>
      </c>
      <c r="AQ162" s="347">
        <v>0.14634146341463414</v>
      </c>
      <c r="AR162" s="427">
        <v>0.85365853658536583</v>
      </c>
      <c r="AS162" s="426"/>
      <c r="AV162" s="105" t="s">
        <v>51</v>
      </c>
      <c r="AW162" s="347">
        <v>0.1</v>
      </c>
      <c r="AX162" s="427">
        <v>0.9</v>
      </c>
      <c r="AY162" s="426"/>
      <c r="BB162" s="105" t="s">
        <v>51</v>
      </c>
      <c r="BC162" s="347">
        <v>0.20930232558139536</v>
      </c>
      <c r="BD162" s="427">
        <v>0.79069767441860461</v>
      </c>
      <c r="BE162" s="426"/>
      <c r="BH162" s="105" t="s">
        <v>51</v>
      </c>
      <c r="BI162" s="347">
        <v>6.8965517241379309E-2</v>
      </c>
      <c r="BJ162" s="427">
        <v>0.93103448275862066</v>
      </c>
      <c r="BK162" s="426"/>
      <c r="BN162" s="105" t="s">
        <v>51</v>
      </c>
      <c r="BO162" s="347">
        <v>5.8823529411764705E-2</v>
      </c>
      <c r="BP162" s="428">
        <v>0.94117647058823528</v>
      </c>
    </row>
    <row r="163" spans="2:68" ht="15.75" x14ac:dyDescent="0.25">
      <c r="B163" s="25" t="s">
        <v>40</v>
      </c>
      <c r="C163" s="421">
        <v>0.12395075545607163</v>
      </c>
      <c r="D163" s="267">
        <v>0.87604924454392841</v>
      </c>
      <c r="E163" s="992">
        <v>1</v>
      </c>
      <c r="H163" s="25" t="s">
        <v>40</v>
      </c>
      <c r="I163" s="421">
        <v>6.2111801242236024E-2</v>
      </c>
      <c r="J163" s="267">
        <v>0.93788819875776397</v>
      </c>
      <c r="K163" s="421"/>
      <c r="N163" s="25" t="s">
        <v>40</v>
      </c>
      <c r="O163" s="421">
        <v>0.1388888888888889</v>
      </c>
      <c r="P163" s="267">
        <v>0.86111111111111116</v>
      </c>
      <c r="Q163" s="421"/>
      <c r="T163" s="25" t="s">
        <v>40</v>
      </c>
      <c r="U163" s="421">
        <v>9.8620977852068539E-2</v>
      </c>
      <c r="V163" s="267">
        <v>0.90137902214793142</v>
      </c>
      <c r="W163" s="421"/>
      <c r="Z163" s="25" t="s">
        <v>40</v>
      </c>
      <c r="AA163" s="421">
        <v>5.6872037914691941E-2</v>
      </c>
      <c r="AB163" s="267">
        <v>0.94312796208530802</v>
      </c>
      <c r="AC163" s="421"/>
      <c r="AE163" s="25" t="s">
        <v>40</v>
      </c>
      <c r="AF163" s="421">
        <v>0.17726657645466848</v>
      </c>
      <c r="AG163" s="267">
        <v>0.82273342354533152</v>
      </c>
      <c r="AH163" s="421"/>
      <c r="AJ163" s="25" t="s">
        <v>40</v>
      </c>
      <c r="AK163" s="421">
        <v>0.11864406779661017</v>
      </c>
      <c r="AL163" s="267">
        <v>0.88135593220338981</v>
      </c>
      <c r="AM163" s="421"/>
      <c r="AP163" s="25" t="s">
        <v>40</v>
      </c>
      <c r="AQ163" s="421">
        <v>0.20562130177514792</v>
      </c>
      <c r="AR163" s="267">
        <v>0.79437869822485208</v>
      </c>
      <c r="AS163" s="421"/>
      <c r="AV163" s="25" t="s">
        <v>40</v>
      </c>
      <c r="AW163" s="421">
        <v>0.10638297872340426</v>
      </c>
      <c r="AX163" s="267">
        <v>0.8936170212765957</v>
      </c>
      <c r="AY163" s="421"/>
      <c r="BB163" s="25" t="s">
        <v>40</v>
      </c>
      <c r="BC163" s="421">
        <v>0.26122448979591839</v>
      </c>
      <c r="BD163" s="267">
        <v>0.73877551020408161</v>
      </c>
      <c r="BE163" s="421"/>
      <c r="BH163" s="25" t="s">
        <v>40</v>
      </c>
      <c r="BI163" s="421">
        <v>0.19287833827893175</v>
      </c>
      <c r="BJ163" s="267">
        <v>0.80712166172106825</v>
      </c>
      <c r="BK163" s="421"/>
      <c r="BN163" s="25" t="s">
        <v>40</v>
      </c>
      <c r="BO163" s="421">
        <v>0.16250000000000001</v>
      </c>
      <c r="BP163" s="422">
        <v>0.83750000000000002</v>
      </c>
    </row>
    <row r="164" spans="2:68" x14ac:dyDescent="0.25">
      <c r="B164" s="420"/>
      <c r="C164" s="414"/>
      <c r="D164" s="255"/>
      <c r="E164" s="261"/>
      <c r="H164" s="420"/>
      <c r="I164" s="414"/>
      <c r="J164" s="255"/>
      <c r="K164" s="309"/>
      <c r="N164" s="420"/>
      <c r="O164" s="414"/>
      <c r="P164" s="255"/>
      <c r="Q164" s="309"/>
      <c r="T164" s="420"/>
      <c r="U164" s="414"/>
      <c r="V164" s="255"/>
      <c r="W164" s="309"/>
      <c r="Z164" s="420"/>
      <c r="AA164" s="414"/>
      <c r="AB164" s="255"/>
      <c r="AC164" s="309"/>
      <c r="AE164" s="420"/>
      <c r="AF164" s="414"/>
      <c r="AG164" s="255"/>
      <c r="AH164" s="309"/>
      <c r="AJ164" s="420"/>
      <c r="AK164" s="414"/>
      <c r="AL164" s="255"/>
      <c r="AM164" s="309"/>
      <c r="AP164" s="420"/>
      <c r="AQ164" s="414"/>
      <c r="AR164" s="255"/>
      <c r="AS164" s="309"/>
      <c r="AV164" s="420"/>
      <c r="AW164" s="414"/>
      <c r="AX164" s="255"/>
      <c r="AY164" s="309"/>
      <c r="BB164" s="420"/>
      <c r="BC164" s="414"/>
      <c r="BD164" s="255"/>
      <c r="BE164" s="309"/>
      <c r="BH164" s="420"/>
      <c r="BI164" s="414"/>
      <c r="BJ164" s="255"/>
      <c r="BK164" s="309"/>
      <c r="BN164" s="420"/>
      <c r="BO164" s="414"/>
      <c r="BP164" s="264"/>
    </row>
    <row r="168" spans="2:68" x14ac:dyDescent="0.25">
      <c r="B168" s="1" t="s">
        <v>1074</v>
      </c>
      <c r="C168" s="267"/>
      <c r="D168" s="267"/>
      <c r="E168" s="267"/>
      <c r="F168" s="267"/>
      <c r="J168" s="1" t="s">
        <v>1075</v>
      </c>
      <c r="K168" s="267"/>
      <c r="L168" s="267"/>
      <c r="M168" s="267"/>
      <c r="N168" s="267"/>
    </row>
    <row r="169" spans="2:68" ht="30" x14ac:dyDescent="0.25">
      <c r="B169" s="256" t="s">
        <v>754</v>
      </c>
      <c r="C169" s="691" t="s">
        <v>772</v>
      </c>
      <c r="D169" s="344" t="s">
        <v>199</v>
      </c>
      <c r="E169" s="345" t="s">
        <v>200</v>
      </c>
      <c r="F169" s="345" t="s">
        <v>201</v>
      </c>
      <c r="G169" s="346" t="s">
        <v>15</v>
      </c>
      <c r="J169" s="256" t="s">
        <v>754</v>
      </c>
      <c r="K169" s="691" t="s">
        <v>772</v>
      </c>
      <c r="L169" s="996" t="s">
        <v>906</v>
      </c>
      <c r="M169" s="997" t="s">
        <v>907</v>
      </c>
      <c r="N169" s="346" t="s">
        <v>15</v>
      </c>
    </row>
    <row r="170" spans="2:68" x14ac:dyDescent="0.25">
      <c r="B170" s="692" t="s">
        <v>758</v>
      </c>
      <c r="C170" s="259" t="s">
        <v>750</v>
      </c>
      <c r="D170" s="154">
        <v>0</v>
      </c>
      <c r="E170" s="154">
        <v>0.65517241379310343</v>
      </c>
      <c r="F170" s="154">
        <v>0.34482758620689657</v>
      </c>
      <c r="G170" s="339">
        <v>1</v>
      </c>
      <c r="J170" s="692" t="s">
        <v>758</v>
      </c>
      <c r="K170" s="259" t="s">
        <v>750</v>
      </c>
      <c r="L170" s="154">
        <v>5.1724137931034482E-2</v>
      </c>
      <c r="M170" s="154">
        <v>0.94827586206896552</v>
      </c>
      <c r="N170" s="339">
        <v>1</v>
      </c>
    </row>
    <row r="171" spans="2:68" x14ac:dyDescent="0.25">
      <c r="B171" s="693"/>
      <c r="C171" s="259" t="s">
        <v>751</v>
      </c>
      <c r="D171" s="154">
        <v>0</v>
      </c>
      <c r="E171" s="154">
        <v>0.55555555555555558</v>
      </c>
      <c r="F171" s="154">
        <v>0.44444444444444442</v>
      </c>
      <c r="G171" s="340">
        <v>1</v>
      </c>
      <c r="J171" s="693"/>
      <c r="K171" s="259" t="s">
        <v>751</v>
      </c>
      <c r="L171" s="154">
        <v>8.8888888888888892E-2</v>
      </c>
      <c r="M171" s="154">
        <v>0.91111111111111109</v>
      </c>
      <c r="N171" s="340">
        <v>1</v>
      </c>
    </row>
    <row r="172" spans="2:68" x14ac:dyDescent="0.25">
      <c r="B172" s="697" t="s">
        <v>753</v>
      </c>
      <c r="C172" s="697"/>
      <c r="D172" s="698">
        <v>0</v>
      </c>
      <c r="E172" s="698">
        <v>0.62732919254658381</v>
      </c>
      <c r="F172" s="698">
        <v>0.37267080745341613</v>
      </c>
      <c r="G172" s="699">
        <v>1</v>
      </c>
      <c r="J172" s="697" t="s">
        <v>753</v>
      </c>
      <c r="K172" s="697"/>
      <c r="L172" s="698">
        <v>6.2111801242236024E-2</v>
      </c>
      <c r="M172" s="698">
        <v>0.93788819875776397</v>
      </c>
      <c r="N172" s="699">
        <v>1</v>
      </c>
    </row>
    <row r="173" spans="2:68" x14ac:dyDescent="0.25">
      <c r="B173" s="692" t="s">
        <v>9</v>
      </c>
      <c r="C173" s="259" t="s">
        <v>750</v>
      </c>
      <c r="D173" s="154">
        <v>1.3262599469496021E-3</v>
      </c>
      <c r="E173" s="154">
        <v>0.45623342175066312</v>
      </c>
      <c r="F173" s="154">
        <v>0.54244031830238726</v>
      </c>
      <c r="G173" s="340">
        <v>1</v>
      </c>
      <c r="J173" s="692" t="s">
        <v>9</v>
      </c>
      <c r="K173" s="259" t="s">
        <v>750</v>
      </c>
      <c r="L173" s="154">
        <v>8.267020335985853E-2</v>
      </c>
      <c r="M173" s="154">
        <v>0.91732979664014147</v>
      </c>
      <c r="N173" s="340">
        <v>1</v>
      </c>
    </row>
    <row r="174" spans="2:68" x14ac:dyDescent="0.25">
      <c r="B174" s="693"/>
      <c r="C174" s="259" t="s">
        <v>751</v>
      </c>
      <c r="D174" s="154">
        <v>7.6335877862595417E-3</v>
      </c>
      <c r="E174" s="154">
        <v>0.18320610687022901</v>
      </c>
      <c r="F174" s="154">
        <v>0.80916030534351147</v>
      </c>
      <c r="G174" s="340">
        <v>1</v>
      </c>
      <c r="J174" s="693"/>
      <c r="K174" s="259" t="s">
        <v>751</v>
      </c>
      <c r="L174" s="154">
        <v>0.37404580152671757</v>
      </c>
      <c r="M174" s="154">
        <v>0.62595419847328249</v>
      </c>
      <c r="N174" s="340">
        <v>1</v>
      </c>
    </row>
    <row r="175" spans="2:68" x14ac:dyDescent="0.25">
      <c r="B175" s="697" t="s">
        <v>752</v>
      </c>
      <c r="C175" s="697"/>
      <c r="D175" s="698">
        <v>1.6715419974926871E-3</v>
      </c>
      <c r="E175" s="698">
        <v>0.44128708733806937</v>
      </c>
      <c r="F175" s="698">
        <v>0.55704137066443793</v>
      </c>
      <c r="G175" s="699">
        <v>1</v>
      </c>
      <c r="J175" s="697" t="s">
        <v>752</v>
      </c>
      <c r="K175" s="697"/>
      <c r="L175" s="698">
        <v>9.8620977852068539E-2</v>
      </c>
      <c r="M175" s="698">
        <v>0.90137902214793142</v>
      </c>
      <c r="N175" s="699">
        <v>1</v>
      </c>
    </row>
    <row r="176" spans="2:68" x14ac:dyDescent="0.25">
      <c r="B176" s="692" t="s">
        <v>13</v>
      </c>
      <c r="C176" s="259" t="s">
        <v>750</v>
      </c>
      <c r="D176" s="154">
        <v>0</v>
      </c>
      <c r="E176" s="154">
        <v>0.35555555555555557</v>
      </c>
      <c r="F176" s="154">
        <v>0.64444444444444449</v>
      </c>
      <c r="G176" s="340">
        <v>1</v>
      </c>
      <c r="J176" s="692" t="s">
        <v>13</v>
      </c>
      <c r="K176" s="259" t="s">
        <v>750</v>
      </c>
      <c r="L176" s="154">
        <v>0.13333333333333333</v>
      </c>
      <c r="M176" s="154">
        <v>0.8666666666666667</v>
      </c>
      <c r="N176" s="340">
        <v>1</v>
      </c>
    </row>
    <row r="177" spans="2:15" x14ac:dyDescent="0.25">
      <c r="B177" s="693"/>
      <c r="C177" s="259" t="s">
        <v>751</v>
      </c>
      <c r="D177" s="154">
        <v>1.6666666666666666E-2</v>
      </c>
      <c r="E177" s="154">
        <v>0.13333333333333333</v>
      </c>
      <c r="F177" s="154">
        <v>0.85</v>
      </c>
      <c r="G177" s="340">
        <v>1</v>
      </c>
      <c r="J177" s="693"/>
      <c r="K177" s="259" t="s">
        <v>751</v>
      </c>
      <c r="L177" s="154">
        <v>0.25</v>
      </c>
      <c r="M177" s="154">
        <v>0.75</v>
      </c>
      <c r="N177" s="340">
        <v>1</v>
      </c>
    </row>
    <row r="178" spans="2:15" x14ac:dyDescent="0.25">
      <c r="B178" s="694" t="s">
        <v>227</v>
      </c>
      <c r="C178" s="694"/>
      <c r="D178" s="695">
        <v>4.1666666666666666E-3</v>
      </c>
      <c r="E178" s="695">
        <v>0.3</v>
      </c>
      <c r="F178" s="695">
        <v>0.6958333333333333</v>
      </c>
      <c r="G178" s="696">
        <v>1</v>
      </c>
      <c r="J178" s="694" t="s">
        <v>227</v>
      </c>
      <c r="K178" s="694"/>
      <c r="L178" s="695">
        <v>0.16250000000000001</v>
      </c>
      <c r="M178" s="695">
        <v>0.83750000000000002</v>
      </c>
      <c r="N178" s="696">
        <v>1</v>
      </c>
    </row>
    <row r="181" spans="2:15" x14ac:dyDescent="0.25">
      <c r="B181" s="1" t="s">
        <v>1077</v>
      </c>
      <c r="J181" s="1" t="s">
        <v>1078</v>
      </c>
    </row>
    <row r="182" spans="2:15" ht="45" x14ac:dyDescent="0.25">
      <c r="B182" s="711" t="s">
        <v>754</v>
      </c>
      <c r="C182" s="691" t="s">
        <v>772</v>
      </c>
      <c r="D182" s="711" t="s">
        <v>764</v>
      </c>
      <c r="E182" s="712" t="s">
        <v>199</v>
      </c>
      <c r="F182" s="714" t="s">
        <v>200</v>
      </c>
      <c r="G182" s="713" t="s">
        <v>201</v>
      </c>
      <c r="H182" s="711" t="s">
        <v>15</v>
      </c>
      <c r="J182" s="711" t="s">
        <v>754</v>
      </c>
      <c r="K182" s="691" t="s">
        <v>772</v>
      </c>
      <c r="L182" s="711" t="s">
        <v>764</v>
      </c>
      <c r="M182" s="342" t="s">
        <v>906</v>
      </c>
      <c r="N182" s="998" t="s">
        <v>907</v>
      </c>
      <c r="O182" s="711" t="s">
        <v>15</v>
      </c>
    </row>
    <row r="183" spans="2:15" x14ac:dyDescent="0.25">
      <c r="B183" s="1388" t="s">
        <v>758</v>
      </c>
      <c r="C183" s="1385" t="s">
        <v>750</v>
      </c>
      <c r="D183" s="330" t="s">
        <v>294</v>
      </c>
      <c r="E183" s="708">
        <v>0</v>
      </c>
      <c r="F183" s="708">
        <v>0.68131868131868134</v>
      </c>
      <c r="G183" s="708">
        <v>0.31868131868131866</v>
      </c>
      <c r="H183" s="708">
        <v>1</v>
      </c>
      <c r="J183" s="1396" t="s">
        <v>758</v>
      </c>
      <c r="K183" s="1385" t="s">
        <v>750</v>
      </c>
      <c r="L183" s="330" t="s">
        <v>294</v>
      </c>
      <c r="M183" s="708">
        <v>3.2967032967032968E-2</v>
      </c>
      <c r="N183" s="708">
        <v>0.96703296703296704</v>
      </c>
      <c r="O183" s="708">
        <v>1</v>
      </c>
    </row>
    <row r="184" spans="2:15" ht="15.75" thickBot="1" x14ac:dyDescent="0.3">
      <c r="B184" s="1389"/>
      <c r="C184" s="1387"/>
      <c r="D184" s="356" t="s">
        <v>766</v>
      </c>
      <c r="E184" s="339">
        <v>0</v>
      </c>
      <c r="F184" s="339">
        <v>0.56000000000000005</v>
      </c>
      <c r="G184" s="339">
        <v>0.44</v>
      </c>
      <c r="H184" s="339">
        <v>1</v>
      </c>
      <c r="J184" s="1397"/>
      <c r="K184" s="1387"/>
      <c r="L184" s="356" t="s">
        <v>766</v>
      </c>
      <c r="M184" s="339">
        <v>0.12</v>
      </c>
      <c r="N184" s="339">
        <v>0.88</v>
      </c>
      <c r="O184" s="339">
        <v>1</v>
      </c>
    </row>
    <row r="185" spans="2:15" x14ac:dyDescent="0.25">
      <c r="B185" s="1389"/>
      <c r="C185" s="1391" t="s">
        <v>751</v>
      </c>
      <c r="D185" s="719" t="s">
        <v>294</v>
      </c>
      <c r="E185" s="719">
        <v>0</v>
      </c>
      <c r="F185" s="719">
        <v>0</v>
      </c>
      <c r="G185" s="719">
        <v>1</v>
      </c>
      <c r="H185" s="719">
        <v>1</v>
      </c>
      <c r="J185" s="1397"/>
      <c r="K185" s="1391" t="s">
        <v>751</v>
      </c>
      <c r="L185" s="719" t="s">
        <v>294</v>
      </c>
      <c r="M185" s="719">
        <v>0</v>
      </c>
      <c r="N185" s="719">
        <v>1</v>
      </c>
      <c r="O185" s="719">
        <v>1</v>
      </c>
    </row>
    <row r="186" spans="2:15" x14ac:dyDescent="0.25">
      <c r="B186" s="1390"/>
      <c r="C186" s="1386"/>
      <c r="D186" s="330" t="s">
        <v>766</v>
      </c>
      <c r="E186" s="708">
        <v>0</v>
      </c>
      <c r="F186" s="708">
        <v>0.6097560975609756</v>
      </c>
      <c r="G186" s="708">
        <v>0.3902439024390244</v>
      </c>
      <c r="H186" s="708">
        <v>1</v>
      </c>
      <c r="J186" s="1398"/>
      <c r="K186" s="1386"/>
      <c r="L186" s="330" t="s">
        <v>766</v>
      </c>
      <c r="M186" s="708">
        <v>9.7560975609756101E-2</v>
      </c>
      <c r="N186" s="708">
        <v>0.90243902439024393</v>
      </c>
      <c r="O186" s="708">
        <v>1</v>
      </c>
    </row>
    <row r="187" spans="2:15" x14ac:dyDescent="0.25">
      <c r="B187" s="709" t="s">
        <v>762</v>
      </c>
      <c r="C187" s="709"/>
      <c r="D187" s="709"/>
      <c r="E187" s="710">
        <v>0</v>
      </c>
      <c r="F187" s="710">
        <v>0.62732919254658381</v>
      </c>
      <c r="G187" s="710">
        <v>0.37267080745341613</v>
      </c>
      <c r="H187" s="710">
        <v>1</v>
      </c>
      <c r="J187" s="709" t="s">
        <v>762</v>
      </c>
      <c r="K187" s="709"/>
      <c r="L187" s="709"/>
      <c r="M187" s="710">
        <v>6.2111801242236024E-2</v>
      </c>
      <c r="N187" s="710">
        <v>0.93788819875776397</v>
      </c>
      <c r="O187" s="710">
        <v>1</v>
      </c>
    </row>
    <row r="188" spans="2:15" x14ac:dyDescent="0.25">
      <c r="B188" s="1388" t="s">
        <v>9</v>
      </c>
      <c r="C188" s="1385" t="s">
        <v>750</v>
      </c>
      <c r="D188" s="330" t="s">
        <v>294</v>
      </c>
      <c r="E188" s="708">
        <v>6.770480704129993E-4</v>
      </c>
      <c r="F188" s="708">
        <v>0.48882870683818552</v>
      </c>
      <c r="G188" s="708">
        <v>0.51049424509140151</v>
      </c>
      <c r="H188" s="708">
        <v>1</v>
      </c>
      <c r="J188" s="1388" t="s">
        <v>9</v>
      </c>
      <c r="K188" s="1385" t="s">
        <v>750</v>
      </c>
      <c r="L188" s="330" t="s">
        <v>294</v>
      </c>
      <c r="M188" s="708">
        <v>5.6872037914691941E-2</v>
      </c>
      <c r="N188" s="708">
        <v>0.94312796208530802</v>
      </c>
      <c r="O188" s="708">
        <v>1</v>
      </c>
    </row>
    <row r="189" spans="2:15" x14ac:dyDescent="0.25">
      <c r="B189" s="1389"/>
      <c r="C189" s="1387"/>
      <c r="D189" s="330" t="s">
        <v>26</v>
      </c>
      <c r="E189" s="708">
        <v>3.2414910858995136E-3</v>
      </c>
      <c r="F189" s="708">
        <v>0.38249594813614263</v>
      </c>
      <c r="G189" s="708">
        <v>0.61426256077795782</v>
      </c>
      <c r="H189" s="708">
        <v>1</v>
      </c>
      <c r="J189" s="1389"/>
      <c r="K189" s="1387"/>
      <c r="L189" s="330" t="s">
        <v>26</v>
      </c>
      <c r="M189" s="708">
        <v>0.14100486223662884</v>
      </c>
      <c r="N189" s="708">
        <v>0.85899513776337111</v>
      </c>
      <c r="O189" s="708">
        <v>1</v>
      </c>
    </row>
    <row r="190" spans="2:15" ht="15.75" thickBot="1" x14ac:dyDescent="0.3">
      <c r="B190" s="1389"/>
      <c r="C190" s="1387"/>
      <c r="D190" s="356" t="s">
        <v>766</v>
      </c>
      <c r="E190" s="339">
        <v>0</v>
      </c>
      <c r="F190" s="339">
        <v>0.44047619047619047</v>
      </c>
      <c r="G190" s="339">
        <v>0.55952380952380953</v>
      </c>
      <c r="H190" s="339">
        <v>1</v>
      </c>
      <c r="J190" s="1389"/>
      <c r="K190" s="1387"/>
      <c r="L190" s="356" t="s">
        <v>766</v>
      </c>
      <c r="M190" s="339">
        <v>9.5238095238095233E-2</v>
      </c>
      <c r="N190" s="339">
        <v>0.90476190476190477</v>
      </c>
      <c r="O190" s="339">
        <v>1</v>
      </c>
    </row>
    <row r="191" spans="2:15" x14ac:dyDescent="0.25">
      <c r="B191" s="1389"/>
      <c r="C191" s="1391" t="s">
        <v>751</v>
      </c>
      <c r="D191" s="718" t="s">
        <v>26</v>
      </c>
      <c r="E191" s="719">
        <v>8.1967213114754103E-3</v>
      </c>
      <c r="F191" s="719">
        <v>0.18032786885245902</v>
      </c>
      <c r="G191" s="719">
        <v>0.81147540983606559</v>
      </c>
      <c r="H191" s="719">
        <v>1</v>
      </c>
      <c r="J191" s="1389"/>
      <c r="K191" s="1391" t="s">
        <v>751</v>
      </c>
      <c r="L191" s="718" t="s">
        <v>26</v>
      </c>
      <c r="M191" s="719">
        <v>0.36065573770491804</v>
      </c>
      <c r="N191" s="719">
        <v>0.63934426229508201</v>
      </c>
      <c r="O191" s="719">
        <v>1</v>
      </c>
    </row>
    <row r="192" spans="2:15" x14ac:dyDescent="0.25">
      <c r="B192" s="1390"/>
      <c r="C192" s="1386"/>
      <c r="D192" s="330" t="s">
        <v>766</v>
      </c>
      <c r="E192" s="708">
        <v>0</v>
      </c>
      <c r="F192" s="708">
        <v>0.22222222222222221</v>
      </c>
      <c r="G192" s="708">
        <v>0.77777777777777779</v>
      </c>
      <c r="H192" s="708">
        <v>1</v>
      </c>
      <c r="J192" s="1390"/>
      <c r="K192" s="1386"/>
      <c r="L192" s="330" t="s">
        <v>766</v>
      </c>
      <c r="M192" s="708">
        <v>0.55555555555555558</v>
      </c>
      <c r="N192" s="708">
        <v>0.44444444444444442</v>
      </c>
      <c r="O192" s="708">
        <v>1</v>
      </c>
    </row>
    <row r="193" spans="2:15" x14ac:dyDescent="0.25">
      <c r="B193" s="709" t="s">
        <v>752</v>
      </c>
      <c r="C193" s="709"/>
      <c r="D193" s="709"/>
      <c r="E193" s="710">
        <v>1.6715419974926871E-3</v>
      </c>
      <c r="F193" s="710">
        <v>0.44128708733806937</v>
      </c>
      <c r="G193" s="710">
        <v>0.55704137066443793</v>
      </c>
      <c r="H193" s="710">
        <v>1</v>
      </c>
      <c r="J193" s="709" t="s">
        <v>752</v>
      </c>
      <c r="K193" s="709"/>
      <c r="L193" s="709"/>
      <c r="M193" s="710">
        <v>9.8620977852068539E-2</v>
      </c>
      <c r="N193" s="710">
        <v>0.90137902214793142</v>
      </c>
      <c r="O193" s="710">
        <v>1</v>
      </c>
    </row>
    <row r="194" spans="2:15" x14ac:dyDescent="0.25">
      <c r="B194" s="1388" t="s">
        <v>13</v>
      </c>
      <c r="C194" s="1385" t="s">
        <v>750</v>
      </c>
      <c r="D194" s="330" t="s">
        <v>26</v>
      </c>
      <c r="E194" s="708">
        <v>0</v>
      </c>
      <c r="F194" s="708">
        <v>0.27272727272727271</v>
      </c>
      <c r="G194" s="708">
        <v>0.72727272727272729</v>
      </c>
      <c r="H194" s="708">
        <v>1</v>
      </c>
      <c r="J194" s="1388" t="s">
        <v>13</v>
      </c>
      <c r="K194" s="1385" t="s">
        <v>750</v>
      </c>
      <c r="L194" s="330" t="s">
        <v>26</v>
      </c>
      <c r="M194" s="708">
        <v>4.5454545454545456E-2</v>
      </c>
      <c r="N194" s="708">
        <v>0.95454545454545459</v>
      </c>
      <c r="O194" s="708">
        <v>1</v>
      </c>
    </row>
    <row r="195" spans="2:15" ht="15.75" thickBot="1" x14ac:dyDescent="0.3">
      <c r="B195" s="1389"/>
      <c r="C195" s="1387"/>
      <c r="D195" s="356" t="s">
        <v>766</v>
      </c>
      <c r="E195" s="339">
        <v>0</v>
      </c>
      <c r="F195" s="339">
        <v>0.36708860759493672</v>
      </c>
      <c r="G195" s="339">
        <v>0.63291139240506333</v>
      </c>
      <c r="H195" s="339">
        <v>1</v>
      </c>
      <c r="J195" s="1389"/>
      <c r="K195" s="1387"/>
      <c r="L195" s="356" t="s">
        <v>766</v>
      </c>
      <c r="M195" s="339">
        <v>0.14556962025316456</v>
      </c>
      <c r="N195" s="339">
        <v>0.85443037974683544</v>
      </c>
      <c r="O195" s="339">
        <v>1</v>
      </c>
    </row>
    <row r="196" spans="2:15" x14ac:dyDescent="0.25">
      <c r="B196" s="1389"/>
      <c r="C196" s="1391" t="s">
        <v>751</v>
      </c>
      <c r="D196" s="718" t="s">
        <v>294</v>
      </c>
      <c r="E196" s="719">
        <v>0</v>
      </c>
      <c r="F196" s="719">
        <v>0</v>
      </c>
      <c r="G196" s="719">
        <v>1</v>
      </c>
      <c r="H196" s="719">
        <v>1</v>
      </c>
      <c r="J196" s="1389"/>
      <c r="K196" s="1391" t="s">
        <v>751</v>
      </c>
      <c r="L196" s="718" t="s">
        <v>294</v>
      </c>
      <c r="M196" s="719">
        <v>0.5</v>
      </c>
      <c r="N196" s="719">
        <v>0.5</v>
      </c>
      <c r="O196" s="719">
        <v>1</v>
      </c>
    </row>
    <row r="197" spans="2:15" x14ac:dyDescent="0.25">
      <c r="B197" s="1389"/>
      <c r="C197" s="1387"/>
      <c r="D197" s="330" t="s">
        <v>26</v>
      </c>
      <c r="E197" s="708">
        <v>0</v>
      </c>
      <c r="F197" s="708">
        <v>0.2</v>
      </c>
      <c r="G197" s="708">
        <v>0.8</v>
      </c>
      <c r="H197" s="708">
        <v>1</v>
      </c>
      <c r="J197" s="1389"/>
      <c r="K197" s="1387"/>
      <c r="L197" s="330" t="s">
        <v>26</v>
      </c>
      <c r="M197" s="708">
        <v>0.3</v>
      </c>
      <c r="N197" s="708">
        <v>0.7</v>
      </c>
      <c r="O197" s="708">
        <v>1</v>
      </c>
    </row>
    <row r="198" spans="2:15" x14ac:dyDescent="0.25">
      <c r="B198" s="1390"/>
      <c r="C198" s="1386"/>
      <c r="D198" s="330" t="s">
        <v>766</v>
      </c>
      <c r="E198" s="708">
        <v>2.0833333333333332E-2</v>
      </c>
      <c r="F198" s="708">
        <v>0.125</v>
      </c>
      <c r="G198" s="708">
        <v>0.85416666666666663</v>
      </c>
      <c r="H198" s="708">
        <v>1</v>
      </c>
      <c r="J198" s="1390"/>
      <c r="K198" s="1386"/>
      <c r="L198" s="330" t="s">
        <v>766</v>
      </c>
      <c r="M198" s="708">
        <v>0.22916666666666666</v>
      </c>
      <c r="N198" s="708">
        <v>0.77083333333333337</v>
      </c>
      <c r="O198" s="708">
        <v>1</v>
      </c>
    </row>
    <row r="199" spans="2:15" x14ac:dyDescent="0.25">
      <c r="B199" s="709" t="s">
        <v>227</v>
      </c>
      <c r="C199" s="709"/>
      <c r="D199" s="709"/>
      <c r="E199" s="710">
        <v>4.1666666666666666E-3</v>
      </c>
      <c r="F199" s="710">
        <v>0.3</v>
      </c>
      <c r="G199" s="710">
        <v>0.6958333333333333</v>
      </c>
      <c r="H199" s="710">
        <v>1</v>
      </c>
      <c r="J199" s="709" t="s">
        <v>227</v>
      </c>
      <c r="K199" s="709"/>
      <c r="L199" s="709"/>
      <c r="M199" s="710">
        <v>0.16250000000000001</v>
      </c>
      <c r="N199" s="710">
        <v>0.83750000000000002</v>
      </c>
      <c r="O199" s="710">
        <v>1</v>
      </c>
    </row>
  </sheetData>
  <mergeCells count="56">
    <mergeCell ref="J194:J198"/>
    <mergeCell ref="K194:K195"/>
    <mergeCell ref="K196:K198"/>
    <mergeCell ref="BB140:BD140"/>
    <mergeCell ref="BH140:BJ140"/>
    <mergeCell ref="BN140:BP140"/>
    <mergeCell ref="J183:J186"/>
    <mergeCell ref="K183:K184"/>
    <mergeCell ref="K185:K186"/>
    <mergeCell ref="T140:V140"/>
    <mergeCell ref="Z140:AB140"/>
    <mergeCell ref="AJ140:AL140"/>
    <mergeCell ref="AP140:AR140"/>
    <mergeCell ref="AV140:AX140"/>
    <mergeCell ref="AE140:AG140"/>
    <mergeCell ref="B194:B198"/>
    <mergeCell ref="C194:C195"/>
    <mergeCell ref="C196:C198"/>
    <mergeCell ref="J53:J54"/>
    <mergeCell ref="J56:J58"/>
    <mergeCell ref="J60:J62"/>
    <mergeCell ref="J64:J66"/>
    <mergeCell ref="J68:J70"/>
    <mergeCell ref="J72:J74"/>
    <mergeCell ref="J76:J78"/>
    <mergeCell ref="B76:B78"/>
    <mergeCell ref="B112:F112"/>
    <mergeCell ref="H112:K112"/>
    <mergeCell ref="J188:J192"/>
    <mergeCell ref="K188:K190"/>
    <mergeCell ref="K191:K192"/>
    <mergeCell ref="BN112:BQ112"/>
    <mergeCell ref="B183:B186"/>
    <mergeCell ref="C183:C184"/>
    <mergeCell ref="C185:C186"/>
    <mergeCell ref="B188:B192"/>
    <mergeCell ref="C188:C190"/>
    <mergeCell ref="C191:C192"/>
    <mergeCell ref="B140:E140"/>
    <mergeCell ref="H140:J140"/>
    <mergeCell ref="N140:P140"/>
    <mergeCell ref="AE112:AH112"/>
    <mergeCell ref="AJ112:AM112"/>
    <mergeCell ref="AP112:AS112"/>
    <mergeCell ref="AV112:AY112"/>
    <mergeCell ref="BB112:BE112"/>
    <mergeCell ref="BH112:BK112"/>
    <mergeCell ref="N112:Q112"/>
    <mergeCell ref="T112:W112"/>
    <mergeCell ref="Z112:AC112"/>
    <mergeCell ref="B53:B54"/>
    <mergeCell ref="B56:B58"/>
    <mergeCell ref="B60:B62"/>
    <mergeCell ref="B64:B66"/>
    <mergeCell ref="B68:B70"/>
    <mergeCell ref="B72:B74"/>
  </mergeCells>
  <pageMargins left="0.7" right="0.7" top="0.75" bottom="0.75" header="0.3" footer="0.3"/>
  <pageSetup paperSize="9" scale="4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2" tint="-0.249977111117893"/>
    <pageSetUpPr fitToPage="1"/>
  </sheetPr>
  <dimension ref="B1:I110"/>
  <sheetViews>
    <sheetView workbookViewId="0">
      <selection activeCell="B2" sqref="B2"/>
    </sheetView>
  </sheetViews>
  <sheetFormatPr defaultRowHeight="15" x14ac:dyDescent="0.25"/>
  <cols>
    <col min="2" max="2" width="36.140625" customWidth="1"/>
    <col min="3" max="3" width="23" customWidth="1"/>
    <col min="4" max="5" width="21.42578125" customWidth="1"/>
    <col min="6" max="7" width="21.7109375" customWidth="1"/>
    <col min="8" max="9" width="21.85546875" customWidth="1"/>
  </cols>
  <sheetData>
    <row r="1" spans="2:9" ht="15.75" x14ac:dyDescent="0.25">
      <c r="B1" s="248" t="s">
        <v>1080</v>
      </c>
    </row>
    <row r="2" spans="2:9" ht="15.75" x14ac:dyDescent="0.25">
      <c r="B2" s="248"/>
    </row>
    <row r="3" spans="2:9" ht="15.75" x14ac:dyDescent="0.25">
      <c r="B3" s="28" t="s">
        <v>789</v>
      </c>
    </row>
    <row r="4" spans="2:9" ht="15.75" x14ac:dyDescent="0.25">
      <c r="B4" s="979" t="s">
        <v>901</v>
      </c>
    </row>
    <row r="5" spans="2:9" ht="15.75" x14ac:dyDescent="0.25">
      <c r="B5" s="28" t="s">
        <v>940</v>
      </c>
    </row>
    <row r="6" spans="2:9" x14ac:dyDescent="0.25">
      <c r="B6" t="s">
        <v>790</v>
      </c>
    </row>
    <row r="7" spans="2:9" x14ac:dyDescent="0.25">
      <c r="B7" t="s">
        <v>781</v>
      </c>
    </row>
    <row r="8" spans="2:9" ht="15.75" x14ac:dyDescent="0.25">
      <c r="B8" s="248"/>
    </row>
    <row r="9" spans="2:9" ht="15.75" x14ac:dyDescent="0.25">
      <c r="B9" s="248" t="s">
        <v>1081</v>
      </c>
    </row>
    <row r="10" spans="2:9" x14ac:dyDescent="0.25">
      <c r="B10" s="256" t="s">
        <v>27</v>
      </c>
      <c r="C10" s="331" t="s">
        <v>148</v>
      </c>
      <c r="D10" s="257" t="s">
        <v>149</v>
      </c>
      <c r="E10" s="257" t="s">
        <v>150</v>
      </c>
      <c r="F10" s="257" t="s">
        <v>151</v>
      </c>
      <c r="G10" s="257" t="s">
        <v>152</v>
      </c>
      <c r="H10" s="258" t="s">
        <v>153</v>
      </c>
    </row>
    <row r="11" spans="2:9" x14ac:dyDescent="0.25">
      <c r="B11" s="259" t="s">
        <v>154</v>
      </c>
      <c r="C11" s="135">
        <v>4.0609137055837562E-4</v>
      </c>
      <c r="D11" s="135">
        <v>2.8426395939086294E-3</v>
      </c>
      <c r="E11" s="135">
        <v>2.7208121827411169E-2</v>
      </c>
      <c r="F11" s="135">
        <v>0.31065989847715736</v>
      </c>
      <c r="G11" s="135">
        <v>0.59208121827411164</v>
      </c>
      <c r="H11" s="260">
        <v>6.680203045685279E-2</v>
      </c>
      <c r="I11" s="154"/>
    </row>
    <row r="12" spans="2:9" x14ac:dyDescent="0.25">
      <c r="B12" s="259" t="s">
        <v>155</v>
      </c>
      <c r="C12" s="135">
        <v>2.0312817387771684E-4</v>
      </c>
      <c r="D12" s="135">
        <v>2.4375380865326022E-3</v>
      </c>
      <c r="E12" s="135">
        <v>2.376599634369287E-2</v>
      </c>
      <c r="F12" s="135">
        <v>0.31627056672760512</v>
      </c>
      <c r="G12" s="135">
        <v>0.61080641885029452</v>
      </c>
      <c r="H12" s="260">
        <v>4.6516351817997154E-2</v>
      </c>
      <c r="I12" s="154"/>
    </row>
    <row r="13" spans="2:9" x14ac:dyDescent="0.25">
      <c r="B13" s="259" t="s">
        <v>212</v>
      </c>
      <c r="C13" s="135">
        <v>5.3333333333333332E-3</v>
      </c>
      <c r="D13" s="135">
        <v>1.0666666666666666E-2</v>
      </c>
      <c r="E13" s="135">
        <v>8.2666666666666666E-2</v>
      </c>
      <c r="F13" s="135">
        <v>0.42133333333333334</v>
      </c>
      <c r="G13" s="135">
        <v>0.42933333333333334</v>
      </c>
      <c r="H13" s="260">
        <v>5.0666666666666665E-2</v>
      </c>
      <c r="I13" s="154"/>
    </row>
    <row r="14" spans="2:9" x14ac:dyDescent="0.25">
      <c r="B14" s="261" t="s">
        <v>157</v>
      </c>
      <c r="C14" s="265">
        <v>1.8285249898415277E-3</v>
      </c>
      <c r="D14" s="262">
        <v>6.0950832994717593E-3</v>
      </c>
      <c r="E14" s="262">
        <v>6.6233238520926455E-2</v>
      </c>
      <c r="F14" s="262">
        <v>0.39130434782608697</v>
      </c>
      <c r="G14" s="262">
        <v>0.48943518894758226</v>
      </c>
      <c r="H14" s="263">
        <v>4.5103616416091022E-2</v>
      </c>
      <c r="I14" s="154"/>
    </row>
    <row r="16" spans="2:9" ht="15.75" x14ac:dyDescent="0.25">
      <c r="B16" s="248" t="s">
        <v>1082</v>
      </c>
      <c r="C16" s="255"/>
      <c r="D16" s="255"/>
      <c r="E16" s="255"/>
      <c r="F16" s="255"/>
      <c r="G16" s="255"/>
      <c r="H16" s="255"/>
    </row>
    <row r="17" spans="2:9" x14ac:dyDescent="0.25">
      <c r="B17" s="256" t="s">
        <v>147</v>
      </c>
      <c r="C17" s="257" t="s">
        <v>148</v>
      </c>
      <c r="D17" s="257" t="s">
        <v>149</v>
      </c>
      <c r="E17" s="257" t="s">
        <v>150</v>
      </c>
      <c r="F17" s="257" t="s">
        <v>151</v>
      </c>
      <c r="G17" s="257" t="s">
        <v>152</v>
      </c>
      <c r="H17" s="258" t="s">
        <v>153</v>
      </c>
    </row>
    <row r="18" spans="2:9" x14ac:dyDescent="0.25">
      <c r="B18" s="259" t="s">
        <v>154</v>
      </c>
      <c r="C18" s="135">
        <v>0</v>
      </c>
      <c r="D18" s="135">
        <v>8.3939563514269719E-3</v>
      </c>
      <c r="E18" s="135">
        <v>4.4767767207610519E-2</v>
      </c>
      <c r="F18" s="135">
        <v>0.32148852825965307</v>
      </c>
      <c r="G18" s="135">
        <v>0.5587576944599888</v>
      </c>
      <c r="H18" s="260">
        <v>6.6592053721320654E-2</v>
      </c>
    </row>
    <row r="19" spans="2:9" x14ac:dyDescent="0.25">
      <c r="B19" s="259" t="s">
        <v>155</v>
      </c>
      <c r="C19" s="135">
        <v>2.7979854504756578E-4</v>
      </c>
      <c r="D19" s="135">
        <v>5.8757694459988805E-3</v>
      </c>
      <c r="E19" s="135">
        <v>4.8964745383324008E-2</v>
      </c>
      <c r="F19" s="135">
        <v>0.37185226636821489</v>
      </c>
      <c r="G19" s="135">
        <v>0.5358142137660884</v>
      </c>
      <c r="H19" s="260">
        <v>3.7213206491326242E-2</v>
      </c>
    </row>
    <row r="20" spans="2:9" x14ac:dyDescent="0.25">
      <c r="B20" s="259" t="s">
        <v>156</v>
      </c>
      <c r="C20" s="135">
        <v>1.1195074167366359E-3</v>
      </c>
      <c r="D20" s="135">
        <v>1.0355443604813882E-2</v>
      </c>
      <c r="E20" s="135">
        <v>5.1777218024069406E-2</v>
      </c>
      <c r="F20" s="135">
        <v>0.32241813602015112</v>
      </c>
      <c r="G20" s="135">
        <v>0.56535124545200111</v>
      </c>
      <c r="H20" s="260">
        <v>4.897844948222782E-2</v>
      </c>
    </row>
    <row r="21" spans="2:9" x14ac:dyDescent="0.25">
      <c r="B21" s="261" t="s">
        <v>157</v>
      </c>
      <c r="C21" s="262">
        <v>1.9591379792891126E-3</v>
      </c>
      <c r="D21" s="262">
        <v>1.6512734396865379E-2</v>
      </c>
      <c r="E21" s="262">
        <v>8.3963056255247692E-2</v>
      </c>
      <c r="F21" s="262">
        <v>0.39014833473271759</v>
      </c>
      <c r="G21" s="262">
        <v>0.46795410019591382</v>
      </c>
      <c r="H21" s="263">
        <v>3.9462636439966413E-2</v>
      </c>
    </row>
    <row r="24" spans="2:9" ht="15.75" x14ac:dyDescent="0.25">
      <c r="B24" s="248" t="s">
        <v>1083</v>
      </c>
    </row>
    <row r="25" spans="2:9" x14ac:dyDescent="0.25">
      <c r="B25" s="256" t="s">
        <v>147</v>
      </c>
      <c r="C25" s="357" t="s">
        <v>204</v>
      </c>
      <c r="D25" s="331" t="s">
        <v>148</v>
      </c>
      <c r="E25" s="257" t="s">
        <v>149</v>
      </c>
      <c r="F25" s="257" t="s">
        <v>150</v>
      </c>
      <c r="G25" s="257" t="s">
        <v>151</v>
      </c>
      <c r="H25" s="257" t="s">
        <v>152</v>
      </c>
      <c r="I25" s="258" t="s">
        <v>153</v>
      </c>
    </row>
    <row r="26" spans="2:9" ht="15.75" x14ac:dyDescent="0.25">
      <c r="B26" s="356" t="s">
        <v>154</v>
      </c>
      <c r="C26" s="225" t="s">
        <v>294</v>
      </c>
      <c r="D26" s="347">
        <v>0</v>
      </c>
      <c r="E26" s="348">
        <v>4.1103934233705222E-3</v>
      </c>
      <c r="F26" s="348">
        <v>2.0551967116852612E-2</v>
      </c>
      <c r="G26" s="348">
        <v>0.26012918379330591</v>
      </c>
      <c r="H26" s="348">
        <v>0.62889019377569</v>
      </c>
      <c r="I26" s="350">
        <v>8.631826189078097E-2</v>
      </c>
    </row>
    <row r="27" spans="2:9" ht="15.75" x14ac:dyDescent="0.25">
      <c r="B27" s="259"/>
      <c r="C27" s="40" t="s">
        <v>26</v>
      </c>
      <c r="D27" s="347">
        <v>0</v>
      </c>
      <c r="E27" s="348">
        <v>1.3513513513513514E-2</v>
      </c>
      <c r="F27" s="348">
        <v>7.5289575289575292E-2</v>
      </c>
      <c r="G27" s="348">
        <v>0.39478764478764478</v>
      </c>
      <c r="H27" s="348">
        <v>0.46911196911196912</v>
      </c>
      <c r="I27" s="350">
        <v>4.72972972972973E-2</v>
      </c>
    </row>
    <row r="28" spans="2:9" ht="15.75" x14ac:dyDescent="0.25">
      <c r="B28" s="259"/>
      <c r="C28" s="40" t="s">
        <v>766</v>
      </c>
      <c r="D28" s="347">
        <v>0</v>
      </c>
      <c r="E28" s="348">
        <v>1.0778443113772455E-2</v>
      </c>
      <c r="F28" s="348">
        <v>5.6287425149700601E-2</v>
      </c>
      <c r="G28" s="348">
        <v>0.35568862275449104</v>
      </c>
      <c r="H28" s="348">
        <v>0.52694610778443118</v>
      </c>
      <c r="I28" s="350">
        <v>5.0299401197604787E-2</v>
      </c>
    </row>
    <row r="29" spans="2:9" ht="15.75" x14ac:dyDescent="0.25">
      <c r="B29" s="356" t="s">
        <v>155</v>
      </c>
      <c r="C29" s="358" t="s">
        <v>294</v>
      </c>
      <c r="D29" s="359">
        <v>5.8719906048150322E-4</v>
      </c>
      <c r="E29" s="360">
        <v>4.1103934233705222E-3</v>
      </c>
      <c r="F29" s="360">
        <v>2.5836758661186142E-2</v>
      </c>
      <c r="G29" s="360">
        <v>0.32472108044627129</v>
      </c>
      <c r="H29" s="360">
        <v>0.60716382853787432</v>
      </c>
      <c r="I29" s="361">
        <v>3.7580739870816206E-2</v>
      </c>
    </row>
    <row r="30" spans="2:9" ht="15.75" x14ac:dyDescent="0.25">
      <c r="B30" s="259"/>
      <c r="C30" s="40" t="s">
        <v>26</v>
      </c>
      <c r="D30" s="347">
        <v>0</v>
      </c>
      <c r="E30" s="348">
        <v>9.6525096525096523E-3</v>
      </c>
      <c r="F30" s="348">
        <v>8.5907335907335902E-2</v>
      </c>
      <c r="G30" s="348">
        <v>0.39864864864864863</v>
      </c>
      <c r="H30" s="348">
        <v>0.47104247104247104</v>
      </c>
      <c r="I30" s="350">
        <v>3.4749034749034749E-2</v>
      </c>
    </row>
    <row r="31" spans="2:9" ht="15.75" x14ac:dyDescent="0.25">
      <c r="B31" s="261"/>
      <c r="C31" s="44" t="s">
        <v>766</v>
      </c>
      <c r="D31" s="351">
        <v>0</v>
      </c>
      <c r="E31" s="352">
        <v>4.7904191616766467E-3</v>
      </c>
      <c r="F31" s="352">
        <v>5.0299401197604787E-2</v>
      </c>
      <c r="G31" s="352">
        <v>0.43473053892215568</v>
      </c>
      <c r="H31" s="352">
        <v>0.47065868263473054</v>
      </c>
      <c r="I31" s="353">
        <v>3.9520958083832339E-2</v>
      </c>
    </row>
    <row r="32" spans="2:9" ht="15.75" x14ac:dyDescent="0.25">
      <c r="B32" s="259" t="s">
        <v>156</v>
      </c>
      <c r="C32" s="40" t="s">
        <v>294</v>
      </c>
      <c r="D32" s="347">
        <v>0</v>
      </c>
      <c r="E32" s="348">
        <v>1.7626321974148062E-3</v>
      </c>
      <c r="F32" s="348">
        <v>1.8213866039952998E-2</v>
      </c>
      <c r="G32" s="348">
        <v>0.24441833137485311</v>
      </c>
      <c r="H32" s="348">
        <v>0.67215041128084607</v>
      </c>
      <c r="I32" s="350">
        <v>6.3454759106933017E-2</v>
      </c>
    </row>
    <row r="33" spans="2:9" ht="15.75" x14ac:dyDescent="0.25">
      <c r="B33" s="259"/>
      <c r="C33" s="40" t="s">
        <v>26</v>
      </c>
      <c r="D33" s="347">
        <v>9.6525096525096527E-4</v>
      </c>
      <c r="E33" s="348">
        <v>2.4131274131274132E-2</v>
      </c>
      <c r="F33" s="348">
        <v>8.8803088803088806E-2</v>
      </c>
      <c r="G33" s="348">
        <v>0.39768339768339767</v>
      </c>
      <c r="H33" s="348">
        <v>0.4575289575289575</v>
      </c>
      <c r="I33" s="350">
        <v>3.0888030888030889E-2</v>
      </c>
    </row>
    <row r="34" spans="2:9" ht="15.75" x14ac:dyDescent="0.25">
      <c r="B34" s="259"/>
      <c r="C34" s="40" t="s">
        <v>766</v>
      </c>
      <c r="D34" s="347">
        <v>3.592814371257485E-3</v>
      </c>
      <c r="E34" s="348">
        <v>1.0778443113772455E-2</v>
      </c>
      <c r="F34" s="348">
        <v>7.4251497005988029E-2</v>
      </c>
      <c r="G34" s="348">
        <v>0.38802395209580837</v>
      </c>
      <c r="H34" s="348">
        <v>0.481437125748503</v>
      </c>
      <c r="I34" s="350">
        <v>4.1916167664670656E-2</v>
      </c>
    </row>
    <row r="35" spans="2:9" ht="15.75" x14ac:dyDescent="0.25">
      <c r="B35" s="356" t="s">
        <v>157</v>
      </c>
      <c r="C35" s="225" t="s">
        <v>294</v>
      </c>
      <c r="D35" s="359">
        <v>5.8754406580493535E-4</v>
      </c>
      <c r="E35" s="360">
        <v>4.7003525264394828E-3</v>
      </c>
      <c r="F35" s="360">
        <v>3.8777908343125736E-2</v>
      </c>
      <c r="G35" s="360">
        <v>0.36310223266745006</v>
      </c>
      <c r="H35" s="360">
        <v>0.54465334900117512</v>
      </c>
      <c r="I35" s="361">
        <v>4.8178613396004703E-2</v>
      </c>
    </row>
    <row r="36" spans="2:9" ht="15.75" x14ac:dyDescent="0.25">
      <c r="B36" s="259"/>
      <c r="C36" s="40" t="s">
        <v>26</v>
      </c>
      <c r="D36" s="347">
        <v>2.8957528957528956E-3</v>
      </c>
      <c r="E36" s="348">
        <v>2.7992277992277992E-2</v>
      </c>
      <c r="F36" s="348">
        <v>0.12934362934362933</v>
      </c>
      <c r="G36" s="348">
        <v>0.41023166023166024</v>
      </c>
      <c r="H36" s="348">
        <v>0.40154440154440152</v>
      </c>
      <c r="I36" s="350">
        <v>2.7992277992277992E-2</v>
      </c>
    </row>
    <row r="37" spans="2:9" ht="15.75" x14ac:dyDescent="0.25">
      <c r="B37" s="261"/>
      <c r="C37" s="44" t="s">
        <v>766</v>
      </c>
      <c r="D37" s="351">
        <v>3.592814371257485E-3</v>
      </c>
      <c r="E37" s="352">
        <v>2.6347305389221556E-2</v>
      </c>
      <c r="F37" s="352">
        <v>0.11976047904191617</v>
      </c>
      <c r="G37" s="352">
        <v>0.42035928143712575</v>
      </c>
      <c r="H37" s="352">
        <v>0.39401197604790417</v>
      </c>
      <c r="I37" s="353">
        <v>3.5928143712574849E-2</v>
      </c>
    </row>
    <row r="38" spans="2:9" ht="15.75" x14ac:dyDescent="0.25">
      <c r="B38" s="59"/>
      <c r="C38" s="55"/>
      <c r="D38" s="348"/>
      <c r="E38" s="348"/>
      <c r="F38" s="348"/>
      <c r="G38" s="348"/>
      <c r="H38" s="348"/>
      <c r="I38" s="348"/>
    </row>
    <row r="40" spans="2:9" ht="15.75" x14ac:dyDescent="0.25">
      <c r="B40" s="248" t="s">
        <v>1084</v>
      </c>
    </row>
    <row r="41" spans="2:9" ht="15.75" x14ac:dyDescent="0.25">
      <c r="C41" s="1399" t="s">
        <v>727</v>
      </c>
      <c r="D41" s="1400"/>
      <c r="E41" s="1400"/>
      <c r="F41" s="1400"/>
      <c r="G41" s="1400"/>
      <c r="H41" s="1401"/>
    </row>
    <row r="42" spans="2:9" x14ac:dyDescent="0.25">
      <c r="B42" s="256" t="s">
        <v>147</v>
      </c>
      <c r="C42" s="257" t="s">
        <v>148</v>
      </c>
      <c r="D42" s="257" t="s">
        <v>149</v>
      </c>
      <c r="E42" s="257" t="s">
        <v>150</v>
      </c>
      <c r="F42" s="257" t="s">
        <v>151</v>
      </c>
      <c r="G42" s="257" t="s">
        <v>152</v>
      </c>
      <c r="H42" s="258" t="s">
        <v>153</v>
      </c>
    </row>
    <row r="43" spans="2:9" x14ac:dyDescent="0.25">
      <c r="B43" s="309" t="s">
        <v>758</v>
      </c>
      <c r="C43" s="332">
        <v>0</v>
      </c>
      <c r="D43" s="135">
        <v>0</v>
      </c>
      <c r="E43" s="135">
        <v>6.2111801242236021E-3</v>
      </c>
      <c r="F43" s="135">
        <v>0.14285714285714285</v>
      </c>
      <c r="G43" s="135">
        <v>0.63975155279503104</v>
      </c>
      <c r="H43" s="260">
        <v>0.21118012422360249</v>
      </c>
      <c r="I43" s="154"/>
    </row>
    <row r="44" spans="2:9" x14ac:dyDescent="0.25">
      <c r="B44" s="309" t="s">
        <v>250</v>
      </c>
      <c r="C44" s="335">
        <v>0</v>
      </c>
      <c r="D44" s="135">
        <v>0</v>
      </c>
      <c r="E44" s="135">
        <v>8.8235294117647065E-2</v>
      </c>
      <c r="F44" s="135">
        <v>0.47058823529411764</v>
      </c>
      <c r="G44" s="135">
        <v>0.44117647058823528</v>
      </c>
      <c r="H44" s="260">
        <v>0</v>
      </c>
      <c r="I44" s="154"/>
    </row>
    <row r="45" spans="2:9" x14ac:dyDescent="0.25">
      <c r="B45" s="309" t="s">
        <v>759</v>
      </c>
      <c r="C45" s="335">
        <v>0</v>
      </c>
      <c r="D45" s="135">
        <v>0</v>
      </c>
      <c r="E45" s="135">
        <v>0.1111111111111111</v>
      </c>
      <c r="F45" s="135">
        <v>0.27777777777777779</v>
      </c>
      <c r="G45" s="135">
        <v>0.5</v>
      </c>
      <c r="H45" s="260">
        <v>0.1111111111111111</v>
      </c>
      <c r="I45" s="154"/>
    </row>
    <row r="46" spans="2:9" x14ac:dyDescent="0.25">
      <c r="B46" s="630" t="s">
        <v>255</v>
      </c>
      <c r="C46" s="506">
        <v>0</v>
      </c>
      <c r="D46" s="507">
        <v>7.1040534893439195E-3</v>
      </c>
      <c r="E46" s="507">
        <v>3.6356038445465942E-2</v>
      </c>
      <c r="F46" s="507">
        <v>0.2929377350605934</v>
      </c>
      <c r="G46" s="507">
        <v>0.59130798161303799</v>
      </c>
      <c r="H46" s="508">
        <v>7.229419139155871E-2</v>
      </c>
      <c r="I46" s="154"/>
    </row>
    <row r="47" spans="2:9" x14ac:dyDescent="0.25">
      <c r="B47" s="629" t="s">
        <v>794</v>
      </c>
      <c r="C47" s="335">
        <v>0</v>
      </c>
      <c r="D47" s="135">
        <v>4.062288422477996E-3</v>
      </c>
      <c r="E47" s="135">
        <v>1.8957345971563982E-2</v>
      </c>
      <c r="F47" s="135">
        <v>0.25050778605280977</v>
      </c>
      <c r="G47" s="135">
        <v>0.64454976303317535</v>
      </c>
      <c r="H47" s="260">
        <v>8.1922816519972921E-2</v>
      </c>
      <c r="I47" s="154"/>
    </row>
    <row r="48" spans="2:9" x14ac:dyDescent="0.25">
      <c r="B48" s="629" t="s">
        <v>205</v>
      </c>
      <c r="C48" s="335">
        <v>0</v>
      </c>
      <c r="D48" s="135">
        <v>1.2178619756427604E-2</v>
      </c>
      <c r="E48" s="135">
        <v>7.0365358592692828E-2</v>
      </c>
      <c r="F48" s="135">
        <v>0.38700947225981053</v>
      </c>
      <c r="G48" s="135">
        <v>0.48037889039242221</v>
      </c>
      <c r="H48" s="260">
        <v>5.0067658998646819E-2</v>
      </c>
      <c r="I48" s="154"/>
    </row>
    <row r="49" spans="2:9" ht="15.75" x14ac:dyDescent="0.25">
      <c r="B49" s="14" t="s">
        <v>765</v>
      </c>
      <c r="C49" s="335">
        <v>0</v>
      </c>
      <c r="D49" s="135">
        <v>1.1299435028248588E-2</v>
      </c>
      <c r="E49" s="135">
        <v>3.954802259887006E-2</v>
      </c>
      <c r="F49" s="135">
        <v>0.25423728813559321</v>
      </c>
      <c r="G49" s="135">
        <v>0.61016949152542377</v>
      </c>
      <c r="H49" s="260">
        <v>8.4745762711864403E-2</v>
      </c>
      <c r="I49" s="154"/>
    </row>
    <row r="50" spans="2:9" x14ac:dyDescent="0.25">
      <c r="B50" s="630" t="s">
        <v>728</v>
      </c>
      <c r="C50" s="506">
        <v>0</v>
      </c>
      <c r="D50" s="507">
        <v>1.7751479289940829E-2</v>
      </c>
      <c r="E50" s="507">
        <v>6.6568047337278113E-2</v>
      </c>
      <c r="F50" s="507">
        <v>0.42307692307692307</v>
      </c>
      <c r="G50" s="507">
        <v>0.46005917159763315</v>
      </c>
      <c r="H50" s="508">
        <v>3.2544378698224852E-2</v>
      </c>
      <c r="I50" s="154"/>
    </row>
    <row r="51" spans="2:9" x14ac:dyDescent="0.25">
      <c r="B51" s="629" t="s">
        <v>794</v>
      </c>
      <c r="C51" s="335">
        <v>0</v>
      </c>
      <c r="D51" s="135">
        <v>1.0638297872340425E-2</v>
      </c>
      <c r="E51" s="135">
        <v>5.3191489361702128E-2</v>
      </c>
      <c r="F51" s="135">
        <v>0.44680851063829785</v>
      </c>
      <c r="G51" s="135">
        <v>0.47872340425531917</v>
      </c>
      <c r="H51" s="260">
        <v>1.0638297872340425E-2</v>
      </c>
      <c r="I51" s="154"/>
    </row>
    <row r="52" spans="2:9" x14ac:dyDescent="0.25">
      <c r="B52" s="629" t="s">
        <v>205</v>
      </c>
      <c r="C52" s="335">
        <v>0</v>
      </c>
      <c r="D52" s="135">
        <v>2.0408163265306121E-2</v>
      </c>
      <c r="E52" s="135">
        <v>8.9795918367346933E-2</v>
      </c>
      <c r="F52" s="135">
        <v>0.42448979591836733</v>
      </c>
      <c r="G52" s="135">
        <v>0.42040816326530611</v>
      </c>
      <c r="H52" s="260">
        <v>4.4897959183673466E-2</v>
      </c>
      <c r="I52" s="154"/>
    </row>
    <row r="53" spans="2:9" ht="15.75" x14ac:dyDescent="0.25">
      <c r="B53" s="14" t="s">
        <v>765</v>
      </c>
      <c r="C53" s="335">
        <v>0</v>
      </c>
      <c r="D53" s="135">
        <v>1.7804154302670624E-2</v>
      </c>
      <c r="E53" s="135">
        <v>5.3412462908011868E-2</v>
      </c>
      <c r="F53" s="135">
        <v>0.41543026706231456</v>
      </c>
      <c r="G53" s="135">
        <v>0.48367952522255192</v>
      </c>
      <c r="H53" s="260">
        <v>2.967359050445104E-2</v>
      </c>
      <c r="I53" s="154"/>
    </row>
    <row r="54" spans="2:9" ht="15.75" x14ac:dyDescent="0.25">
      <c r="B54" s="14" t="s">
        <v>13</v>
      </c>
      <c r="C54" s="335">
        <v>0</v>
      </c>
      <c r="D54" s="135">
        <v>4.1666666666666666E-3</v>
      </c>
      <c r="E54" s="135">
        <v>7.0833333333333331E-2</v>
      </c>
      <c r="F54" s="135">
        <v>0.40416666666666667</v>
      </c>
      <c r="G54" s="135">
        <v>0.5</v>
      </c>
      <c r="H54" s="260">
        <v>2.0833333333333332E-2</v>
      </c>
      <c r="I54" s="154"/>
    </row>
    <row r="55" spans="2:9" x14ac:dyDescent="0.25">
      <c r="B55" s="631" t="s">
        <v>233</v>
      </c>
      <c r="C55" s="632">
        <v>0</v>
      </c>
      <c r="D55" s="633">
        <v>8.3939563514269719E-3</v>
      </c>
      <c r="E55" s="633">
        <v>4.4767767207610519E-2</v>
      </c>
      <c r="F55" s="633">
        <v>0.32148852825965307</v>
      </c>
      <c r="G55" s="633">
        <v>0.5587576944599888</v>
      </c>
      <c r="H55" s="634">
        <v>6.6592053721320654E-2</v>
      </c>
      <c r="I55" s="154"/>
    </row>
    <row r="56" spans="2:9" x14ac:dyDescent="0.25">
      <c r="I56" s="154"/>
    </row>
    <row r="57" spans="2:9" x14ac:dyDescent="0.25">
      <c r="I57" s="154"/>
    </row>
    <row r="58" spans="2:9" ht="15.75" x14ac:dyDescent="0.25">
      <c r="B58" s="248" t="s">
        <v>1085</v>
      </c>
      <c r="I58" s="154"/>
    </row>
    <row r="59" spans="2:9" ht="15.75" x14ac:dyDescent="0.25">
      <c r="C59" s="1399" t="s">
        <v>155</v>
      </c>
      <c r="D59" s="1400"/>
      <c r="E59" s="1400"/>
      <c r="F59" s="1400"/>
      <c r="G59" s="1400"/>
      <c r="H59" s="1401"/>
      <c r="I59" s="154"/>
    </row>
    <row r="60" spans="2:9" x14ac:dyDescent="0.25">
      <c r="B60" s="256" t="s">
        <v>147</v>
      </c>
      <c r="C60" s="257" t="s">
        <v>148</v>
      </c>
      <c r="D60" s="257" t="s">
        <v>149</v>
      </c>
      <c r="E60" s="257" t="s">
        <v>150</v>
      </c>
      <c r="F60" s="257" t="s">
        <v>151</v>
      </c>
      <c r="G60" s="257" t="s">
        <v>152</v>
      </c>
      <c r="H60" s="258" t="s">
        <v>153</v>
      </c>
      <c r="I60" s="154"/>
    </row>
    <row r="61" spans="2:9" x14ac:dyDescent="0.25">
      <c r="B61" s="309" t="s">
        <v>758</v>
      </c>
      <c r="C61" s="332">
        <v>0</v>
      </c>
      <c r="D61" s="135">
        <v>0</v>
      </c>
      <c r="E61" s="135">
        <v>1.8633540372670808E-2</v>
      </c>
      <c r="F61" s="135">
        <v>0.22981366459627328</v>
      </c>
      <c r="G61" s="135">
        <v>0.63975155279503104</v>
      </c>
      <c r="H61" s="260">
        <v>0.11180124223602485</v>
      </c>
      <c r="I61" s="154"/>
    </row>
    <row r="62" spans="2:9" x14ac:dyDescent="0.25">
      <c r="B62" s="309" t="s">
        <v>250</v>
      </c>
      <c r="C62" s="335">
        <v>0</v>
      </c>
      <c r="D62" s="135">
        <v>0</v>
      </c>
      <c r="E62" s="135">
        <v>5.8823529411764705E-2</v>
      </c>
      <c r="F62" s="135">
        <v>0.54411764705882348</v>
      </c>
      <c r="G62" s="135">
        <v>0.39705882352941174</v>
      </c>
      <c r="H62" s="260">
        <v>0</v>
      </c>
      <c r="I62" s="154"/>
    </row>
    <row r="63" spans="2:9" x14ac:dyDescent="0.25">
      <c r="B63" s="309" t="s">
        <v>759</v>
      </c>
      <c r="C63" s="335">
        <v>0</v>
      </c>
      <c r="D63" s="135">
        <v>0</v>
      </c>
      <c r="E63" s="135">
        <v>0</v>
      </c>
      <c r="F63" s="135">
        <v>0.3611111111111111</v>
      </c>
      <c r="G63" s="135">
        <v>0.58333333333333337</v>
      </c>
      <c r="H63" s="260">
        <v>5.5555555555555552E-2</v>
      </c>
      <c r="I63" s="154"/>
    </row>
    <row r="64" spans="2:9" x14ac:dyDescent="0.25">
      <c r="B64" s="630" t="s">
        <v>255</v>
      </c>
      <c r="C64" s="506">
        <v>4.1788549937317178E-4</v>
      </c>
      <c r="D64" s="507">
        <v>4.5967404931048896E-3</v>
      </c>
      <c r="E64" s="507">
        <v>4.6385290430422062E-2</v>
      </c>
      <c r="F64" s="507">
        <v>0.34266610948600085</v>
      </c>
      <c r="G64" s="507">
        <v>0.56790639364814044</v>
      </c>
      <c r="H64" s="508">
        <v>3.8027580442958626E-2</v>
      </c>
      <c r="I64" s="154"/>
    </row>
    <row r="65" spans="2:9" x14ac:dyDescent="0.25">
      <c r="B65" s="629" t="s">
        <v>794</v>
      </c>
      <c r="C65" s="335">
        <v>6.770480704129993E-4</v>
      </c>
      <c r="D65" s="135">
        <v>4.062288422477996E-3</v>
      </c>
      <c r="E65" s="135">
        <v>2.4373730534867976E-2</v>
      </c>
      <c r="F65" s="135">
        <v>0.31888964116452267</v>
      </c>
      <c r="G65" s="135">
        <v>0.61611374407582942</v>
      </c>
      <c r="H65" s="260">
        <v>3.5883547731888961E-2</v>
      </c>
      <c r="I65" s="154"/>
    </row>
    <row r="66" spans="2:9" x14ac:dyDescent="0.25">
      <c r="B66" s="629" t="s">
        <v>205</v>
      </c>
      <c r="C66" s="335">
        <v>0</v>
      </c>
      <c r="D66" s="135">
        <v>5.4127198917456026E-3</v>
      </c>
      <c r="E66" s="135">
        <v>8.6603518267929641E-2</v>
      </c>
      <c r="F66" s="135">
        <v>0.38430311231393777</v>
      </c>
      <c r="G66" s="135">
        <v>0.4884979702300406</v>
      </c>
      <c r="H66" s="260">
        <v>3.5182679296346414E-2</v>
      </c>
      <c r="I66" s="154"/>
    </row>
    <row r="67" spans="2:9" ht="15.75" x14ac:dyDescent="0.25">
      <c r="B67" s="14" t="s">
        <v>765</v>
      </c>
      <c r="C67" s="335">
        <v>0</v>
      </c>
      <c r="D67" s="135">
        <v>5.6497175141242938E-3</v>
      </c>
      <c r="E67" s="135">
        <v>6.2146892655367235E-2</v>
      </c>
      <c r="F67" s="135">
        <v>0.3672316384180791</v>
      </c>
      <c r="G67" s="135">
        <v>0.49717514124293788</v>
      </c>
      <c r="H67" s="260">
        <v>6.7796610169491525E-2</v>
      </c>
      <c r="I67" s="154"/>
    </row>
    <row r="68" spans="2:9" x14ac:dyDescent="0.25">
      <c r="B68" s="630" t="s">
        <v>728</v>
      </c>
      <c r="C68" s="506">
        <v>0</v>
      </c>
      <c r="D68" s="507">
        <v>1.3313609467455622E-2</v>
      </c>
      <c r="E68" s="507">
        <v>6.6568047337278113E-2</v>
      </c>
      <c r="F68" s="507">
        <v>0.47337278106508873</v>
      </c>
      <c r="G68" s="507">
        <v>0.41568047337278108</v>
      </c>
      <c r="H68" s="508">
        <v>3.1065088757396449E-2</v>
      </c>
      <c r="I68" s="154"/>
    </row>
    <row r="69" spans="2:9" x14ac:dyDescent="0.25">
      <c r="B69" s="629" t="s">
        <v>794</v>
      </c>
      <c r="C69" s="335">
        <v>0</v>
      </c>
      <c r="D69" s="135">
        <v>1.0638297872340425E-2</v>
      </c>
      <c r="E69" s="135">
        <v>3.1914893617021274E-2</v>
      </c>
      <c r="F69" s="135">
        <v>0.45744680851063829</v>
      </c>
      <c r="G69" s="135">
        <v>0.5</v>
      </c>
      <c r="H69" s="260">
        <v>0</v>
      </c>
      <c r="I69" s="154"/>
    </row>
    <row r="70" spans="2:9" x14ac:dyDescent="0.25">
      <c r="B70" s="629" t="s">
        <v>205</v>
      </c>
      <c r="C70" s="335">
        <v>0</v>
      </c>
      <c r="D70" s="135">
        <v>2.4489795918367346E-2</v>
      </c>
      <c r="E70" s="135">
        <v>9.3877551020408165E-2</v>
      </c>
      <c r="F70" s="135">
        <v>0.42857142857142855</v>
      </c>
      <c r="G70" s="135">
        <v>0.41224489795918368</v>
      </c>
      <c r="H70" s="260">
        <v>4.0816326530612242E-2</v>
      </c>
      <c r="I70" s="154"/>
    </row>
    <row r="71" spans="2:9" ht="15.75" x14ac:dyDescent="0.25">
      <c r="B71" s="14" t="s">
        <v>765</v>
      </c>
      <c r="C71" s="335">
        <v>0</v>
      </c>
      <c r="D71" s="135">
        <v>5.9347181008902079E-3</v>
      </c>
      <c r="E71" s="135">
        <v>5.637982195845697E-2</v>
      </c>
      <c r="F71" s="135">
        <v>0.51038575667655783</v>
      </c>
      <c r="G71" s="135">
        <v>0.39465875370919884</v>
      </c>
      <c r="H71" s="260">
        <v>3.2640949554896145E-2</v>
      </c>
      <c r="I71" s="154"/>
    </row>
    <row r="72" spans="2:9" ht="15.75" x14ac:dyDescent="0.25">
      <c r="B72" s="14" t="s">
        <v>13</v>
      </c>
      <c r="C72" s="335">
        <v>0</v>
      </c>
      <c r="D72" s="135">
        <v>4.1666666666666666E-3</v>
      </c>
      <c r="E72" s="135">
        <v>0.05</v>
      </c>
      <c r="F72" s="135">
        <v>0.42499999999999999</v>
      </c>
      <c r="G72" s="135">
        <v>0.51666666666666672</v>
      </c>
      <c r="H72" s="260">
        <v>4.1666666666666666E-3</v>
      </c>
      <c r="I72" s="154"/>
    </row>
    <row r="73" spans="2:9" x14ac:dyDescent="0.25">
      <c r="B73" s="631" t="s">
        <v>233</v>
      </c>
      <c r="C73" s="632">
        <v>2.7979854504756578E-4</v>
      </c>
      <c r="D73" s="633">
        <v>5.8757694459988805E-3</v>
      </c>
      <c r="E73" s="633">
        <v>4.8964745383324008E-2</v>
      </c>
      <c r="F73" s="633">
        <v>0.37185226636821489</v>
      </c>
      <c r="G73" s="633">
        <v>0.5358142137660884</v>
      </c>
      <c r="H73" s="634">
        <v>3.7213206491326242E-2</v>
      </c>
      <c r="I73" s="154"/>
    </row>
    <row r="74" spans="2:9" x14ac:dyDescent="0.25">
      <c r="I74" s="154"/>
    </row>
    <row r="75" spans="2:9" x14ac:dyDescent="0.25">
      <c r="I75" s="154"/>
    </row>
    <row r="76" spans="2:9" ht="15.75" x14ac:dyDescent="0.25">
      <c r="B76" s="248" t="s">
        <v>1086</v>
      </c>
      <c r="I76" s="154"/>
    </row>
    <row r="77" spans="2:9" ht="15.75" x14ac:dyDescent="0.25">
      <c r="C77" s="1399" t="s">
        <v>156</v>
      </c>
      <c r="D77" s="1400"/>
      <c r="E77" s="1400"/>
      <c r="F77" s="1400"/>
      <c r="G77" s="1400"/>
      <c r="H77" s="1401"/>
      <c r="I77" s="154"/>
    </row>
    <row r="78" spans="2:9" x14ac:dyDescent="0.25">
      <c r="B78" s="256" t="s">
        <v>147</v>
      </c>
      <c r="C78" s="257" t="s">
        <v>148</v>
      </c>
      <c r="D78" s="257" t="s">
        <v>149</v>
      </c>
      <c r="E78" s="257" t="s">
        <v>150</v>
      </c>
      <c r="F78" s="257" t="s">
        <v>151</v>
      </c>
      <c r="G78" s="257" t="s">
        <v>152</v>
      </c>
      <c r="H78" s="258" t="s">
        <v>153</v>
      </c>
      <c r="I78" s="154"/>
    </row>
    <row r="79" spans="2:9" x14ac:dyDescent="0.25">
      <c r="B79" s="309" t="s">
        <v>758</v>
      </c>
      <c r="C79" s="332">
        <v>0</v>
      </c>
      <c r="D79" s="135">
        <v>6.2111801242236021E-3</v>
      </c>
      <c r="E79" s="135">
        <v>1.8633540372670808E-2</v>
      </c>
      <c r="F79" s="135">
        <v>0.15527950310559005</v>
      </c>
      <c r="G79" s="135">
        <v>0.65838509316770188</v>
      </c>
      <c r="H79" s="260">
        <v>0.16149068322981366</v>
      </c>
      <c r="I79" s="154"/>
    </row>
    <row r="80" spans="2:9" x14ac:dyDescent="0.25">
      <c r="B80" s="309" t="s">
        <v>250</v>
      </c>
      <c r="C80" s="335">
        <v>1.4705882352941176E-2</v>
      </c>
      <c r="D80" s="135">
        <v>1.4705882352941176E-2</v>
      </c>
      <c r="E80" s="135">
        <v>7.3529411764705885E-2</v>
      </c>
      <c r="F80" s="135">
        <v>0.38235294117647056</v>
      </c>
      <c r="G80" s="135">
        <v>0.51470588235294112</v>
      </c>
      <c r="H80" s="260">
        <v>0</v>
      </c>
    </row>
    <row r="81" spans="2:9" x14ac:dyDescent="0.25">
      <c r="B81" s="309" t="s">
        <v>759</v>
      </c>
      <c r="C81" s="335">
        <v>0</v>
      </c>
      <c r="D81" s="135">
        <v>0</v>
      </c>
      <c r="E81" s="135">
        <v>0.1111111111111111</v>
      </c>
      <c r="F81" s="135">
        <v>0.27777777777777779</v>
      </c>
      <c r="G81" s="135">
        <v>0.47222222222222221</v>
      </c>
      <c r="H81" s="260">
        <v>0.1388888888888889</v>
      </c>
    </row>
    <row r="82" spans="2:9" x14ac:dyDescent="0.25">
      <c r="B82" s="630" t="s">
        <v>255</v>
      </c>
      <c r="C82" s="506">
        <v>4.1806020066889631E-4</v>
      </c>
      <c r="D82" s="507">
        <v>6.688963210702341E-3</v>
      </c>
      <c r="E82" s="507">
        <v>4.0133779264214048E-2</v>
      </c>
      <c r="F82" s="507">
        <v>0.29055183946488294</v>
      </c>
      <c r="G82" s="507">
        <v>0.60911371237458189</v>
      </c>
      <c r="H82" s="508">
        <v>5.3093645484949832E-2</v>
      </c>
      <c r="I82" s="154"/>
    </row>
    <row r="83" spans="2:9" x14ac:dyDescent="0.25">
      <c r="B83" s="629" t="s">
        <v>794</v>
      </c>
      <c r="C83" s="335">
        <v>0</v>
      </c>
      <c r="D83" s="135">
        <v>1.3550135501355014E-3</v>
      </c>
      <c r="E83" s="135">
        <v>1.6937669376693765E-2</v>
      </c>
      <c r="F83" s="135">
        <v>0.23577235772357724</v>
      </c>
      <c r="G83" s="135">
        <v>0.68631436314363148</v>
      </c>
      <c r="H83" s="260">
        <v>5.9620596205962058E-2</v>
      </c>
      <c r="I83" s="154"/>
    </row>
    <row r="84" spans="2:9" x14ac:dyDescent="0.25">
      <c r="B84" s="629" t="s">
        <v>205</v>
      </c>
      <c r="C84" s="335">
        <v>1.3531799729364006E-3</v>
      </c>
      <c r="D84" s="135">
        <v>1.8944519621109608E-2</v>
      </c>
      <c r="E84" s="135">
        <v>8.1190798376184037E-2</v>
      </c>
      <c r="F84" s="135">
        <v>0.39377537212449254</v>
      </c>
      <c r="G84" s="135">
        <v>0.46684709066305818</v>
      </c>
      <c r="H84" s="260">
        <v>3.7889039242219216E-2</v>
      </c>
      <c r="I84" s="154"/>
    </row>
    <row r="85" spans="2:9" x14ac:dyDescent="0.25">
      <c r="B85" s="629" t="s">
        <v>765</v>
      </c>
      <c r="C85" s="335">
        <v>0</v>
      </c>
      <c r="D85" s="135">
        <v>0</v>
      </c>
      <c r="E85" s="135">
        <v>6.2146892655367235E-2</v>
      </c>
      <c r="F85" s="135">
        <v>0.31638418079096048</v>
      </c>
      <c r="G85" s="135">
        <v>0.55932203389830504</v>
      </c>
      <c r="H85" s="260">
        <v>6.2146892655367235E-2</v>
      </c>
      <c r="I85" s="154"/>
    </row>
    <row r="86" spans="2:9" x14ac:dyDescent="0.25">
      <c r="B86" s="630" t="s">
        <v>728</v>
      </c>
      <c r="C86" s="506">
        <v>0</v>
      </c>
      <c r="D86" s="507">
        <v>2.514792899408284E-2</v>
      </c>
      <c r="E86" s="507">
        <v>8.7278106508875741E-2</v>
      </c>
      <c r="F86" s="507">
        <v>0.43786982248520712</v>
      </c>
      <c r="G86" s="507">
        <v>0.42899408284023671</v>
      </c>
      <c r="H86" s="508">
        <v>2.0710059171597635E-2</v>
      </c>
    </row>
    <row r="87" spans="2:9" x14ac:dyDescent="0.25">
      <c r="B87" s="629" t="s">
        <v>794</v>
      </c>
      <c r="C87" s="335">
        <v>0</v>
      </c>
      <c r="D87" s="135">
        <v>1.0638297872340425E-2</v>
      </c>
      <c r="E87" s="135">
        <v>5.3191489361702128E-2</v>
      </c>
      <c r="F87" s="135">
        <v>0.40425531914893614</v>
      </c>
      <c r="G87" s="135">
        <v>0.53191489361702127</v>
      </c>
      <c r="H87" s="260">
        <v>0</v>
      </c>
    </row>
    <row r="88" spans="2:9" x14ac:dyDescent="0.25">
      <c r="B88" s="629" t="s">
        <v>205</v>
      </c>
      <c r="C88" s="335">
        <v>0</v>
      </c>
      <c r="D88" s="135">
        <v>4.4897959183673466E-2</v>
      </c>
      <c r="E88" s="135">
        <v>0.11428571428571428</v>
      </c>
      <c r="F88" s="135">
        <v>0.42040816326530611</v>
      </c>
      <c r="G88" s="135">
        <v>0.40408163265306124</v>
      </c>
      <c r="H88" s="260">
        <v>1.6326530612244899E-2</v>
      </c>
    </row>
    <row r="89" spans="2:9" x14ac:dyDescent="0.25">
      <c r="B89" s="629" t="s">
        <v>765</v>
      </c>
      <c r="C89" s="335">
        <v>0</v>
      </c>
      <c r="D89" s="135">
        <v>1.483679525222552E-2</v>
      </c>
      <c r="E89" s="135">
        <v>7.71513353115727E-2</v>
      </c>
      <c r="F89" s="135">
        <v>0.4599406528189911</v>
      </c>
      <c r="G89" s="135">
        <v>0.41839762611275966</v>
      </c>
      <c r="H89" s="260">
        <v>2.967359050445104E-2</v>
      </c>
    </row>
    <row r="90" spans="2:9" ht="15.75" x14ac:dyDescent="0.25">
      <c r="B90" s="14" t="s">
        <v>13</v>
      </c>
      <c r="C90" s="335">
        <v>8.3333333333333332E-3</v>
      </c>
      <c r="D90" s="135">
        <v>8.3333333333333332E-3</v>
      </c>
      <c r="E90" s="135">
        <v>7.4999999999999997E-2</v>
      </c>
      <c r="F90" s="135">
        <v>0.41666666666666669</v>
      </c>
      <c r="G90" s="135">
        <v>0.47916666666666669</v>
      </c>
      <c r="H90" s="260">
        <v>1.2500000000000001E-2</v>
      </c>
    </row>
    <row r="91" spans="2:9" x14ac:dyDescent="0.25">
      <c r="B91" s="631" t="s">
        <v>233</v>
      </c>
      <c r="C91" s="632">
        <v>1.1195074167366359E-3</v>
      </c>
      <c r="D91" s="633">
        <v>1.0355443604813882E-2</v>
      </c>
      <c r="E91" s="633">
        <v>5.1777218024069406E-2</v>
      </c>
      <c r="F91" s="633">
        <v>0.32241813602015112</v>
      </c>
      <c r="G91" s="633">
        <v>0.56535124545200111</v>
      </c>
      <c r="H91" s="634">
        <v>4.897844948222782E-2</v>
      </c>
    </row>
    <row r="94" spans="2:9" ht="15.75" x14ac:dyDescent="0.25">
      <c r="B94" s="248" t="s">
        <v>1087</v>
      </c>
    </row>
    <row r="95" spans="2:9" ht="15.75" x14ac:dyDescent="0.25">
      <c r="C95" s="1399" t="s">
        <v>157</v>
      </c>
      <c r="D95" s="1400"/>
      <c r="E95" s="1400"/>
      <c r="F95" s="1400"/>
      <c r="G95" s="1400"/>
      <c r="H95" s="1401"/>
    </row>
    <row r="96" spans="2:9" x14ac:dyDescent="0.25">
      <c r="B96" s="256" t="s">
        <v>147</v>
      </c>
      <c r="C96" s="257" t="s">
        <v>148</v>
      </c>
      <c r="D96" s="257" t="s">
        <v>149</v>
      </c>
      <c r="E96" s="257" t="s">
        <v>150</v>
      </c>
      <c r="F96" s="257" t="s">
        <v>151</v>
      </c>
      <c r="G96" s="257" t="s">
        <v>152</v>
      </c>
      <c r="H96" s="258" t="s">
        <v>153</v>
      </c>
    </row>
    <row r="97" spans="2:9" x14ac:dyDescent="0.25">
      <c r="B97" s="309" t="s">
        <v>758</v>
      </c>
      <c r="C97" s="332">
        <v>0</v>
      </c>
      <c r="D97" s="135">
        <v>6.2111801242236021E-3</v>
      </c>
      <c r="E97" s="135">
        <v>3.1055900621118012E-2</v>
      </c>
      <c r="F97" s="135">
        <v>0.2484472049689441</v>
      </c>
      <c r="G97" s="135">
        <v>0.6211180124223602</v>
      </c>
      <c r="H97" s="260">
        <v>9.3167701863354033E-2</v>
      </c>
    </row>
    <row r="98" spans="2:9" x14ac:dyDescent="0.25">
      <c r="B98" s="309" t="s">
        <v>250</v>
      </c>
      <c r="C98" s="335">
        <v>0</v>
      </c>
      <c r="D98" s="135">
        <v>4.4117647058823532E-2</v>
      </c>
      <c r="E98" s="135">
        <v>0.13235294117647059</v>
      </c>
      <c r="F98" s="135">
        <v>0.47058823529411764</v>
      </c>
      <c r="G98" s="135">
        <v>0.35294117647058826</v>
      </c>
      <c r="H98" s="260">
        <v>0</v>
      </c>
    </row>
    <row r="99" spans="2:9" x14ac:dyDescent="0.25">
      <c r="B99" s="309" t="s">
        <v>759</v>
      </c>
      <c r="C99" s="335">
        <v>0</v>
      </c>
      <c r="D99" s="135">
        <v>0</v>
      </c>
      <c r="E99" s="135">
        <v>5.5555555555555552E-2</v>
      </c>
      <c r="F99" s="135">
        <v>0.44444444444444442</v>
      </c>
      <c r="G99" s="135">
        <v>0.44444444444444442</v>
      </c>
      <c r="H99" s="260">
        <v>5.5555555555555552E-2</v>
      </c>
    </row>
    <row r="100" spans="2:9" x14ac:dyDescent="0.25">
      <c r="B100" s="630" t="s">
        <v>255</v>
      </c>
      <c r="C100" s="506">
        <v>1.254180602006689E-3</v>
      </c>
      <c r="D100" s="507">
        <v>9.6153846153846159E-3</v>
      </c>
      <c r="E100" s="507">
        <v>6.563545150501672E-2</v>
      </c>
      <c r="F100" s="507">
        <v>0.36496655518394649</v>
      </c>
      <c r="G100" s="507">
        <v>0.5137959866220736</v>
      </c>
      <c r="H100" s="508">
        <v>4.4732441471571904E-2</v>
      </c>
      <c r="I100" s="154"/>
    </row>
    <row r="101" spans="2:9" x14ac:dyDescent="0.25">
      <c r="B101" s="629" t="s">
        <v>794</v>
      </c>
      <c r="C101" s="335">
        <v>6.7750677506775068E-4</v>
      </c>
      <c r="D101" s="135">
        <v>4.0650406504065045E-3</v>
      </c>
      <c r="E101" s="135">
        <v>3.6585365853658534E-2</v>
      </c>
      <c r="F101" s="135">
        <v>0.34620596205962062</v>
      </c>
      <c r="G101" s="135">
        <v>0.56436314363143636</v>
      </c>
      <c r="H101" s="260">
        <v>4.8102981029810296E-2</v>
      </c>
      <c r="I101" s="154"/>
    </row>
    <row r="102" spans="2:9" x14ac:dyDescent="0.25">
      <c r="B102" s="629" t="s">
        <v>205</v>
      </c>
      <c r="C102" s="335">
        <v>2.7063599458728013E-3</v>
      </c>
      <c r="D102" s="135">
        <v>2.0297699594046009E-2</v>
      </c>
      <c r="E102" s="135">
        <v>0.11772665764546685</v>
      </c>
      <c r="F102" s="135">
        <v>0.40595399188092018</v>
      </c>
      <c r="G102" s="135">
        <v>0.41948579161028415</v>
      </c>
      <c r="H102" s="260">
        <v>3.3829499323410013E-2</v>
      </c>
      <c r="I102" s="154"/>
    </row>
    <row r="103" spans="2:9" x14ac:dyDescent="0.25">
      <c r="B103" s="629" t="s">
        <v>765</v>
      </c>
      <c r="C103" s="335">
        <v>0</v>
      </c>
      <c r="D103" s="135">
        <v>1.1299435028248588E-2</v>
      </c>
      <c r="E103" s="135">
        <v>9.03954802259887E-2</v>
      </c>
      <c r="F103" s="135">
        <v>0.35028248587570621</v>
      </c>
      <c r="G103" s="135">
        <v>0.48587570621468928</v>
      </c>
      <c r="H103" s="260">
        <v>6.2146892655367235E-2</v>
      </c>
      <c r="I103" s="154"/>
    </row>
    <row r="104" spans="2:9" x14ac:dyDescent="0.25">
      <c r="B104" s="630" t="s">
        <v>728</v>
      </c>
      <c r="C104" s="506">
        <v>2.9585798816568047E-3</v>
      </c>
      <c r="D104" s="507">
        <v>3.8461538461538464E-2</v>
      </c>
      <c r="E104" s="507">
        <v>0.14497041420118342</v>
      </c>
      <c r="F104" s="507">
        <v>0.47928994082840237</v>
      </c>
      <c r="G104" s="507">
        <v>0.31213017751479288</v>
      </c>
      <c r="H104" s="508">
        <v>2.2189349112426034E-2</v>
      </c>
    </row>
    <row r="105" spans="2:9" x14ac:dyDescent="0.25">
      <c r="B105" s="629" t="s">
        <v>794</v>
      </c>
      <c r="C105" s="335">
        <v>0</v>
      </c>
      <c r="D105" s="135">
        <v>1.0638297872340425E-2</v>
      </c>
      <c r="E105" s="135">
        <v>9.5744680851063829E-2</v>
      </c>
      <c r="F105" s="135">
        <v>0.67021276595744683</v>
      </c>
      <c r="G105" s="135">
        <v>0.22340425531914893</v>
      </c>
      <c r="H105" s="260">
        <v>0</v>
      </c>
    </row>
    <row r="106" spans="2:9" x14ac:dyDescent="0.25">
      <c r="B106" s="629" t="s">
        <v>205</v>
      </c>
      <c r="C106" s="335">
        <v>4.0816326530612249E-3</v>
      </c>
      <c r="D106" s="135">
        <v>5.7142857142857141E-2</v>
      </c>
      <c r="E106" s="135">
        <v>0.16734693877551021</v>
      </c>
      <c r="F106" s="135">
        <v>0.41224489795918368</v>
      </c>
      <c r="G106" s="135">
        <v>0.34285714285714286</v>
      </c>
      <c r="H106" s="260">
        <v>1.6326530612244899E-2</v>
      </c>
      <c r="I106" s="154"/>
    </row>
    <row r="107" spans="2:9" x14ac:dyDescent="0.25">
      <c r="B107" s="629" t="s">
        <v>765</v>
      </c>
      <c r="C107" s="335">
        <v>2.967359050445104E-3</v>
      </c>
      <c r="D107" s="135">
        <v>3.2640949554896145E-2</v>
      </c>
      <c r="E107" s="135">
        <v>0.14243323442136499</v>
      </c>
      <c r="F107" s="135">
        <v>0.47477744807121663</v>
      </c>
      <c r="G107" s="135">
        <v>0.31454005934718099</v>
      </c>
      <c r="H107" s="260">
        <v>3.2640949554896145E-2</v>
      </c>
    </row>
    <row r="108" spans="2:9" ht="15.75" x14ac:dyDescent="0.25">
      <c r="B108" s="14" t="s">
        <v>13</v>
      </c>
      <c r="C108" s="335">
        <v>8.3333333333333332E-3</v>
      </c>
      <c r="D108" s="135">
        <v>2.5000000000000001E-2</v>
      </c>
      <c r="E108" s="135">
        <v>0.12083333333333333</v>
      </c>
      <c r="F108" s="135">
        <v>0.45416666666666666</v>
      </c>
      <c r="G108" s="135">
        <v>0.38333333333333336</v>
      </c>
      <c r="H108" s="260">
        <v>8.3333333333333332E-3</v>
      </c>
    </row>
    <row r="109" spans="2:9" x14ac:dyDescent="0.25">
      <c r="B109" s="631" t="s">
        <v>233</v>
      </c>
      <c r="C109" s="632">
        <v>1.9591379792891126E-3</v>
      </c>
      <c r="D109" s="633">
        <v>1.6512734396865379E-2</v>
      </c>
      <c r="E109" s="633">
        <v>8.3963056255247692E-2</v>
      </c>
      <c r="F109" s="633">
        <v>0.39014833473271759</v>
      </c>
      <c r="G109" s="633">
        <v>0.46795410019591382</v>
      </c>
      <c r="H109" s="634">
        <v>3.9462636439966413E-2</v>
      </c>
    </row>
    <row r="110" spans="2:9" x14ac:dyDescent="0.25">
      <c r="B110" s="419"/>
      <c r="C110" s="267"/>
      <c r="D110" s="267"/>
      <c r="E110" s="267"/>
      <c r="F110" s="267"/>
      <c r="G110" s="267"/>
      <c r="H110" s="267"/>
    </row>
  </sheetData>
  <mergeCells count="4">
    <mergeCell ref="C41:H41"/>
    <mergeCell ref="C59:H59"/>
    <mergeCell ref="C77:H77"/>
    <mergeCell ref="C95:H95"/>
  </mergeCells>
  <pageMargins left="0.25" right="0.25" top="0.75" bottom="0.75" header="0.3" footer="0.3"/>
  <pageSetup paperSize="9" scale="7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2" tint="-0.249977111117893"/>
    <pageSetUpPr fitToPage="1"/>
  </sheetPr>
  <dimension ref="A1:K47"/>
  <sheetViews>
    <sheetView workbookViewId="0">
      <selection activeCell="B2" sqref="B2"/>
    </sheetView>
  </sheetViews>
  <sheetFormatPr defaultRowHeight="15" x14ac:dyDescent="0.25"/>
  <cols>
    <col min="2" max="2" width="58.85546875" customWidth="1"/>
    <col min="3" max="3" width="18.85546875" customWidth="1"/>
    <col min="4" max="4" width="20.28515625" customWidth="1"/>
    <col min="5" max="8" width="20.140625" customWidth="1"/>
    <col min="9" max="9" width="16" customWidth="1"/>
    <col min="10" max="11" width="13.28515625" customWidth="1"/>
  </cols>
  <sheetData>
    <row r="1" spans="2:10" ht="15.75" x14ac:dyDescent="0.25">
      <c r="B1" s="248" t="s">
        <v>1088</v>
      </c>
    </row>
    <row r="2" spans="2:10" ht="15.75" x14ac:dyDescent="0.25">
      <c r="B2" s="248"/>
    </row>
    <row r="3" spans="2:10" ht="15.75" x14ac:dyDescent="0.25">
      <c r="B3" s="28" t="s">
        <v>789</v>
      </c>
    </row>
    <row r="4" spans="2:10" ht="15.75" x14ac:dyDescent="0.25">
      <c r="B4" s="979" t="s">
        <v>901</v>
      </c>
    </row>
    <row r="5" spans="2:10" ht="15.75" x14ac:dyDescent="0.25">
      <c r="B5" s="28" t="s">
        <v>940</v>
      </c>
    </row>
    <row r="6" spans="2:10" x14ac:dyDescent="0.25">
      <c r="B6" t="s">
        <v>790</v>
      </c>
    </row>
    <row r="7" spans="2:10" x14ac:dyDescent="0.25">
      <c r="B7" t="s">
        <v>781</v>
      </c>
    </row>
    <row r="9" spans="2:10" x14ac:dyDescent="0.25">
      <c r="B9" s="1" t="s">
        <v>1089</v>
      </c>
    </row>
    <row r="10" spans="2:10" ht="30" x14ac:dyDescent="0.25">
      <c r="B10" s="249" t="s">
        <v>144</v>
      </c>
      <c r="C10" s="342" t="s">
        <v>206</v>
      </c>
      <c r="D10" s="343" t="s">
        <v>207</v>
      </c>
      <c r="E10" s="343" t="s">
        <v>208</v>
      </c>
      <c r="F10" s="343" t="s">
        <v>209</v>
      </c>
      <c r="G10" s="343" t="s">
        <v>210</v>
      </c>
      <c r="H10" s="343" t="s">
        <v>211</v>
      </c>
      <c r="I10" s="250" t="s">
        <v>15</v>
      </c>
    </row>
    <row r="11" spans="2:10" x14ac:dyDescent="0.25">
      <c r="B11" s="1094" t="s">
        <v>7</v>
      </c>
      <c r="C11" s="251">
        <v>2.2335025380710661E-3</v>
      </c>
      <c r="D11" s="252">
        <v>8.3248730964467013E-3</v>
      </c>
      <c r="E11" s="252">
        <v>7.1065989847715741E-2</v>
      </c>
      <c r="F11" s="252">
        <v>0.43106598984771571</v>
      </c>
      <c r="G11" s="252">
        <v>0.4586802030456853</v>
      </c>
      <c r="H11" s="252">
        <v>2.8629441624365481E-2</v>
      </c>
      <c r="I11" s="253">
        <v>1</v>
      </c>
      <c r="J11" s="154"/>
    </row>
    <row r="12" spans="2:10" x14ac:dyDescent="0.25">
      <c r="B12" s="999" t="s">
        <v>146</v>
      </c>
      <c r="C12" s="1000">
        <v>2.7979854504756574E-3</v>
      </c>
      <c r="D12" s="1001">
        <v>2.1264689423614997E-2</v>
      </c>
      <c r="E12" s="1001">
        <v>9.9888080581980968E-2</v>
      </c>
      <c r="F12" s="1001">
        <v>0.47257974258533858</v>
      </c>
      <c r="G12" s="1001">
        <v>0.38668158925573587</v>
      </c>
      <c r="H12" s="1001">
        <v>1.6787912702853944E-2</v>
      </c>
      <c r="I12" s="1002">
        <v>1</v>
      </c>
    </row>
    <row r="14" spans="2:10" x14ac:dyDescent="0.25">
      <c r="B14" s="1" t="s">
        <v>1090</v>
      </c>
    </row>
    <row r="15" spans="2:10" ht="30" x14ac:dyDescent="0.25">
      <c r="B15" s="256" t="s">
        <v>198</v>
      </c>
      <c r="C15" s="344" t="s">
        <v>206</v>
      </c>
      <c r="D15" s="345" t="s">
        <v>207</v>
      </c>
      <c r="E15" s="345" t="s">
        <v>208</v>
      </c>
      <c r="F15" s="345" t="s">
        <v>209</v>
      </c>
      <c r="G15" s="345" t="s">
        <v>210</v>
      </c>
      <c r="H15" s="362" t="s">
        <v>211</v>
      </c>
      <c r="I15" s="338" t="s">
        <v>15</v>
      </c>
    </row>
    <row r="16" spans="2:10" ht="15.75" x14ac:dyDescent="0.25">
      <c r="B16" s="14" t="s">
        <v>294</v>
      </c>
      <c r="C16" s="332">
        <v>1.1743981209630064E-3</v>
      </c>
      <c r="D16" s="333">
        <v>8.2207868467410444E-3</v>
      </c>
      <c r="E16" s="333">
        <v>4.9911920140927775E-2</v>
      </c>
      <c r="F16" s="333">
        <v>0.46330005871990604</v>
      </c>
      <c r="G16" s="333">
        <v>0.46036406341749853</v>
      </c>
      <c r="H16" s="333">
        <v>1.7028772753963594E-2</v>
      </c>
      <c r="I16" s="339">
        <v>1</v>
      </c>
      <c r="J16" s="154"/>
    </row>
    <row r="17" spans="1:11" ht="15.75" x14ac:dyDescent="0.25">
      <c r="B17" s="14" t="s">
        <v>26</v>
      </c>
      <c r="C17" s="335">
        <v>2.8957528957528956E-3</v>
      </c>
      <c r="D17" s="135">
        <v>3.7644787644787646E-2</v>
      </c>
      <c r="E17" s="135">
        <v>0.1554054054054054</v>
      </c>
      <c r="F17" s="135">
        <v>0.47007722007722008</v>
      </c>
      <c r="G17" s="135">
        <v>0.32046332046332049</v>
      </c>
      <c r="H17" s="135">
        <v>1.3513513513513514E-2</v>
      </c>
      <c r="I17" s="340">
        <v>1</v>
      </c>
    </row>
    <row r="18" spans="1:11" ht="15.75" x14ac:dyDescent="0.25">
      <c r="B18" s="14" t="s">
        <v>766</v>
      </c>
      <c r="C18" s="335">
        <v>5.9880239520958087E-3</v>
      </c>
      <c r="D18" s="135">
        <v>2.7544910179640718E-2</v>
      </c>
      <c r="E18" s="135">
        <v>0.13293413173652693</v>
      </c>
      <c r="F18" s="135">
        <v>0.4946107784431138</v>
      </c>
      <c r="G18" s="135">
        <v>0.31856287425149699</v>
      </c>
      <c r="H18" s="135">
        <v>2.0359281437125749E-2</v>
      </c>
      <c r="I18" s="340">
        <v>1</v>
      </c>
    </row>
    <row r="19" spans="1:11" x14ac:dyDescent="0.25">
      <c r="B19" s="254" t="s">
        <v>15</v>
      </c>
      <c r="C19" s="336">
        <v>2.7979854504756574E-3</v>
      </c>
      <c r="D19" s="337">
        <v>2.1264689423614997E-2</v>
      </c>
      <c r="E19" s="337">
        <v>9.9888080581980968E-2</v>
      </c>
      <c r="F19" s="337">
        <v>0.47257974258533858</v>
      </c>
      <c r="G19" s="337">
        <v>0.38668158925573587</v>
      </c>
      <c r="H19" s="337">
        <v>1.6787912702853944E-2</v>
      </c>
      <c r="I19" s="341">
        <v>1</v>
      </c>
    </row>
    <row r="22" spans="1:11" x14ac:dyDescent="0.25">
      <c r="A22" s="59"/>
      <c r="B22" s="1" t="s">
        <v>1091</v>
      </c>
      <c r="C22" s="135"/>
      <c r="D22" s="135"/>
      <c r="E22" s="135"/>
      <c r="F22" s="135"/>
      <c r="G22" s="135"/>
      <c r="H22" s="135"/>
      <c r="I22" s="135"/>
      <c r="J22" s="135"/>
      <c r="K22" s="135"/>
    </row>
    <row r="23" spans="1:11" ht="30" x14ac:dyDescent="0.25">
      <c r="A23" s="59"/>
      <c r="B23" s="256" t="s">
        <v>197</v>
      </c>
      <c r="C23" s="344" t="s">
        <v>206</v>
      </c>
      <c r="D23" s="345" t="s">
        <v>207</v>
      </c>
      <c r="E23" s="345" t="s">
        <v>208</v>
      </c>
      <c r="F23" s="345" t="s">
        <v>209</v>
      </c>
      <c r="G23" s="345" t="s">
        <v>210</v>
      </c>
      <c r="H23" s="362" t="s">
        <v>211</v>
      </c>
      <c r="I23" s="338" t="s">
        <v>15</v>
      </c>
      <c r="J23" s="135"/>
      <c r="K23" s="135"/>
    </row>
    <row r="24" spans="1:11" ht="15.75" x14ac:dyDescent="0.25">
      <c r="A24" s="59"/>
      <c r="B24" s="14" t="s">
        <v>758</v>
      </c>
      <c r="C24" s="332">
        <v>0</v>
      </c>
      <c r="D24" s="333">
        <v>1.2422360248447204E-2</v>
      </c>
      <c r="E24" s="333">
        <v>4.9689440993788817E-2</v>
      </c>
      <c r="F24" s="333">
        <v>0.3105590062111801</v>
      </c>
      <c r="G24" s="333">
        <v>0.59006211180124224</v>
      </c>
      <c r="H24" s="333">
        <v>3.7267080745341616E-2</v>
      </c>
      <c r="I24" s="339">
        <v>1</v>
      </c>
      <c r="J24" s="135"/>
      <c r="K24" s="135"/>
    </row>
    <row r="25" spans="1:11" ht="15.75" x14ac:dyDescent="0.25">
      <c r="A25" s="59"/>
      <c r="B25" s="14" t="s">
        <v>250</v>
      </c>
      <c r="C25" s="335">
        <v>1.4705882352941176E-2</v>
      </c>
      <c r="D25" s="135">
        <v>2.9411764705882353E-2</v>
      </c>
      <c r="E25" s="135">
        <v>0.16176470588235295</v>
      </c>
      <c r="F25" s="135">
        <v>0.47058823529411764</v>
      </c>
      <c r="G25" s="135">
        <v>0.3235294117647059</v>
      </c>
      <c r="H25" s="135">
        <v>0</v>
      </c>
      <c r="I25" s="340">
        <v>1</v>
      </c>
      <c r="J25" s="135"/>
      <c r="K25" s="135"/>
    </row>
    <row r="26" spans="1:11" ht="15.75" x14ac:dyDescent="0.25">
      <c r="A26" s="59"/>
      <c r="B26" s="14" t="s">
        <v>759</v>
      </c>
      <c r="C26" s="335">
        <v>0</v>
      </c>
      <c r="D26" s="135">
        <v>0</v>
      </c>
      <c r="E26" s="135">
        <v>0.1388888888888889</v>
      </c>
      <c r="F26" s="135">
        <v>0.47222222222222221</v>
      </c>
      <c r="G26" s="135">
        <v>0.3611111111111111</v>
      </c>
      <c r="H26" s="135">
        <v>2.7777777777777776E-2</v>
      </c>
      <c r="I26" s="340">
        <v>1</v>
      </c>
      <c r="J26" s="135"/>
      <c r="K26" s="135"/>
    </row>
    <row r="27" spans="1:11" ht="15.75" x14ac:dyDescent="0.25">
      <c r="A27" s="59"/>
      <c r="B27" s="277" t="s">
        <v>9</v>
      </c>
      <c r="C27" s="506">
        <v>1.6715419974926871E-3</v>
      </c>
      <c r="D27" s="507">
        <v>1.4625992478061012E-2</v>
      </c>
      <c r="E27" s="507">
        <v>8.2323443376514829E-2</v>
      </c>
      <c r="F27" s="507">
        <v>0.4600919348098621</v>
      </c>
      <c r="G27" s="507">
        <v>0.42206435436690348</v>
      </c>
      <c r="H27" s="507">
        <v>1.92227329711659E-2</v>
      </c>
      <c r="I27" s="509">
        <v>1</v>
      </c>
      <c r="J27" s="135"/>
      <c r="K27" s="135"/>
    </row>
    <row r="28" spans="1:11" ht="15.75" x14ac:dyDescent="0.25">
      <c r="A28" s="59"/>
      <c r="B28" s="14" t="s">
        <v>1132</v>
      </c>
      <c r="C28" s="335">
        <v>2.2883295194508009E-3</v>
      </c>
      <c r="D28" s="135">
        <v>2.7459954233409609E-2</v>
      </c>
      <c r="E28" s="135">
        <v>0.10068649885583524</v>
      </c>
      <c r="F28" s="135">
        <v>0.46453089244851259</v>
      </c>
      <c r="G28" s="135">
        <v>0.37757437070938216</v>
      </c>
      <c r="H28" s="135">
        <v>2.7459954233409609E-2</v>
      </c>
      <c r="I28" s="340">
        <v>1</v>
      </c>
      <c r="J28" s="135"/>
      <c r="K28" s="135"/>
    </row>
    <row r="29" spans="1:11" ht="15.75" x14ac:dyDescent="0.25">
      <c r="A29" s="59"/>
      <c r="B29" s="14" t="s">
        <v>11</v>
      </c>
      <c r="C29" s="335">
        <v>1.5337423312883436E-3</v>
      </c>
      <c r="D29" s="135">
        <v>1.1758691206543968E-2</v>
      </c>
      <c r="E29" s="135">
        <v>7.8220858895705528E-2</v>
      </c>
      <c r="F29" s="135">
        <v>0.45910020449897748</v>
      </c>
      <c r="G29" s="135">
        <v>0.43200408997955009</v>
      </c>
      <c r="H29" s="135">
        <v>1.7382413087934562E-2</v>
      </c>
      <c r="I29" s="340">
        <v>1</v>
      </c>
      <c r="J29" s="135"/>
      <c r="K29" s="135"/>
    </row>
    <row r="30" spans="1:11" ht="15.75" x14ac:dyDescent="0.25">
      <c r="A30" s="59"/>
      <c r="B30" s="277" t="s">
        <v>12</v>
      </c>
      <c r="C30" s="506">
        <v>2.9585798816568047E-3</v>
      </c>
      <c r="D30" s="507">
        <v>4.7337278106508875E-2</v>
      </c>
      <c r="E30" s="507">
        <v>0.15532544378698224</v>
      </c>
      <c r="F30" s="507">
        <v>0.53254437869822491</v>
      </c>
      <c r="G30" s="507">
        <v>0.25147928994082841</v>
      </c>
      <c r="H30" s="507">
        <v>1.0355029585798817E-2</v>
      </c>
      <c r="I30" s="509">
        <v>1</v>
      </c>
      <c r="J30" s="135"/>
      <c r="K30" s="135"/>
    </row>
    <row r="31" spans="1:11" ht="15.75" x14ac:dyDescent="0.25">
      <c r="A31" s="59"/>
      <c r="B31" s="14" t="s">
        <v>1132</v>
      </c>
      <c r="C31" s="335">
        <v>4.2283298097251587E-3</v>
      </c>
      <c r="D31" s="135">
        <v>4.6511627906976744E-2</v>
      </c>
      <c r="E31" s="135">
        <v>0.16067653276955601</v>
      </c>
      <c r="F31" s="135">
        <v>0.5052854122621564</v>
      </c>
      <c r="G31" s="135">
        <v>0.27272727272727271</v>
      </c>
      <c r="H31" s="135">
        <v>1.0570824524312896E-2</v>
      </c>
      <c r="I31" s="340">
        <v>1</v>
      </c>
      <c r="J31" s="135"/>
      <c r="K31" s="135"/>
    </row>
    <row r="32" spans="1:11" ht="15.75" x14ac:dyDescent="0.25">
      <c r="A32" s="59"/>
      <c r="B32" s="14" t="s">
        <v>11</v>
      </c>
      <c r="C32" s="335">
        <v>0</v>
      </c>
      <c r="D32" s="135">
        <v>4.9261083743842367E-2</v>
      </c>
      <c r="E32" s="135">
        <v>0.14285714285714285</v>
      </c>
      <c r="F32" s="135">
        <v>0.59605911330049266</v>
      </c>
      <c r="G32" s="135">
        <v>0.2019704433497537</v>
      </c>
      <c r="H32" s="135">
        <v>9.852216748768473E-3</v>
      </c>
      <c r="I32" s="340">
        <v>1</v>
      </c>
      <c r="J32" s="135"/>
      <c r="K32" s="135"/>
    </row>
    <row r="33" spans="1:11" ht="15.75" x14ac:dyDescent="0.25">
      <c r="A33" s="59"/>
      <c r="B33" s="14" t="s">
        <v>13</v>
      </c>
      <c r="C33" s="335">
        <v>1.2500000000000001E-2</v>
      </c>
      <c r="D33" s="135">
        <v>2.0833333333333332E-2</v>
      </c>
      <c r="E33" s="135">
        <v>0.12916666666666668</v>
      </c>
      <c r="F33" s="135">
        <v>0.53749999999999998</v>
      </c>
      <c r="G33" s="135">
        <v>0.3</v>
      </c>
      <c r="H33" s="135">
        <v>0</v>
      </c>
      <c r="I33" s="340">
        <v>1</v>
      </c>
      <c r="J33" s="135"/>
      <c r="K33" s="135"/>
    </row>
    <row r="34" spans="1:11" x14ac:dyDescent="0.25">
      <c r="A34" s="59"/>
      <c r="B34" s="254" t="s">
        <v>15</v>
      </c>
      <c r="C34" s="336">
        <v>2.7979854504756574E-3</v>
      </c>
      <c r="D34" s="337">
        <v>2.1264689423614997E-2</v>
      </c>
      <c r="E34" s="337">
        <v>9.9888080581980968E-2</v>
      </c>
      <c r="F34" s="337">
        <v>0.47257974258533858</v>
      </c>
      <c r="G34" s="337">
        <v>0.38668158925573587</v>
      </c>
      <c r="H34" s="337">
        <v>1.6787912702853944E-2</v>
      </c>
      <c r="I34" s="341">
        <v>1</v>
      </c>
      <c r="J34" s="135"/>
      <c r="K34" s="135"/>
    </row>
    <row r="35" spans="1:11" x14ac:dyDescent="0.25">
      <c r="A35" s="59"/>
      <c r="B35" s="59"/>
      <c r="C35" s="135"/>
      <c r="D35" s="135"/>
      <c r="E35" s="135"/>
      <c r="F35" s="135"/>
      <c r="G35" s="135"/>
      <c r="H35" s="135"/>
      <c r="I35" s="135"/>
      <c r="J35" s="135"/>
      <c r="K35" s="135"/>
    </row>
    <row r="36" spans="1:11" x14ac:dyDescent="0.25">
      <c r="A36" s="59"/>
      <c r="B36" s="59"/>
      <c r="C36" s="135"/>
      <c r="D36" s="135"/>
      <c r="E36" s="135"/>
      <c r="F36" s="135"/>
      <c r="G36" s="135"/>
      <c r="H36" s="135"/>
      <c r="I36" s="135"/>
      <c r="J36" s="135"/>
      <c r="K36" s="135"/>
    </row>
    <row r="37" spans="1:11" x14ac:dyDescent="0.25">
      <c r="A37" s="59"/>
      <c r="B37" s="1" t="s">
        <v>1092</v>
      </c>
      <c r="C37" s="135"/>
      <c r="D37" s="135"/>
      <c r="E37" s="135"/>
      <c r="F37" s="135"/>
      <c r="G37" s="135"/>
      <c r="H37" s="135"/>
      <c r="I37" s="135"/>
      <c r="J37" s="135"/>
      <c r="K37" s="135"/>
    </row>
    <row r="38" spans="1:11" ht="30" x14ac:dyDescent="0.25">
      <c r="A38" s="59"/>
      <c r="B38" s="256" t="s">
        <v>202</v>
      </c>
      <c r="C38" s="344" t="s">
        <v>206</v>
      </c>
      <c r="D38" s="345" t="s">
        <v>207</v>
      </c>
      <c r="E38" s="345" t="s">
        <v>208</v>
      </c>
      <c r="F38" s="345" t="s">
        <v>209</v>
      </c>
      <c r="G38" s="345" t="s">
        <v>210</v>
      </c>
      <c r="H38" s="362" t="s">
        <v>211</v>
      </c>
      <c r="I38" s="346" t="s">
        <v>15</v>
      </c>
      <c r="J38" s="135"/>
      <c r="K38" s="135"/>
    </row>
    <row r="39" spans="1:11" ht="15.75" x14ac:dyDescent="0.25">
      <c r="A39" s="59"/>
      <c r="B39" s="277" t="s">
        <v>164</v>
      </c>
      <c r="C39" s="510">
        <v>1.6715419974926871E-3</v>
      </c>
      <c r="D39" s="511">
        <v>1.4625992478061012E-2</v>
      </c>
      <c r="E39" s="511">
        <v>8.2323443376514829E-2</v>
      </c>
      <c r="F39" s="511">
        <v>0.4600919348098621</v>
      </c>
      <c r="G39" s="511">
        <v>0.42206435436690348</v>
      </c>
      <c r="H39" s="512">
        <v>1.92227329711659E-2</v>
      </c>
      <c r="I39" s="513">
        <v>1</v>
      </c>
      <c r="J39" s="135"/>
      <c r="K39" s="135"/>
    </row>
    <row r="40" spans="1:11" ht="15.75" x14ac:dyDescent="0.25">
      <c r="A40" s="59"/>
      <c r="B40" s="14" t="s">
        <v>794</v>
      </c>
      <c r="C40" s="335">
        <v>1.3540961408259986E-3</v>
      </c>
      <c r="D40" s="135">
        <v>8.124576844955992E-3</v>
      </c>
      <c r="E40" s="135">
        <v>4.7393364928909949E-2</v>
      </c>
      <c r="F40" s="135">
        <v>0.45429925524712256</v>
      </c>
      <c r="G40" s="135">
        <v>0.47190250507786052</v>
      </c>
      <c r="H40" s="260">
        <v>1.6926201760324982E-2</v>
      </c>
      <c r="I40" s="340">
        <v>1</v>
      </c>
      <c r="J40" s="135"/>
      <c r="K40" s="135"/>
    </row>
    <row r="41" spans="1:11" ht="15.75" x14ac:dyDescent="0.25">
      <c r="A41" s="59"/>
      <c r="B41" s="14" t="s">
        <v>205</v>
      </c>
      <c r="C41" s="335">
        <v>2.7063599458728013E-3</v>
      </c>
      <c r="D41" s="135">
        <v>2.7063599458728011E-2</v>
      </c>
      <c r="E41" s="135">
        <v>0.14749661705006767</v>
      </c>
      <c r="F41" s="135">
        <v>0.4736129905277402</v>
      </c>
      <c r="G41" s="135">
        <v>0.33152909336941816</v>
      </c>
      <c r="H41" s="260">
        <v>1.7591339648173207E-2</v>
      </c>
      <c r="I41" s="340">
        <v>1</v>
      </c>
      <c r="J41" s="135"/>
      <c r="K41" s="135"/>
    </row>
    <row r="42" spans="1:11" ht="15.75" x14ac:dyDescent="0.25">
      <c r="A42" s="59"/>
      <c r="B42" s="14" t="s">
        <v>765</v>
      </c>
      <c r="C42" s="347">
        <v>0</v>
      </c>
      <c r="D42" s="348">
        <v>1.6949152542372881E-2</v>
      </c>
      <c r="E42" s="348">
        <v>0.10169491525423729</v>
      </c>
      <c r="F42" s="348">
        <v>0.4519774011299435</v>
      </c>
      <c r="G42" s="348">
        <v>0.38418079096045199</v>
      </c>
      <c r="H42" s="350">
        <v>4.519774011299435E-2</v>
      </c>
      <c r="I42" s="349">
        <v>1</v>
      </c>
      <c r="J42" s="135"/>
      <c r="K42" s="135"/>
    </row>
    <row r="43" spans="1:11" ht="15.75" x14ac:dyDescent="0.25">
      <c r="A43" s="59"/>
      <c r="B43" s="277" t="s">
        <v>166</v>
      </c>
      <c r="C43" s="506">
        <v>2.9585798816568047E-3</v>
      </c>
      <c r="D43" s="507">
        <v>4.7337278106508875E-2</v>
      </c>
      <c r="E43" s="507">
        <v>0.15532544378698224</v>
      </c>
      <c r="F43" s="507">
        <v>0.53254437869822491</v>
      </c>
      <c r="G43" s="507">
        <v>0.25147928994082841</v>
      </c>
      <c r="H43" s="508">
        <v>1.0355029585798817E-2</v>
      </c>
      <c r="I43" s="509">
        <v>1</v>
      </c>
      <c r="J43" s="135"/>
      <c r="K43" s="135"/>
    </row>
    <row r="44" spans="1:11" ht="15.75" x14ac:dyDescent="0.25">
      <c r="A44" s="59"/>
      <c r="B44" s="14" t="s">
        <v>794</v>
      </c>
      <c r="C44" s="347">
        <v>0</v>
      </c>
      <c r="D44" s="348">
        <v>1.0638297872340425E-2</v>
      </c>
      <c r="E44" s="348">
        <v>9.5744680851063829E-2</v>
      </c>
      <c r="F44" s="348">
        <v>0.73404255319148937</v>
      </c>
      <c r="G44" s="348">
        <v>0.15957446808510639</v>
      </c>
      <c r="H44" s="350">
        <v>0</v>
      </c>
      <c r="I44" s="349">
        <v>1</v>
      </c>
      <c r="J44" s="135"/>
      <c r="K44" s="135"/>
    </row>
    <row r="45" spans="1:11" ht="15.75" x14ac:dyDescent="0.25">
      <c r="A45" s="59"/>
      <c r="B45" s="14" t="s">
        <v>205</v>
      </c>
      <c r="C45" s="347">
        <v>4.0816326530612249E-3</v>
      </c>
      <c r="D45" s="348">
        <v>7.7551020408163265E-2</v>
      </c>
      <c r="E45" s="348">
        <v>0.17959183673469387</v>
      </c>
      <c r="F45" s="348">
        <v>0.44081632653061226</v>
      </c>
      <c r="G45" s="348">
        <v>0.29387755102040819</v>
      </c>
      <c r="H45" s="350">
        <v>4.0816326530612249E-3</v>
      </c>
      <c r="I45" s="349">
        <v>1</v>
      </c>
      <c r="J45" s="135"/>
      <c r="K45" s="135"/>
    </row>
    <row r="46" spans="1:11" ht="15.75" x14ac:dyDescent="0.25">
      <c r="A46" s="59"/>
      <c r="B46" s="44" t="s">
        <v>765</v>
      </c>
      <c r="C46" s="351">
        <v>2.967359050445104E-3</v>
      </c>
      <c r="D46" s="352">
        <v>3.5608308605341248E-2</v>
      </c>
      <c r="E46" s="352">
        <v>0.1543026706231454</v>
      </c>
      <c r="F46" s="352">
        <v>0.54302670623145399</v>
      </c>
      <c r="G46" s="352">
        <v>0.24629080118694363</v>
      </c>
      <c r="H46" s="353">
        <v>1.7804154302670624E-2</v>
      </c>
      <c r="I46" s="355">
        <v>1</v>
      </c>
      <c r="J46" s="135"/>
      <c r="K46" s="135"/>
    </row>
    <row r="47" spans="1:11" x14ac:dyDescent="0.25">
      <c r="B47" s="273"/>
      <c r="I47" s="273"/>
    </row>
  </sheetData>
  <pageMargins left="0.23622047244094491" right="0.23622047244094491" top="0.39370078740157483" bottom="0.39370078740157483" header="0.31496062992125984" footer="0.31496062992125984"/>
  <pageSetup paperSize="9" scale="7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60"/>
  <sheetViews>
    <sheetView workbookViewId="0">
      <selection activeCell="G42" sqref="G42"/>
    </sheetView>
  </sheetViews>
  <sheetFormatPr defaultRowHeight="15" x14ac:dyDescent="0.25"/>
  <cols>
    <col min="2" max="5" width="17.42578125" customWidth="1"/>
    <col min="6" max="6" width="11.28515625" customWidth="1"/>
    <col min="7" max="7" width="11.5703125" customWidth="1"/>
    <col min="8" max="11" width="17.42578125" customWidth="1"/>
  </cols>
  <sheetData>
    <row r="1" spans="2:11" ht="15.75" x14ac:dyDescent="0.25">
      <c r="B1" s="248" t="s">
        <v>1093</v>
      </c>
    </row>
    <row r="2" spans="2:11" ht="15.75" x14ac:dyDescent="0.25">
      <c r="B2" s="248"/>
    </row>
    <row r="3" spans="2:11" ht="15.75" x14ac:dyDescent="0.25">
      <c r="B3" s="28" t="s">
        <v>789</v>
      </c>
    </row>
    <row r="4" spans="2:11" ht="15.75" x14ac:dyDescent="0.25">
      <c r="B4" s="1201" t="s">
        <v>901</v>
      </c>
    </row>
    <row r="5" spans="2:11" x14ac:dyDescent="0.25">
      <c r="B5" t="s">
        <v>790</v>
      </c>
    </row>
    <row r="6" spans="2:11" x14ac:dyDescent="0.25">
      <c r="B6" t="s">
        <v>781</v>
      </c>
    </row>
    <row r="7" spans="2:11" ht="15.75" x14ac:dyDescent="0.25">
      <c r="B7" s="248"/>
    </row>
    <row r="8" spans="2:11" ht="34.5" customHeight="1" x14ac:dyDescent="0.25">
      <c r="B8" s="1402" t="s">
        <v>1094</v>
      </c>
      <c r="C8" s="1402"/>
      <c r="D8" s="1402"/>
      <c r="E8" s="1402"/>
      <c r="H8" s="1402" t="s">
        <v>1095</v>
      </c>
      <c r="I8" s="1402"/>
      <c r="J8" s="1402"/>
      <c r="K8" s="1402"/>
    </row>
    <row r="9" spans="2:11" x14ac:dyDescent="0.25">
      <c r="B9" s="1" t="s">
        <v>991</v>
      </c>
      <c r="H9" s="1" t="s">
        <v>991</v>
      </c>
    </row>
    <row r="10" spans="2:11" ht="60" x14ac:dyDescent="0.25">
      <c r="B10" s="720" t="s">
        <v>992</v>
      </c>
      <c r="C10" s="691" t="s">
        <v>1158</v>
      </c>
      <c r="D10" s="691" t="s">
        <v>1159</v>
      </c>
      <c r="E10" s="346" t="s">
        <v>15</v>
      </c>
      <c r="H10" s="720" t="s">
        <v>992</v>
      </c>
      <c r="I10" s="691" t="s">
        <v>1156</v>
      </c>
      <c r="J10" s="691" t="s">
        <v>1157</v>
      </c>
      <c r="K10" s="346" t="s">
        <v>15</v>
      </c>
    </row>
    <row r="11" spans="2:11" x14ac:dyDescent="0.25">
      <c r="B11" s="330" t="s">
        <v>993</v>
      </c>
      <c r="C11" s="1166">
        <v>39</v>
      </c>
      <c r="D11" s="1166">
        <v>391</v>
      </c>
      <c r="E11" s="1166">
        <v>430</v>
      </c>
      <c r="H11" s="330" t="s">
        <v>993</v>
      </c>
      <c r="I11" s="1085">
        <v>9.0697674418604657E-2</v>
      </c>
      <c r="J11" s="1085">
        <v>0.90930232558139534</v>
      </c>
      <c r="K11" s="1085">
        <v>1</v>
      </c>
    </row>
    <row r="12" spans="2:11" x14ac:dyDescent="0.25">
      <c r="B12" s="330" t="s">
        <v>994</v>
      </c>
      <c r="C12" s="1166">
        <v>34</v>
      </c>
      <c r="D12" s="1166">
        <v>428</v>
      </c>
      <c r="E12" s="1166">
        <v>462</v>
      </c>
      <c r="H12" s="330" t="s">
        <v>994</v>
      </c>
      <c r="I12" s="1085">
        <v>7.3593073593073599E-2</v>
      </c>
      <c r="J12" s="1085">
        <v>0.92640692640692646</v>
      </c>
      <c r="K12" s="1085">
        <v>1</v>
      </c>
    </row>
    <row r="13" spans="2:11" x14ac:dyDescent="0.25">
      <c r="B13" s="330" t="s">
        <v>995</v>
      </c>
      <c r="C13" s="1166">
        <v>39</v>
      </c>
      <c r="D13" s="1166">
        <v>360</v>
      </c>
      <c r="E13" s="1166">
        <v>399</v>
      </c>
      <c r="H13" s="330" t="s">
        <v>995</v>
      </c>
      <c r="I13" s="1085">
        <v>9.7744360902255634E-2</v>
      </c>
      <c r="J13" s="1085">
        <v>0.90225563909774431</v>
      </c>
      <c r="K13" s="1085">
        <v>1</v>
      </c>
    </row>
    <row r="14" spans="2:11" x14ac:dyDescent="0.25">
      <c r="B14" s="330" t="s">
        <v>996</v>
      </c>
      <c r="C14" s="1166">
        <v>32</v>
      </c>
      <c r="D14" s="1166">
        <v>256</v>
      </c>
      <c r="E14" s="1166">
        <v>288</v>
      </c>
      <c r="H14" s="330" t="s">
        <v>996</v>
      </c>
      <c r="I14" s="1085">
        <v>0.1111111111111111</v>
      </c>
      <c r="J14" s="1085">
        <v>0.88888888888888884</v>
      </c>
      <c r="K14" s="1085">
        <v>1</v>
      </c>
    </row>
    <row r="15" spans="2:11" x14ac:dyDescent="0.25">
      <c r="B15" s="330" t="s">
        <v>997</v>
      </c>
      <c r="C15" s="1166">
        <v>24</v>
      </c>
      <c r="D15" s="1166">
        <v>251</v>
      </c>
      <c r="E15" s="1166">
        <v>275</v>
      </c>
      <c r="H15" s="330" t="s">
        <v>997</v>
      </c>
      <c r="I15" s="1085">
        <v>8.727272727272728E-2</v>
      </c>
      <c r="J15" s="1085">
        <v>0.91272727272727272</v>
      </c>
      <c r="K15" s="1085">
        <v>1</v>
      </c>
    </row>
    <row r="16" spans="2:11" x14ac:dyDescent="0.25">
      <c r="B16" s="330" t="s">
        <v>998</v>
      </c>
      <c r="C16" s="1166">
        <v>55</v>
      </c>
      <c r="D16" s="1166">
        <v>371</v>
      </c>
      <c r="E16" s="1166">
        <v>426</v>
      </c>
      <c r="H16" s="330" t="s">
        <v>998</v>
      </c>
      <c r="I16" s="1085">
        <v>0.12910798122065728</v>
      </c>
      <c r="J16" s="1085">
        <v>0.87089201877934275</v>
      </c>
      <c r="K16" s="1085">
        <v>1</v>
      </c>
    </row>
    <row r="17" spans="2:11" x14ac:dyDescent="0.25">
      <c r="B17" s="330" t="s">
        <v>999</v>
      </c>
      <c r="C17" s="1166">
        <v>13</v>
      </c>
      <c r="D17" s="1166">
        <v>100</v>
      </c>
      <c r="E17" s="1166">
        <v>113</v>
      </c>
      <c r="H17" s="330" t="s">
        <v>999</v>
      </c>
      <c r="I17" s="1085">
        <v>0.11504424778761062</v>
      </c>
      <c r="J17" s="1085">
        <v>0.88495575221238942</v>
      </c>
      <c r="K17" s="1085">
        <v>1</v>
      </c>
    </row>
    <row r="18" spans="2:11" x14ac:dyDescent="0.25">
      <c r="B18" s="711" t="s">
        <v>15</v>
      </c>
      <c r="C18" s="1092">
        <v>236</v>
      </c>
      <c r="D18" s="1092">
        <v>2157</v>
      </c>
      <c r="E18" s="1092">
        <v>2393</v>
      </c>
      <c r="H18" s="711" t="s">
        <v>15</v>
      </c>
      <c r="I18" s="1093">
        <v>9.8620977852068539E-2</v>
      </c>
      <c r="J18" s="1093">
        <v>0.90137902214793142</v>
      </c>
      <c r="K18" s="1093">
        <v>1</v>
      </c>
    </row>
    <row r="21" spans="2:11" ht="31.5" customHeight="1" x14ac:dyDescent="0.25">
      <c r="B21" s="1402" t="s">
        <v>1096</v>
      </c>
      <c r="C21" s="1402"/>
      <c r="D21" s="1402"/>
      <c r="E21" s="1402"/>
      <c r="H21" s="1402" t="s">
        <v>1097</v>
      </c>
      <c r="I21" s="1402"/>
      <c r="J21" s="1402"/>
      <c r="K21" s="1402"/>
    </row>
    <row r="23" spans="2:11" x14ac:dyDescent="0.25">
      <c r="B23" s="1" t="s">
        <v>1000</v>
      </c>
      <c r="H23" s="1" t="s">
        <v>1000</v>
      </c>
    </row>
    <row r="24" spans="2:11" ht="60" x14ac:dyDescent="0.25">
      <c r="B24" s="720" t="s">
        <v>992</v>
      </c>
      <c r="C24" s="691" t="s">
        <v>1158</v>
      </c>
      <c r="D24" s="691" t="s">
        <v>1159</v>
      </c>
      <c r="E24" s="346" t="s">
        <v>15</v>
      </c>
      <c r="H24" s="720" t="s">
        <v>992</v>
      </c>
      <c r="I24" s="691" t="s">
        <v>1156</v>
      </c>
      <c r="J24" s="691" t="s">
        <v>1157</v>
      </c>
      <c r="K24" s="346" t="s">
        <v>15</v>
      </c>
    </row>
    <row r="25" spans="2:11" x14ac:dyDescent="0.25">
      <c r="B25" s="330" t="s">
        <v>993</v>
      </c>
      <c r="C25" s="1166">
        <v>30</v>
      </c>
      <c r="D25" s="1166">
        <v>334</v>
      </c>
      <c r="E25" s="1166">
        <v>364</v>
      </c>
      <c r="H25" s="330" t="s">
        <v>993</v>
      </c>
      <c r="I25" s="1085">
        <v>8.2417582417582416E-2</v>
      </c>
      <c r="J25" s="1085">
        <v>0.91758241758241754</v>
      </c>
      <c r="K25" s="1085">
        <v>1</v>
      </c>
    </row>
    <row r="26" spans="2:11" x14ac:dyDescent="0.25">
      <c r="B26" s="330" t="s">
        <v>994</v>
      </c>
      <c r="C26" s="1166">
        <v>12</v>
      </c>
      <c r="D26" s="1166">
        <v>325</v>
      </c>
      <c r="E26" s="1166">
        <v>337</v>
      </c>
      <c r="H26" s="330" t="s">
        <v>994</v>
      </c>
      <c r="I26" s="1085">
        <v>3.5608308605341248E-2</v>
      </c>
      <c r="J26" s="1085">
        <v>0.96439169139465875</v>
      </c>
      <c r="K26" s="1085">
        <v>1</v>
      </c>
    </row>
    <row r="27" spans="2:11" x14ac:dyDescent="0.25">
      <c r="B27" s="330" t="s">
        <v>995</v>
      </c>
      <c r="C27" s="1166">
        <v>18</v>
      </c>
      <c r="D27" s="1166">
        <v>241</v>
      </c>
      <c r="E27" s="1166">
        <v>259</v>
      </c>
      <c r="H27" s="330" t="s">
        <v>995</v>
      </c>
      <c r="I27" s="1085">
        <v>6.9498069498069498E-2</v>
      </c>
      <c r="J27" s="1085">
        <v>0.93050193050193053</v>
      </c>
      <c r="K27" s="1085">
        <v>1</v>
      </c>
    </row>
    <row r="28" spans="2:11" x14ac:dyDescent="0.25">
      <c r="B28" s="330" t="s">
        <v>996</v>
      </c>
      <c r="C28" s="1166">
        <v>9</v>
      </c>
      <c r="D28" s="1166">
        <v>153</v>
      </c>
      <c r="E28" s="1166">
        <v>162</v>
      </c>
      <c r="H28" s="330" t="s">
        <v>996</v>
      </c>
      <c r="I28" s="1085">
        <v>5.5555555555555552E-2</v>
      </c>
      <c r="J28" s="1085">
        <v>0.94444444444444442</v>
      </c>
      <c r="K28" s="1085">
        <v>1</v>
      </c>
    </row>
    <row r="29" spans="2:11" x14ac:dyDescent="0.25">
      <c r="B29" s="330" t="s">
        <v>997</v>
      </c>
      <c r="C29" s="1166">
        <v>4</v>
      </c>
      <c r="D29" s="1166">
        <v>141</v>
      </c>
      <c r="E29" s="1166">
        <v>145</v>
      </c>
      <c r="H29" s="330" t="s">
        <v>997</v>
      </c>
      <c r="I29" s="1085">
        <v>2.7586206896551724E-2</v>
      </c>
      <c r="J29" s="1085">
        <v>0.97241379310344822</v>
      </c>
      <c r="K29" s="1085">
        <v>1</v>
      </c>
    </row>
    <row r="30" spans="2:11" x14ac:dyDescent="0.25">
      <c r="B30" s="330" t="s">
        <v>998</v>
      </c>
      <c r="C30" s="1166">
        <v>10</v>
      </c>
      <c r="D30" s="1166">
        <v>171</v>
      </c>
      <c r="E30" s="1166">
        <v>181</v>
      </c>
      <c r="H30" s="330" t="s">
        <v>998</v>
      </c>
      <c r="I30" s="1085">
        <v>5.5248618784530384E-2</v>
      </c>
      <c r="J30" s="1085">
        <v>0.94475138121546964</v>
      </c>
      <c r="K30" s="1085">
        <v>1</v>
      </c>
    </row>
    <row r="31" spans="2:11" x14ac:dyDescent="0.25">
      <c r="B31" s="330" t="s">
        <v>999</v>
      </c>
      <c r="C31" s="1166">
        <v>1</v>
      </c>
      <c r="D31" s="1166">
        <v>28</v>
      </c>
      <c r="E31" s="1166">
        <v>29</v>
      </c>
      <c r="H31" s="330" t="s">
        <v>999</v>
      </c>
      <c r="I31" s="1085">
        <v>3.4482758620689655E-2</v>
      </c>
      <c r="J31" s="1085">
        <v>0.96551724137931039</v>
      </c>
      <c r="K31" s="1085">
        <v>1</v>
      </c>
    </row>
    <row r="32" spans="2:11" x14ac:dyDescent="0.25">
      <c r="B32" s="711" t="s">
        <v>15</v>
      </c>
      <c r="C32" s="1092">
        <v>84</v>
      </c>
      <c r="D32" s="1092">
        <v>1393</v>
      </c>
      <c r="E32" s="1092">
        <v>1477</v>
      </c>
      <c r="H32" s="711" t="s">
        <v>15</v>
      </c>
      <c r="I32" s="1093">
        <v>5.6872037914691941E-2</v>
      </c>
      <c r="J32" s="1093">
        <v>0.94312796208530802</v>
      </c>
      <c r="K32" s="1093">
        <v>1</v>
      </c>
    </row>
    <row r="33" spans="2:11" x14ac:dyDescent="0.25">
      <c r="B33" s="1206"/>
      <c r="C33" s="1207"/>
      <c r="D33" s="1207"/>
      <c r="E33" s="1207"/>
      <c r="H33" s="1206"/>
      <c r="I33" s="1208"/>
      <c r="J33" s="1208"/>
      <c r="K33" s="1208"/>
    </row>
    <row r="35" spans="2:11" ht="32.25" customHeight="1" x14ac:dyDescent="0.25">
      <c r="B35" s="1402" t="s">
        <v>1099</v>
      </c>
      <c r="C35" s="1402"/>
      <c r="D35" s="1402"/>
      <c r="E35" s="1402"/>
      <c r="H35" s="1402" t="s">
        <v>1100</v>
      </c>
      <c r="I35" s="1402"/>
      <c r="J35" s="1402"/>
      <c r="K35" s="1402"/>
    </row>
    <row r="37" spans="2:11" x14ac:dyDescent="0.25">
      <c r="B37" s="1" t="s">
        <v>1001</v>
      </c>
      <c r="H37" s="1" t="s">
        <v>1001</v>
      </c>
    </row>
    <row r="38" spans="2:11" ht="60" x14ac:dyDescent="0.25">
      <c r="B38" s="720" t="s">
        <v>992</v>
      </c>
      <c r="C38" s="691" t="s">
        <v>1158</v>
      </c>
      <c r="D38" s="691" t="s">
        <v>1159</v>
      </c>
      <c r="E38" s="346" t="s">
        <v>15</v>
      </c>
      <c r="H38" s="720" t="s">
        <v>992</v>
      </c>
      <c r="I38" s="691" t="s">
        <v>1156</v>
      </c>
      <c r="J38" s="691" t="s">
        <v>1157</v>
      </c>
      <c r="K38" s="346" t="s">
        <v>15</v>
      </c>
    </row>
    <row r="39" spans="2:11" x14ac:dyDescent="0.25">
      <c r="B39" s="330" t="s">
        <v>993</v>
      </c>
      <c r="C39" s="1166">
        <v>7</v>
      </c>
      <c r="D39" s="1166">
        <v>30</v>
      </c>
      <c r="E39" s="1166">
        <v>37</v>
      </c>
      <c r="H39" s="330" t="s">
        <v>993</v>
      </c>
      <c r="I39" s="1085">
        <v>0.1891891891891892</v>
      </c>
      <c r="J39" s="1085">
        <v>0.81081081081081086</v>
      </c>
      <c r="K39" s="1085">
        <v>1</v>
      </c>
    </row>
    <row r="40" spans="2:11" x14ac:dyDescent="0.25">
      <c r="B40" s="330" t="s">
        <v>994</v>
      </c>
      <c r="C40" s="1166">
        <v>18</v>
      </c>
      <c r="D40" s="1166">
        <v>56</v>
      </c>
      <c r="E40" s="1166">
        <v>74</v>
      </c>
      <c r="H40" s="330" t="s">
        <v>994</v>
      </c>
      <c r="I40" s="1085">
        <v>0.24324324324324326</v>
      </c>
      <c r="J40" s="1085">
        <v>0.7567567567567568</v>
      </c>
      <c r="K40" s="1085">
        <v>1</v>
      </c>
    </row>
    <row r="41" spans="2:11" x14ac:dyDescent="0.25">
      <c r="B41" s="330" t="s">
        <v>995</v>
      </c>
      <c r="C41" s="1166">
        <v>15</v>
      </c>
      <c r="D41" s="1166">
        <v>94</v>
      </c>
      <c r="E41" s="1166">
        <v>109</v>
      </c>
      <c r="H41" s="330" t="s">
        <v>995</v>
      </c>
      <c r="I41" s="1085">
        <v>0.13761467889908258</v>
      </c>
      <c r="J41" s="1085">
        <v>0.86238532110091748</v>
      </c>
      <c r="K41" s="1085">
        <v>1</v>
      </c>
    </row>
    <row r="42" spans="2:11" x14ac:dyDescent="0.25">
      <c r="B42" s="330" t="s">
        <v>996</v>
      </c>
      <c r="C42" s="1166">
        <v>18</v>
      </c>
      <c r="D42" s="1166">
        <v>89</v>
      </c>
      <c r="E42" s="1166">
        <v>107</v>
      </c>
      <c r="H42" s="330" t="s">
        <v>996</v>
      </c>
      <c r="I42" s="1085">
        <v>0.16822429906542055</v>
      </c>
      <c r="J42" s="1085">
        <v>0.83177570093457942</v>
      </c>
      <c r="K42" s="1085">
        <v>1</v>
      </c>
    </row>
    <row r="43" spans="2:11" x14ac:dyDescent="0.25">
      <c r="B43" s="330" t="s">
        <v>997</v>
      </c>
      <c r="C43" s="1166">
        <v>20</v>
      </c>
      <c r="D43" s="1166">
        <v>103</v>
      </c>
      <c r="E43" s="1166">
        <v>123</v>
      </c>
      <c r="H43" s="330" t="s">
        <v>997</v>
      </c>
      <c r="I43" s="1085">
        <v>0.16260162601626016</v>
      </c>
      <c r="J43" s="1085">
        <v>0.83739837398373984</v>
      </c>
      <c r="K43" s="1085">
        <v>1</v>
      </c>
    </row>
    <row r="44" spans="2:11" x14ac:dyDescent="0.25">
      <c r="B44" s="330" t="s">
        <v>998</v>
      </c>
      <c r="C44" s="1166">
        <v>42</v>
      </c>
      <c r="D44" s="1166">
        <v>172</v>
      </c>
      <c r="E44" s="1166">
        <v>214</v>
      </c>
      <c r="H44" s="330" t="s">
        <v>998</v>
      </c>
      <c r="I44" s="1085">
        <v>0.19626168224299065</v>
      </c>
      <c r="J44" s="1085">
        <v>0.80373831775700932</v>
      </c>
      <c r="K44" s="1085">
        <v>1</v>
      </c>
    </row>
    <row r="45" spans="2:11" x14ac:dyDescent="0.25">
      <c r="B45" s="330" t="s">
        <v>999</v>
      </c>
      <c r="C45" s="1166">
        <v>11</v>
      </c>
      <c r="D45" s="1166">
        <v>64</v>
      </c>
      <c r="E45" s="1166">
        <v>75</v>
      </c>
      <c r="H45" s="330" t="s">
        <v>999</v>
      </c>
      <c r="I45" s="1085">
        <v>0.14666666666666667</v>
      </c>
      <c r="J45" s="1085">
        <v>0.85333333333333339</v>
      </c>
      <c r="K45" s="1085">
        <v>1</v>
      </c>
    </row>
    <row r="46" spans="2:11" x14ac:dyDescent="0.25">
      <c r="B46" s="711" t="s">
        <v>15</v>
      </c>
      <c r="C46" s="1092">
        <v>131</v>
      </c>
      <c r="D46" s="1092">
        <v>608</v>
      </c>
      <c r="E46" s="1092">
        <v>739</v>
      </c>
      <c r="H46" s="711" t="s">
        <v>15</v>
      </c>
      <c r="I46" s="1093">
        <v>0.17726657645466848</v>
      </c>
      <c r="J46" s="1093">
        <v>0.82273342354533152</v>
      </c>
      <c r="K46" s="1093">
        <v>1</v>
      </c>
    </row>
    <row r="49" spans="2:11" ht="33.75" customHeight="1" x14ac:dyDescent="0.25">
      <c r="B49" s="1402" t="s">
        <v>1101</v>
      </c>
      <c r="C49" s="1402"/>
      <c r="D49" s="1402"/>
      <c r="E49" s="1402"/>
      <c r="H49" s="1402" t="s">
        <v>1102</v>
      </c>
      <c r="I49" s="1402"/>
      <c r="J49" s="1402"/>
      <c r="K49" s="1402"/>
    </row>
    <row r="51" spans="2:11" x14ac:dyDescent="0.25">
      <c r="B51" s="1" t="s">
        <v>1002</v>
      </c>
      <c r="H51" s="1" t="s">
        <v>1002</v>
      </c>
    </row>
    <row r="52" spans="2:11" ht="60" x14ac:dyDescent="0.25">
      <c r="B52" s="720" t="s">
        <v>992</v>
      </c>
      <c r="C52" s="691" t="s">
        <v>1158</v>
      </c>
      <c r="D52" s="691" t="s">
        <v>1159</v>
      </c>
      <c r="E52" s="346" t="s">
        <v>15</v>
      </c>
      <c r="H52" s="720" t="s">
        <v>992</v>
      </c>
      <c r="I52" s="691" t="s">
        <v>1156</v>
      </c>
      <c r="J52" s="691" t="s">
        <v>1157</v>
      </c>
      <c r="K52" s="346" t="s">
        <v>15</v>
      </c>
    </row>
    <row r="53" spans="2:11" x14ac:dyDescent="0.25">
      <c r="B53" s="330" t="s">
        <v>993</v>
      </c>
      <c r="C53" s="1166">
        <v>2</v>
      </c>
      <c r="D53" s="1166">
        <v>27</v>
      </c>
      <c r="E53" s="1166">
        <v>29</v>
      </c>
      <c r="H53" s="330" t="s">
        <v>993</v>
      </c>
      <c r="I53" s="1085">
        <v>6.8965517241379309E-2</v>
      </c>
      <c r="J53" s="1085">
        <v>0.93103448275862066</v>
      </c>
      <c r="K53" s="1085">
        <v>1</v>
      </c>
    </row>
    <row r="54" spans="2:11" x14ac:dyDescent="0.25">
      <c r="B54" s="330" t="s">
        <v>994</v>
      </c>
      <c r="C54" s="1166">
        <v>4</v>
      </c>
      <c r="D54" s="1166">
        <v>47</v>
      </c>
      <c r="E54" s="1166">
        <v>51</v>
      </c>
      <c r="H54" s="330" t="s">
        <v>994</v>
      </c>
      <c r="I54" s="1085">
        <v>7.8431372549019607E-2</v>
      </c>
      <c r="J54" s="1085">
        <v>0.92156862745098034</v>
      </c>
      <c r="K54" s="1085">
        <v>1</v>
      </c>
    </row>
    <row r="55" spans="2:11" x14ac:dyDescent="0.25">
      <c r="B55" s="330" t="s">
        <v>995</v>
      </c>
      <c r="C55" s="1166">
        <v>6</v>
      </c>
      <c r="D55" s="1166">
        <v>25</v>
      </c>
      <c r="E55" s="1166">
        <v>31</v>
      </c>
      <c r="H55" s="330" t="s">
        <v>995</v>
      </c>
      <c r="I55" s="1085">
        <v>0.19354838709677419</v>
      </c>
      <c r="J55" s="1085">
        <v>0.80645161290322576</v>
      </c>
      <c r="K55" s="1085">
        <v>1</v>
      </c>
    </row>
    <row r="56" spans="2:11" x14ac:dyDescent="0.25">
      <c r="B56" s="330" t="s">
        <v>996</v>
      </c>
      <c r="C56" s="1166">
        <v>5</v>
      </c>
      <c r="D56" s="1166">
        <v>14</v>
      </c>
      <c r="E56" s="1166">
        <v>19</v>
      </c>
      <c r="H56" s="330" t="s">
        <v>996</v>
      </c>
      <c r="I56" s="1085">
        <v>0.26315789473684209</v>
      </c>
      <c r="J56" s="1085">
        <v>0.73684210526315785</v>
      </c>
      <c r="K56" s="1085">
        <v>1</v>
      </c>
    </row>
    <row r="57" spans="2:11" x14ac:dyDescent="0.25">
      <c r="B57" s="330" t="s">
        <v>997</v>
      </c>
      <c r="C57" s="1166"/>
      <c r="D57" s="1166">
        <v>7</v>
      </c>
      <c r="E57" s="1166">
        <v>7</v>
      </c>
      <c r="H57" s="330" t="s">
        <v>997</v>
      </c>
      <c r="I57" s="1085">
        <v>0</v>
      </c>
      <c r="J57" s="1085">
        <v>1</v>
      </c>
      <c r="K57" s="1085">
        <v>1</v>
      </c>
    </row>
    <row r="58" spans="2:11" x14ac:dyDescent="0.25">
      <c r="B58" s="330" t="s">
        <v>998</v>
      </c>
      <c r="C58" s="1166">
        <v>3</v>
      </c>
      <c r="D58" s="1166">
        <v>28</v>
      </c>
      <c r="E58" s="1166">
        <v>31</v>
      </c>
      <c r="H58" s="330" t="s">
        <v>998</v>
      </c>
      <c r="I58" s="1085">
        <v>9.6774193548387094E-2</v>
      </c>
      <c r="J58" s="1085">
        <v>0.90322580645161288</v>
      </c>
      <c r="K58" s="1085">
        <v>1</v>
      </c>
    </row>
    <row r="59" spans="2:11" x14ac:dyDescent="0.25">
      <c r="B59" s="330" t="s">
        <v>999</v>
      </c>
      <c r="C59" s="1166">
        <v>1</v>
      </c>
      <c r="D59" s="1166">
        <v>8</v>
      </c>
      <c r="E59" s="1166">
        <v>9</v>
      </c>
      <c r="H59" s="330" t="s">
        <v>999</v>
      </c>
      <c r="I59" s="1085">
        <v>0.1111111111111111</v>
      </c>
      <c r="J59" s="1085">
        <v>0.88888888888888884</v>
      </c>
      <c r="K59" s="1085">
        <v>1</v>
      </c>
    </row>
    <row r="60" spans="2:11" x14ac:dyDescent="0.25">
      <c r="B60" s="711" t="s">
        <v>15</v>
      </c>
      <c r="C60" s="1092">
        <v>21</v>
      </c>
      <c r="D60" s="1092">
        <v>156</v>
      </c>
      <c r="E60" s="1092">
        <v>177</v>
      </c>
      <c r="H60" s="711" t="s">
        <v>15</v>
      </c>
      <c r="I60" s="1093">
        <v>0.11864406779661017</v>
      </c>
      <c r="J60" s="1093">
        <v>0.88135593220338981</v>
      </c>
      <c r="K60" s="1093">
        <v>1</v>
      </c>
    </row>
  </sheetData>
  <mergeCells count="8">
    <mergeCell ref="B49:E49"/>
    <mergeCell ref="H49:K49"/>
    <mergeCell ref="B8:E8"/>
    <mergeCell ref="H8:K8"/>
    <mergeCell ref="B21:E21"/>
    <mergeCell ref="H21:K21"/>
    <mergeCell ref="B35:E35"/>
    <mergeCell ref="H35:K35"/>
  </mergeCells>
  <pageMargins left="0.25" right="0.25" top="0.75" bottom="0.75" header="0.3" footer="0.3"/>
  <pageSetup paperSize="9" orientation="landscape" verticalDpi="0" r:id="rId1"/>
  <ignoredErrors>
    <ignoredError sqref="H11 B11 B25 H25 H39 B39 B53 H53"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39997558519241921"/>
    <pageSetUpPr fitToPage="1"/>
  </sheetPr>
  <dimension ref="B1:M35"/>
  <sheetViews>
    <sheetView workbookViewId="0">
      <selection activeCell="B33" sqref="B33"/>
    </sheetView>
  </sheetViews>
  <sheetFormatPr defaultRowHeight="15" x14ac:dyDescent="0.25"/>
  <cols>
    <col min="1" max="1" width="5.5703125" customWidth="1"/>
    <col min="2" max="2" width="59" customWidth="1"/>
    <col min="3" max="3" width="14.85546875" customWidth="1"/>
    <col min="4" max="4" width="14.140625" customWidth="1"/>
    <col min="5" max="5" width="17" customWidth="1"/>
    <col min="6" max="6" width="12.28515625" customWidth="1"/>
  </cols>
  <sheetData>
    <row r="1" spans="2:12" ht="15.75" x14ac:dyDescent="0.25">
      <c r="B1" s="210" t="s">
        <v>868</v>
      </c>
    </row>
    <row r="3" spans="2:12" ht="31.5" x14ac:dyDescent="0.25">
      <c r="B3" s="194" t="s">
        <v>76</v>
      </c>
      <c r="C3" s="195" t="s">
        <v>294</v>
      </c>
      <c r="D3" s="195" t="s">
        <v>26</v>
      </c>
      <c r="E3" s="195" t="s">
        <v>766</v>
      </c>
      <c r="F3" s="196" t="s">
        <v>15</v>
      </c>
    </row>
    <row r="4" spans="2:12" ht="15.75" x14ac:dyDescent="0.25">
      <c r="B4" s="197" t="s">
        <v>7</v>
      </c>
      <c r="C4" s="198">
        <v>0</v>
      </c>
      <c r="D4" s="199">
        <v>33440</v>
      </c>
      <c r="E4" s="199">
        <v>0</v>
      </c>
      <c r="F4" s="299">
        <v>33440</v>
      </c>
    </row>
    <row r="5" spans="2:12" ht="15.75" x14ac:dyDescent="0.25">
      <c r="B5" s="200" t="s">
        <v>77</v>
      </c>
      <c r="C5" s="201"/>
      <c r="D5" s="202">
        <v>1</v>
      </c>
      <c r="E5" s="202"/>
      <c r="F5" s="300">
        <v>1</v>
      </c>
    </row>
    <row r="6" spans="2:12" ht="15.75" x14ac:dyDescent="0.25">
      <c r="B6" s="197" t="s">
        <v>758</v>
      </c>
      <c r="C6" s="198">
        <v>8200</v>
      </c>
      <c r="D6" s="199">
        <v>0</v>
      </c>
      <c r="E6" s="199">
        <v>3830</v>
      </c>
      <c r="F6" s="299">
        <v>12020</v>
      </c>
      <c r="I6" s="153"/>
      <c r="J6" s="153"/>
      <c r="K6" s="153"/>
      <c r="L6" s="153"/>
    </row>
    <row r="7" spans="2:12" ht="15.75" x14ac:dyDescent="0.25">
      <c r="B7" s="200" t="s">
        <v>77</v>
      </c>
      <c r="C7" s="201">
        <v>0.68219633943427616</v>
      </c>
      <c r="D7" s="202">
        <v>0</v>
      </c>
      <c r="E7" s="202">
        <v>0.31863560732113144</v>
      </c>
      <c r="F7" s="300">
        <v>1</v>
      </c>
      <c r="I7" s="153"/>
      <c r="J7" s="153"/>
      <c r="K7" s="153"/>
      <c r="L7" s="153"/>
    </row>
    <row r="8" spans="2:12" ht="15.75" x14ac:dyDescent="0.25">
      <c r="B8" s="197" t="s">
        <v>250</v>
      </c>
      <c r="C8" s="203">
        <v>1160</v>
      </c>
      <c r="D8" s="298">
        <v>35120</v>
      </c>
      <c r="E8" s="298">
        <v>2980</v>
      </c>
      <c r="F8" s="204">
        <v>39260</v>
      </c>
      <c r="I8" s="153"/>
      <c r="J8" s="153"/>
      <c r="K8" s="153"/>
      <c r="L8" s="153"/>
    </row>
    <row r="9" spans="2:12" ht="15.75" x14ac:dyDescent="0.25">
      <c r="B9" s="200" t="s">
        <v>77</v>
      </c>
      <c r="C9" s="201">
        <v>2.9546612328069283E-2</v>
      </c>
      <c r="D9" s="202">
        <v>0.89454915944982172</v>
      </c>
      <c r="E9" s="202">
        <v>7.5904228222109016E-2</v>
      </c>
      <c r="F9" s="300">
        <v>1</v>
      </c>
      <c r="I9" s="153"/>
      <c r="J9" s="153"/>
      <c r="K9" s="153"/>
      <c r="L9" s="153"/>
    </row>
    <row r="10" spans="2:12" ht="15.75" x14ac:dyDescent="0.25">
      <c r="B10" s="197" t="s">
        <v>759</v>
      </c>
      <c r="C10" s="203">
        <v>440</v>
      </c>
      <c r="D10" s="298">
        <v>1800</v>
      </c>
      <c r="E10" s="298">
        <v>1800</v>
      </c>
      <c r="F10" s="204">
        <v>4040</v>
      </c>
      <c r="I10" s="153"/>
      <c r="J10" s="153"/>
      <c r="K10" s="153"/>
      <c r="L10" s="153"/>
    </row>
    <row r="11" spans="2:12" ht="15.75" x14ac:dyDescent="0.25">
      <c r="B11" s="200" t="s">
        <v>77</v>
      </c>
      <c r="C11" s="201">
        <v>0.10891089108910891</v>
      </c>
      <c r="D11" s="202">
        <v>0.44554455445544555</v>
      </c>
      <c r="E11" s="202">
        <v>0.44554455445544555</v>
      </c>
      <c r="F11" s="300">
        <v>1</v>
      </c>
      <c r="I11" s="153"/>
      <c r="J11" s="153"/>
      <c r="K11" s="153"/>
      <c r="L11" s="153"/>
    </row>
    <row r="12" spans="2:12" ht="15.75" x14ac:dyDescent="0.25">
      <c r="B12" s="763" t="s">
        <v>164</v>
      </c>
      <c r="C12" s="764">
        <v>77480</v>
      </c>
      <c r="D12" s="765">
        <v>58260</v>
      </c>
      <c r="E12" s="765">
        <v>9700</v>
      </c>
      <c r="F12" s="766">
        <v>145440</v>
      </c>
      <c r="I12" s="153"/>
      <c r="J12" s="153"/>
      <c r="K12" s="153"/>
      <c r="L12" s="153"/>
    </row>
    <row r="13" spans="2:12" ht="15.75" x14ac:dyDescent="0.25">
      <c r="B13" s="767" t="s">
        <v>77</v>
      </c>
      <c r="C13" s="768">
        <v>0.53272827282728275</v>
      </c>
      <c r="D13" s="769">
        <v>0.40057755775577558</v>
      </c>
      <c r="E13" s="769">
        <v>6.6694169416941701E-2</v>
      </c>
      <c r="F13" s="770">
        <v>1</v>
      </c>
      <c r="I13" s="153"/>
      <c r="J13" s="153"/>
      <c r="K13" s="153"/>
      <c r="L13" s="153"/>
    </row>
    <row r="14" spans="2:12" ht="15.75" x14ac:dyDescent="0.25">
      <c r="B14" s="14" t="s">
        <v>1132</v>
      </c>
      <c r="C14" s="203">
        <v>12210</v>
      </c>
      <c r="D14" s="298">
        <v>20270</v>
      </c>
      <c r="E14" s="298">
        <v>5050</v>
      </c>
      <c r="F14" s="204">
        <v>37530</v>
      </c>
      <c r="I14" s="153"/>
      <c r="J14" s="153"/>
      <c r="K14" s="153"/>
      <c r="L14" s="153"/>
    </row>
    <row r="15" spans="2:12" ht="15.75" x14ac:dyDescent="0.25">
      <c r="B15" s="205" t="s">
        <v>77</v>
      </c>
      <c r="C15" s="201">
        <v>0.32533972821742607</v>
      </c>
      <c r="D15" s="202">
        <v>0.54010125233146811</v>
      </c>
      <c r="E15" s="202">
        <v>0.13455901945110579</v>
      </c>
      <c r="F15" s="300">
        <v>1</v>
      </c>
      <c r="I15" s="153"/>
      <c r="J15" s="153"/>
      <c r="K15" s="153"/>
      <c r="L15" s="153"/>
    </row>
    <row r="16" spans="2:12" ht="15.75" x14ac:dyDescent="0.25">
      <c r="B16" s="293" t="s">
        <v>11</v>
      </c>
      <c r="C16" s="294">
        <v>65270</v>
      </c>
      <c r="D16" s="295">
        <v>37990</v>
      </c>
      <c r="E16" s="295">
        <v>4650</v>
      </c>
      <c r="F16" s="296">
        <v>107910</v>
      </c>
      <c r="I16" s="153"/>
      <c r="J16" s="153"/>
      <c r="K16" s="153"/>
      <c r="L16" s="153"/>
    </row>
    <row r="17" spans="2:13" ht="15.75" x14ac:dyDescent="0.25">
      <c r="B17" s="291" t="s">
        <v>77</v>
      </c>
      <c r="C17" s="201">
        <v>0.6048558984338801</v>
      </c>
      <c r="D17" s="202">
        <v>0.35205263645630619</v>
      </c>
      <c r="E17" s="202">
        <v>4.3091465109813737E-2</v>
      </c>
      <c r="F17" s="300">
        <v>1</v>
      </c>
      <c r="I17" s="153"/>
      <c r="J17" s="153"/>
      <c r="K17" s="153"/>
      <c r="L17" s="153"/>
    </row>
    <row r="18" spans="2:13" ht="15.75" x14ac:dyDescent="0.25">
      <c r="B18" s="763" t="s">
        <v>170</v>
      </c>
      <c r="C18" s="764">
        <v>5180</v>
      </c>
      <c r="D18" s="765">
        <v>20830</v>
      </c>
      <c r="E18" s="765">
        <v>24820</v>
      </c>
      <c r="F18" s="766">
        <v>50830</v>
      </c>
      <c r="I18" s="153"/>
      <c r="J18" s="153"/>
      <c r="K18" s="153"/>
      <c r="L18" s="153"/>
    </row>
    <row r="19" spans="2:13" ht="15.75" x14ac:dyDescent="0.25">
      <c r="B19" s="767" t="s">
        <v>77</v>
      </c>
      <c r="C19" s="768">
        <v>0.10190832185717096</v>
      </c>
      <c r="D19" s="769">
        <v>0.40979736376155812</v>
      </c>
      <c r="E19" s="769">
        <v>0.48829431438127091</v>
      </c>
      <c r="F19" s="770">
        <v>1</v>
      </c>
      <c r="I19" s="153"/>
      <c r="J19" s="153"/>
      <c r="K19" s="153"/>
      <c r="L19" s="153"/>
    </row>
    <row r="20" spans="2:13" ht="15.75" x14ac:dyDescent="0.25">
      <c r="B20" s="14" t="s">
        <v>1132</v>
      </c>
      <c r="C20" s="203">
        <v>3820</v>
      </c>
      <c r="D20" s="298">
        <v>16540</v>
      </c>
      <c r="E20" s="298">
        <v>19310</v>
      </c>
      <c r="F20" s="204">
        <v>39670</v>
      </c>
      <c r="I20" s="153"/>
      <c r="J20" s="153"/>
      <c r="K20" s="153"/>
      <c r="L20" s="153"/>
    </row>
    <row r="21" spans="2:13" ht="15.75" x14ac:dyDescent="0.25">
      <c r="B21" s="205" t="s">
        <v>77</v>
      </c>
      <c r="C21" s="201">
        <v>9.629442903957651E-2</v>
      </c>
      <c r="D21" s="202">
        <v>0.41693975296193597</v>
      </c>
      <c r="E21" s="202">
        <v>0.4867658179984875</v>
      </c>
      <c r="F21" s="300">
        <v>1</v>
      </c>
      <c r="I21" s="153"/>
      <c r="J21" s="153"/>
      <c r="K21" s="153"/>
      <c r="L21" s="153"/>
    </row>
    <row r="22" spans="2:13" ht="15.75" x14ac:dyDescent="0.25">
      <c r="B22" s="292" t="s">
        <v>11</v>
      </c>
      <c r="C22" s="294">
        <v>1360</v>
      </c>
      <c r="D22" s="295">
        <v>4290</v>
      </c>
      <c r="E22" s="295">
        <v>5510</v>
      </c>
      <c r="F22" s="296">
        <v>11160</v>
      </c>
      <c r="I22" s="153"/>
      <c r="J22" s="153"/>
      <c r="K22" s="153"/>
      <c r="L22" s="153"/>
    </row>
    <row r="23" spans="2:13" ht="15.75" x14ac:dyDescent="0.25">
      <c r="B23" s="291" t="s">
        <v>77</v>
      </c>
      <c r="C23" s="201">
        <v>0.12186379928315412</v>
      </c>
      <c r="D23" s="202">
        <v>0.38440860215053763</v>
      </c>
      <c r="E23" s="202">
        <v>0.49372759856630827</v>
      </c>
      <c r="F23" s="300">
        <v>1</v>
      </c>
      <c r="I23" s="153"/>
      <c r="J23" s="153"/>
      <c r="K23" s="153"/>
      <c r="L23" s="153"/>
    </row>
    <row r="24" spans="2:13" ht="15.75" x14ac:dyDescent="0.25">
      <c r="B24" s="197" t="s">
        <v>13</v>
      </c>
      <c r="C24" s="203">
        <v>30</v>
      </c>
      <c r="D24" s="298">
        <v>1000</v>
      </c>
      <c r="E24" s="298">
        <v>5400</v>
      </c>
      <c r="F24" s="204">
        <v>6430</v>
      </c>
      <c r="I24" s="153"/>
      <c r="J24" s="153"/>
      <c r="K24" s="153"/>
      <c r="L24" s="153"/>
    </row>
    <row r="25" spans="2:13" ht="15.75" x14ac:dyDescent="0.25">
      <c r="B25" s="200" t="s">
        <v>77</v>
      </c>
      <c r="C25" s="201">
        <v>4.6656298600311046E-3</v>
      </c>
      <c r="D25" s="202">
        <v>0.15552099533437014</v>
      </c>
      <c r="E25" s="202">
        <v>0.83981337480559881</v>
      </c>
      <c r="F25" s="300">
        <v>1</v>
      </c>
      <c r="I25" s="153"/>
      <c r="J25" s="153"/>
      <c r="K25" s="153"/>
      <c r="L25" s="153"/>
    </row>
    <row r="26" spans="2:13" ht="15.75" x14ac:dyDescent="0.25">
      <c r="B26" s="206" t="s">
        <v>15</v>
      </c>
      <c r="C26" s="408">
        <v>92490</v>
      </c>
      <c r="D26" s="409">
        <f>SUM(D4,D6,D8,D10,D12,D18,D24)</f>
        <v>150450</v>
      </c>
      <c r="E26" s="410">
        <v>48530</v>
      </c>
      <c r="F26" s="301">
        <f>SUM(F4,F6,F8,F10,F12,F18,F24)</f>
        <v>291460</v>
      </c>
      <c r="H26" s="153"/>
      <c r="I26" s="153"/>
      <c r="J26" s="153"/>
      <c r="K26" s="153"/>
      <c r="L26" s="153"/>
      <c r="M26" s="153"/>
    </row>
    <row r="27" spans="2:13" ht="15.75" x14ac:dyDescent="0.25">
      <c r="B27" s="208" t="s">
        <v>77</v>
      </c>
      <c r="C27" s="302">
        <v>0.35846058445081774</v>
      </c>
      <c r="D27" s="303">
        <v>0.45349197736609564</v>
      </c>
      <c r="E27" s="303">
        <v>0.18808619486861483</v>
      </c>
      <c r="F27" s="304">
        <v>1</v>
      </c>
      <c r="H27" s="39"/>
      <c r="I27" s="39"/>
      <c r="J27" s="39"/>
      <c r="K27" s="39"/>
      <c r="L27" s="39"/>
      <c r="M27" s="39"/>
    </row>
    <row r="28" spans="2:13" ht="15.75" x14ac:dyDescent="0.25">
      <c r="B28" s="406" t="s">
        <v>1133</v>
      </c>
      <c r="C28" s="407">
        <v>91330</v>
      </c>
      <c r="D28" s="207">
        <f>SUM(D4,D6,D10,D12,D18,D24)</f>
        <v>115330</v>
      </c>
      <c r="E28" s="207">
        <v>45550</v>
      </c>
      <c r="F28" s="301">
        <f>SUM(F4,F6,F10,F12,F18,F24)</f>
        <v>252200</v>
      </c>
      <c r="H28" s="153"/>
      <c r="I28" s="153"/>
      <c r="J28" s="153"/>
      <c r="K28" s="153"/>
      <c r="L28" s="153"/>
      <c r="M28" s="153"/>
    </row>
    <row r="29" spans="2:13" ht="15.75" x14ac:dyDescent="0.25">
      <c r="B29" s="208" t="s">
        <v>77</v>
      </c>
      <c r="C29" s="302">
        <v>0.41748948619491683</v>
      </c>
      <c r="D29" s="303">
        <v>0.37433717315779852</v>
      </c>
      <c r="E29" s="303">
        <v>0.20821905284329859</v>
      </c>
      <c r="F29" s="304">
        <v>1</v>
      </c>
    </row>
    <row r="30" spans="2:13" ht="15.75" x14ac:dyDescent="0.25">
      <c r="B30" s="206" t="s">
        <v>1134</v>
      </c>
      <c r="C30" s="207">
        <v>91330</v>
      </c>
      <c r="D30" s="207">
        <v>81890</v>
      </c>
      <c r="E30" s="207">
        <v>45550</v>
      </c>
      <c r="F30" s="297">
        <v>218760</v>
      </c>
      <c r="H30" s="153"/>
      <c r="I30" s="153"/>
      <c r="J30" s="153"/>
      <c r="K30" s="153"/>
      <c r="L30" s="153"/>
      <c r="M30" s="153"/>
    </row>
    <row r="31" spans="2:13" ht="15.75" x14ac:dyDescent="0.25">
      <c r="B31" s="208" t="s">
        <v>77</v>
      </c>
      <c r="C31" s="302">
        <v>0.41748948619491683</v>
      </c>
      <c r="D31" s="303">
        <v>0.37433717315779852</v>
      </c>
      <c r="E31" s="303">
        <v>0.20821905284329859</v>
      </c>
      <c r="F31" s="304">
        <v>1</v>
      </c>
    </row>
    <row r="32" spans="2:13" ht="15.75" x14ac:dyDescent="0.25">
      <c r="B32" s="28" t="s">
        <v>17</v>
      </c>
      <c r="C32" s="1221"/>
      <c r="D32" s="1221"/>
      <c r="E32" s="1221"/>
      <c r="F32" s="1221"/>
    </row>
    <row r="33" spans="2:6" ht="15.75" x14ac:dyDescent="0.25">
      <c r="C33" s="209"/>
      <c r="D33" s="209"/>
      <c r="E33" s="209"/>
      <c r="F33" s="209"/>
    </row>
    <row r="34" spans="2:6" ht="32.25" customHeight="1" x14ac:dyDescent="0.25">
      <c r="B34" s="1277" t="s">
        <v>703</v>
      </c>
      <c r="C34" s="1277"/>
      <c r="D34" s="1277"/>
      <c r="E34" s="1277"/>
      <c r="F34" s="1277"/>
    </row>
    <row r="35" spans="2:6" ht="36" customHeight="1" x14ac:dyDescent="0.25">
      <c r="B35" s="1277" t="s">
        <v>781</v>
      </c>
      <c r="C35" s="1277"/>
      <c r="D35" s="1277"/>
      <c r="E35" s="1277"/>
      <c r="F35" s="1277"/>
    </row>
  </sheetData>
  <mergeCells count="2">
    <mergeCell ref="B35:F35"/>
    <mergeCell ref="B34:F34"/>
  </mergeCells>
  <pageMargins left="0.7" right="0.7" top="0.75" bottom="0.75" header="0.3" footer="0.3"/>
  <pageSetup paperSize="9" scale="8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5" tint="0.39997558519241921"/>
    <pageSetUpPr fitToPage="1"/>
  </sheetPr>
  <dimension ref="B1:I63"/>
  <sheetViews>
    <sheetView workbookViewId="0">
      <selection activeCell="B2" sqref="B2"/>
    </sheetView>
  </sheetViews>
  <sheetFormatPr defaultRowHeight="15" x14ac:dyDescent="0.25"/>
  <cols>
    <col min="1" max="1" width="4" style="1004" customWidth="1"/>
    <col min="2" max="2" width="34.140625" style="1004" customWidth="1"/>
    <col min="3" max="3" width="24.7109375" style="1004" customWidth="1"/>
    <col min="4" max="8" width="15.28515625" style="1004" customWidth="1"/>
    <col min="9" max="9" width="11" style="1004" customWidth="1"/>
    <col min="10" max="16384" width="9.140625" style="1004"/>
  </cols>
  <sheetData>
    <row r="1" spans="2:9" ht="15.75" x14ac:dyDescent="0.25">
      <c r="B1" s="1003" t="s">
        <v>1186</v>
      </c>
    </row>
    <row r="2" spans="2:9" x14ac:dyDescent="0.25">
      <c r="B2" s="1005"/>
      <c r="C2" s="1005"/>
      <c r="D2" s="1005"/>
      <c r="E2" s="1005"/>
      <c r="F2" s="1005"/>
      <c r="G2" s="1005"/>
      <c r="H2" s="1005"/>
    </row>
    <row r="3" spans="2:9" ht="60" x14ac:dyDescent="0.25">
      <c r="B3" s="1006" t="s">
        <v>158</v>
      </c>
      <c r="C3" s="1006" t="s">
        <v>159</v>
      </c>
      <c r="D3" s="1006" t="s">
        <v>219</v>
      </c>
      <c r="E3" s="1006" t="s">
        <v>160</v>
      </c>
      <c r="F3" s="1006" t="s">
        <v>216</v>
      </c>
      <c r="G3" s="1006" t="s">
        <v>217</v>
      </c>
      <c r="H3" s="1006" t="s">
        <v>218</v>
      </c>
    </row>
    <row r="4" spans="2:9" x14ac:dyDescent="0.25">
      <c r="B4" s="1007" t="s">
        <v>145</v>
      </c>
      <c r="C4" s="1007">
        <v>129</v>
      </c>
      <c r="D4" s="1007">
        <v>47</v>
      </c>
      <c r="E4" s="1008">
        <f>D4/C4</f>
        <v>0.36434108527131781</v>
      </c>
      <c r="F4" s="1007">
        <v>44</v>
      </c>
      <c r="G4" s="1098">
        <v>8.3000000000000007</v>
      </c>
      <c r="H4" s="1098">
        <v>1.3</v>
      </c>
    </row>
    <row r="5" spans="2:9" x14ac:dyDescent="0.25">
      <c r="B5" s="1007" t="s">
        <v>146</v>
      </c>
      <c r="C5" s="1009">
        <v>334</v>
      </c>
      <c r="D5" s="1009">
        <v>169</v>
      </c>
      <c r="E5" s="1010">
        <f>D5/C5</f>
        <v>0.50598802395209586</v>
      </c>
      <c r="F5" s="1009">
        <v>153</v>
      </c>
      <c r="G5" s="1011">
        <v>45.3</v>
      </c>
      <c r="H5" s="1011">
        <v>1.023352156437255</v>
      </c>
    </row>
    <row r="6" spans="2:9" ht="17.25" x14ac:dyDescent="0.25">
      <c r="B6" s="1012" t="s">
        <v>161</v>
      </c>
      <c r="C6" s="1013"/>
      <c r="D6" s="1013"/>
      <c r="E6" s="1014"/>
      <c r="F6" s="1013"/>
      <c r="G6" s="1015"/>
      <c r="H6" s="1015"/>
    </row>
    <row r="7" spans="2:9" x14ac:dyDescent="0.25">
      <c r="C7" s="1013"/>
      <c r="D7" s="1013"/>
      <c r="E7" s="1014"/>
      <c r="F7" s="1013"/>
      <c r="G7" s="1015"/>
      <c r="H7" s="1015"/>
    </row>
    <row r="8" spans="2:9" x14ac:dyDescent="0.25">
      <c r="B8" s="1004" t="s">
        <v>909</v>
      </c>
      <c r="C8" s="1016"/>
      <c r="D8" s="1016"/>
      <c r="E8" s="1017"/>
      <c r="F8" s="1017"/>
      <c r="G8" s="1018"/>
      <c r="H8" s="1018"/>
    </row>
    <row r="9" spans="2:9" x14ac:dyDescent="0.25">
      <c r="B9" s="1004" t="s">
        <v>781</v>
      </c>
    </row>
    <row r="13" spans="2:9" ht="15.75" x14ac:dyDescent="0.25">
      <c r="B13" s="1003" t="s">
        <v>1188</v>
      </c>
    </row>
    <row r="15" spans="2:9" ht="75" x14ac:dyDescent="0.25">
      <c r="B15" s="1019" t="s">
        <v>228</v>
      </c>
      <c r="C15" s="1020" t="s">
        <v>204</v>
      </c>
      <c r="D15" s="1021" t="s">
        <v>159</v>
      </c>
      <c r="E15" s="1021" t="s">
        <v>229</v>
      </c>
      <c r="F15" s="1020" t="s">
        <v>160</v>
      </c>
      <c r="G15" s="1021" t="s">
        <v>216</v>
      </c>
      <c r="H15" s="1020" t="s">
        <v>217</v>
      </c>
      <c r="I15" s="1020" t="s">
        <v>218</v>
      </c>
    </row>
    <row r="16" spans="2:9" x14ac:dyDescent="0.25">
      <c r="B16" s="1022" t="s">
        <v>758</v>
      </c>
      <c r="C16" s="1012" t="s">
        <v>294</v>
      </c>
      <c r="D16" s="1012">
        <v>10</v>
      </c>
      <c r="E16" s="1023">
        <v>5</v>
      </c>
      <c r="F16" s="1024">
        <f>E16/D16</f>
        <v>0.5</v>
      </c>
      <c r="G16" s="1023">
        <v>5</v>
      </c>
      <c r="H16" s="1025">
        <v>52.631578947368418</v>
      </c>
      <c r="I16" s="1026">
        <v>0.78431372549019607</v>
      </c>
    </row>
    <row r="17" spans="2:9" x14ac:dyDescent="0.25">
      <c r="B17" s="1027"/>
      <c r="C17" s="1013" t="s">
        <v>774</v>
      </c>
      <c r="D17" s="1013">
        <v>1</v>
      </c>
      <c r="E17" s="1013">
        <v>1</v>
      </c>
      <c r="F17" s="1028">
        <f t="shared" ref="F17:F38" si="0">E17/D17</f>
        <v>1</v>
      </c>
      <c r="G17" s="1013">
        <v>1</v>
      </c>
      <c r="H17" s="1015">
        <v>15.151515151515152</v>
      </c>
      <c r="I17" s="1029">
        <v>0.60060060060060061</v>
      </c>
    </row>
    <row r="18" spans="2:9" x14ac:dyDescent="0.25">
      <c r="B18" s="1030" t="s">
        <v>762</v>
      </c>
      <c r="C18" s="1031"/>
      <c r="D18" s="1032">
        <v>11</v>
      </c>
      <c r="E18" s="1032">
        <v>6</v>
      </c>
      <c r="F18" s="1033">
        <f t="shared" si="0"/>
        <v>0.54545454545454541</v>
      </c>
      <c r="G18" s="1032">
        <v>6</v>
      </c>
      <c r="H18" s="1034">
        <v>37.267080745341616</v>
      </c>
      <c r="I18" s="1035">
        <v>0.74626865671641796</v>
      </c>
    </row>
    <row r="19" spans="2:9" x14ac:dyDescent="0.25">
      <c r="B19" s="1259" t="s">
        <v>250</v>
      </c>
      <c r="C19" s="1013" t="s">
        <v>294</v>
      </c>
      <c r="D19" s="1037">
        <v>0</v>
      </c>
      <c r="E19" s="1013">
        <v>0</v>
      </c>
      <c r="F19" s="1028">
        <v>0</v>
      </c>
      <c r="G19" s="1013">
        <v>0</v>
      </c>
      <c r="H19" s="1015">
        <v>0</v>
      </c>
      <c r="I19" s="1029">
        <v>0</v>
      </c>
    </row>
    <row r="20" spans="2:9" x14ac:dyDescent="0.25">
      <c r="B20" s="1027"/>
      <c r="C20" s="1013" t="s">
        <v>26</v>
      </c>
      <c r="D20" s="1037">
        <v>3</v>
      </c>
      <c r="E20" s="1037">
        <v>1</v>
      </c>
      <c r="F20" s="1028">
        <f t="shared" si="0"/>
        <v>0.33333333333333331</v>
      </c>
      <c r="G20" s="1037">
        <v>1</v>
      </c>
      <c r="H20" s="1038">
        <v>62.5</v>
      </c>
      <c r="I20" s="1039">
        <v>1.5197568389057752</v>
      </c>
    </row>
    <row r="21" spans="2:9" x14ac:dyDescent="0.25">
      <c r="B21" s="1027"/>
      <c r="C21" s="1013" t="s">
        <v>774</v>
      </c>
      <c r="D21" s="1037">
        <v>0</v>
      </c>
      <c r="E21" s="1037">
        <v>0</v>
      </c>
      <c r="F21" s="1028">
        <v>0</v>
      </c>
      <c r="G21" s="1037">
        <v>0</v>
      </c>
      <c r="H21" s="1038">
        <v>0</v>
      </c>
      <c r="I21" s="1039">
        <v>0</v>
      </c>
    </row>
    <row r="22" spans="2:9" x14ac:dyDescent="0.25">
      <c r="B22" s="1260" t="s">
        <v>1151</v>
      </c>
      <c r="C22" s="1031"/>
      <c r="D22" s="1032">
        <v>3</v>
      </c>
      <c r="E22" s="1032">
        <v>1</v>
      </c>
      <c r="F22" s="1033">
        <f t="shared" si="0"/>
        <v>0.33333333333333331</v>
      </c>
      <c r="G22" s="1032">
        <v>1</v>
      </c>
      <c r="H22" s="1034">
        <v>13.698630136986301</v>
      </c>
      <c r="I22" s="1035">
        <v>0.38314176245210729</v>
      </c>
    </row>
    <row r="23" spans="2:9" x14ac:dyDescent="0.25">
      <c r="B23" s="1027" t="s">
        <v>759</v>
      </c>
      <c r="C23" s="1013" t="s">
        <v>294</v>
      </c>
      <c r="D23" s="1037">
        <v>0</v>
      </c>
      <c r="E23" s="1037">
        <v>0</v>
      </c>
      <c r="F23" s="1028">
        <v>0</v>
      </c>
      <c r="G23" s="1037">
        <v>0</v>
      </c>
      <c r="H23" s="1038">
        <v>0</v>
      </c>
      <c r="I23" s="1039">
        <v>0</v>
      </c>
    </row>
    <row r="24" spans="2:9" x14ac:dyDescent="0.25">
      <c r="B24" s="1027"/>
      <c r="C24" s="1013" t="s">
        <v>26</v>
      </c>
      <c r="D24" s="1037">
        <v>1</v>
      </c>
      <c r="E24" s="1037">
        <v>1</v>
      </c>
      <c r="F24" s="1028">
        <f t="shared" si="0"/>
        <v>1</v>
      </c>
      <c r="G24" s="1037">
        <v>1</v>
      </c>
      <c r="H24" s="1038">
        <v>142.85714285714286</v>
      </c>
      <c r="I24" s="1039">
        <v>2.0576131687242798</v>
      </c>
    </row>
    <row r="25" spans="2:9" x14ac:dyDescent="0.25">
      <c r="B25" s="1027"/>
      <c r="C25" s="1013" t="s">
        <v>766</v>
      </c>
      <c r="D25" s="1037">
        <v>1</v>
      </c>
      <c r="E25" s="1040">
        <v>1</v>
      </c>
      <c r="F25" s="1028">
        <f t="shared" si="0"/>
        <v>1</v>
      </c>
      <c r="G25" s="1040">
        <v>1</v>
      </c>
      <c r="H25" s="1015">
        <v>33.333333333333336</v>
      </c>
      <c r="I25" s="1029">
        <v>0.98911968348170121</v>
      </c>
    </row>
    <row r="26" spans="2:9" x14ac:dyDescent="0.25">
      <c r="B26" s="1030" t="s">
        <v>763</v>
      </c>
      <c r="C26" s="1031"/>
      <c r="D26" s="1032">
        <v>2</v>
      </c>
      <c r="E26" s="1032">
        <v>2</v>
      </c>
      <c r="F26" s="1033">
        <f t="shared" si="0"/>
        <v>1</v>
      </c>
      <c r="G26" s="1032">
        <v>2</v>
      </c>
      <c r="H26" s="1034">
        <v>45.454545454545453</v>
      </c>
      <c r="I26" s="1035">
        <v>1.1068068622025455</v>
      </c>
    </row>
    <row r="27" spans="2:9" x14ac:dyDescent="0.25">
      <c r="B27" s="1027" t="s">
        <v>164</v>
      </c>
      <c r="C27" s="1013" t="s">
        <v>294</v>
      </c>
      <c r="D27" s="1013">
        <v>41</v>
      </c>
      <c r="E27" s="1040">
        <v>20</v>
      </c>
      <c r="F27" s="1028">
        <f t="shared" si="0"/>
        <v>0.48780487804878048</v>
      </c>
      <c r="G27" s="1040">
        <v>20</v>
      </c>
      <c r="H27" s="1015">
        <v>13.360053440213761</v>
      </c>
      <c r="I27" s="1029">
        <v>0.33333333333333331</v>
      </c>
    </row>
    <row r="28" spans="2:9" x14ac:dyDescent="0.25">
      <c r="B28" s="1027"/>
      <c r="C28" s="1013" t="s">
        <v>26</v>
      </c>
      <c r="D28" s="1013">
        <v>208</v>
      </c>
      <c r="E28" s="1040">
        <v>101</v>
      </c>
      <c r="F28" s="1028">
        <f t="shared" si="0"/>
        <v>0.48557692307692307</v>
      </c>
      <c r="G28" s="1040">
        <v>86</v>
      </c>
      <c r="H28" s="1015">
        <v>128.01013941698352</v>
      </c>
      <c r="I28" s="1029">
        <v>2.1386524372167877</v>
      </c>
    </row>
    <row r="29" spans="2:9" x14ac:dyDescent="0.25">
      <c r="B29" s="1027"/>
      <c r="C29" s="1013" t="s">
        <v>766</v>
      </c>
      <c r="D29" s="1013">
        <v>13</v>
      </c>
      <c r="E29" s="1040">
        <v>5</v>
      </c>
      <c r="F29" s="1028">
        <f t="shared" si="0"/>
        <v>0.38461538461538464</v>
      </c>
      <c r="G29" s="1040">
        <v>5</v>
      </c>
      <c r="H29" s="1015">
        <v>27.472527472527471</v>
      </c>
      <c r="I29" s="1029">
        <v>0.63019914292916557</v>
      </c>
    </row>
    <row r="30" spans="2:9" x14ac:dyDescent="0.25">
      <c r="B30" s="1030" t="s">
        <v>224</v>
      </c>
      <c r="C30" s="1032"/>
      <c r="D30" s="1032">
        <v>262</v>
      </c>
      <c r="E30" s="1041">
        <v>126</v>
      </c>
      <c r="F30" s="1033">
        <f t="shared" si="0"/>
        <v>0.48091603053435117</v>
      </c>
      <c r="G30" s="1041">
        <v>111</v>
      </c>
      <c r="H30" s="1034">
        <v>51.053484602917344</v>
      </c>
      <c r="I30" s="1035">
        <v>1.0941299062174368</v>
      </c>
    </row>
    <row r="31" spans="2:9" x14ac:dyDescent="0.25">
      <c r="B31" s="1027" t="s">
        <v>225</v>
      </c>
      <c r="C31" s="1037" t="s">
        <v>294</v>
      </c>
      <c r="D31" s="1037">
        <v>1</v>
      </c>
      <c r="E31" s="1042">
        <v>0</v>
      </c>
      <c r="F31" s="1028">
        <f t="shared" si="0"/>
        <v>0</v>
      </c>
      <c r="G31" s="1042">
        <v>0</v>
      </c>
      <c r="H31" s="1038">
        <v>0</v>
      </c>
      <c r="I31" s="1039">
        <v>0</v>
      </c>
    </row>
    <row r="32" spans="2:9" x14ac:dyDescent="0.25">
      <c r="B32" s="1027"/>
      <c r="C32" s="1013" t="s">
        <v>26</v>
      </c>
      <c r="D32" s="1013">
        <v>23</v>
      </c>
      <c r="E32" s="1040">
        <v>15</v>
      </c>
      <c r="F32" s="1028">
        <f t="shared" si="0"/>
        <v>0.65217391304347827</v>
      </c>
      <c r="G32" s="1040">
        <v>14</v>
      </c>
      <c r="H32" s="1015">
        <v>51.724137931034484</v>
      </c>
      <c r="I32" s="1029">
        <v>1.1380016690691146</v>
      </c>
    </row>
    <row r="33" spans="2:9" x14ac:dyDescent="0.25">
      <c r="B33" s="1027"/>
      <c r="C33" s="1013" t="s">
        <v>766</v>
      </c>
      <c r="D33" s="1013">
        <v>25</v>
      </c>
      <c r="E33" s="1040">
        <v>14</v>
      </c>
      <c r="F33" s="1028">
        <f t="shared" si="0"/>
        <v>0.56000000000000005</v>
      </c>
      <c r="G33" s="1040">
        <v>14</v>
      </c>
      <c r="H33" s="1015">
        <v>40</v>
      </c>
      <c r="I33" s="1029">
        <v>0.91395743569656618</v>
      </c>
    </row>
    <row r="34" spans="2:9" x14ac:dyDescent="0.25">
      <c r="B34" s="1030" t="s">
        <v>226</v>
      </c>
      <c r="C34" s="1032"/>
      <c r="D34" s="1032">
        <v>49</v>
      </c>
      <c r="E34" s="1041">
        <v>29</v>
      </c>
      <c r="F34" s="1033">
        <f t="shared" si="0"/>
        <v>0.59183673469387754</v>
      </c>
      <c r="G34" s="1041">
        <v>28</v>
      </c>
      <c r="H34" s="1034">
        <v>39.242219215155615</v>
      </c>
      <c r="I34" s="1035">
        <v>0.91575091575091572</v>
      </c>
    </row>
    <row r="35" spans="2:9" x14ac:dyDescent="0.25">
      <c r="B35" s="1027" t="s">
        <v>13</v>
      </c>
      <c r="C35" s="1037" t="s">
        <v>294</v>
      </c>
      <c r="D35" s="1037">
        <v>0</v>
      </c>
      <c r="E35" s="1042">
        <v>0</v>
      </c>
      <c r="F35" s="1028">
        <v>0</v>
      </c>
      <c r="G35" s="1042">
        <v>0</v>
      </c>
      <c r="H35" s="1038">
        <v>0</v>
      </c>
      <c r="I35" s="1039">
        <v>0</v>
      </c>
    </row>
    <row r="36" spans="2:9" x14ac:dyDescent="0.25">
      <c r="B36" s="1027"/>
      <c r="C36" s="1013" t="s">
        <v>26</v>
      </c>
      <c r="D36" s="1013">
        <v>1</v>
      </c>
      <c r="E36" s="1040">
        <v>1</v>
      </c>
      <c r="F36" s="1028">
        <f t="shared" si="0"/>
        <v>1</v>
      </c>
      <c r="G36" s="1040">
        <v>1</v>
      </c>
      <c r="H36" s="1015">
        <v>27.777777777777775</v>
      </c>
      <c r="I36" s="1029">
        <v>1.2437810945273631</v>
      </c>
    </row>
    <row r="37" spans="2:9" x14ac:dyDescent="0.25">
      <c r="B37" s="1027"/>
      <c r="C37" s="1013" t="s">
        <v>766</v>
      </c>
      <c r="D37" s="1013">
        <v>6</v>
      </c>
      <c r="E37" s="1040">
        <v>4</v>
      </c>
      <c r="F37" s="1028">
        <f t="shared" si="0"/>
        <v>0.66666666666666663</v>
      </c>
      <c r="G37" s="1040">
        <v>4</v>
      </c>
      <c r="H37" s="1015">
        <v>19.047619047619051</v>
      </c>
      <c r="I37" s="1029">
        <v>0.82017633791265121</v>
      </c>
    </row>
    <row r="38" spans="2:9" x14ac:dyDescent="0.25">
      <c r="B38" s="1030" t="s">
        <v>227</v>
      </c>
      <c r="C38" s="1032"/>
      <c r="D38" s="1032">
        <v>7</v>
      </c>
      <c r="E38" s="1041">
        <v>5</v>
      </c>
      <c r="F38" s="1033">
        <f t="shared" si="0"/>
        <v>0.7142857142857143</v>
      </c>
      <c r="G38" s="1041">
        <v>5</v>
      </c>
      <c r="H38" s="1034">
        <v>20.161290322580644</v>
      </c>
      <c r="I38" s="1035">
        <v>0.87366765682334435</v>
      </c>
    </row>
    <row r="39" spans="2:9" x14ac:dyDescent="0.25">
      <c r="B39" s="1043" t="s">
        <v>15</v>
      </c>
      <c r="C39" s="1044"/>
      <c r="D39" s="1045">
        <f>SUM(D38,D34,D30,D26,D22,D18)</f>
        <v>334</v>
      </c>
      <c r="E39" s="1045">
        <f>SUM(E38,E34,E30,E26,E22,E18)</f>
        <v>169</v>
      </c>
      <c r="F39" s="1046">
        <f>E39/D39</f>
        <v>0.50598802395209586</v>
      </c>
      <c r="G39" s="1047">
        <f>SUM(G18,G22,G26,G30,G34,G38)</f>
        <v>153</v>
      </c>
      <c r="H39" s="1048">
        <v>45.271899276721136</v>
      </c>
      <c r="I39" s="1049">
        <v>1.0241927664113255</v>
      </c>
    </row>
    <row r="40" spans="2:9" ht="17.25" x14ac:dyDescent="0.25">
      <c r="B40" s="1050" t="s">
        <v>161</v>
      </c>
    </row>
    <row r="42" spans="2:9" x14ac:dyDescent="0.25">
      <c r="B42" s="1004" t="s">
        <v>909</v>
      </c>
    </row>
    <row r="43" spans="2:9" x14ac:dyDescent="0.25">
      <c r="B43" s="1004" t="s">
        <v>781</v>
      </c>
    </row>
    <row r="46" spans="2:9" ht="15.75" x14ac:dyDescent="0.25">
      <c r="B46" s="1003" t="s">
        <v>1187</v>
      </c>
    </row>
    <row r="48" spans="2:9" ht="45" x14ac:dyDescent="0.25">
      <c r="B48" s="1258" t="s">
        <v>144</v>
      </c>
      <c r="C48" s="1006" t="s">
        <v>729</v>
      </c>
      <c r="D48" s="1051" t="s">
        <v>730</v>
      </c>
      <c r="E48" s="1051" t="s">
        <v>731</v>
      </c>
      <c r="F48" s="1006" t="s">
        <v>732</v>
      </c>
    </row>
    <row r="49" spans="2:6" ht="36" customHeight="1" x14ac:dyDescent="0.25">
      <c r="B49" s="1403" t="s">
        <v>733</v>
      </c>
      <c r="C49" s="1006" t="s">
        <v>734</v>
      </c>
      <c r="D49" s="1052">
        <v>9</v>
      </c>
      <c r="E49" s="1053">
        <v>32.490974729241877</v>
      </c>
      <c r="F49" s="1053">
        <v>5.5214723926380369</v>
      </c>
    </row>
    <row r="50" spans="2:6" x14ac:dyDescent="0.25">
      <c r="B50" s="1404"/>
      <c r="C50" s="1006" t="s">
        <v>735</v>
      </c>
      <c r="D50" s="1052">
        <v>16</v>
      </c>
      <c r="E50" s="1053">
        <v>54.42176870748299</v>
      </c>
      <c r="F50" s="1053">
        <v>4.4064995868906642</v>
      </c>
    </row>
    <row r="51" spans="2:6" x14ac:dyDescent="0.25">
      <c r="B51" s="1405"/>
      <c r="C51" s="1006" t="s">
        <v>736</v>
      </c>
      <c r="D51" s="1052">
        <v>423</v>
      </c>
      <c r="E51" s="1053">
        <v>493.58226371061841</v>
      </c>
      <c r="F51" s="1053">
        <v>11.255987227248536</v>
      </c>
    </row>
    <row r="52" spans="2:6" x14ac:dyDescent="0.25">
      <c r="B52" s="1054" t="s">
        <v>145</v>
      </c>
      <c r="C52" s="1006"/>
      <c r="D52" s="1052">
        <v>47</v>
      </c>
      <c r="E52" s="1099">
        <v>8.3000000000000007</v>
      </c>
      <c r="F52" s="1099">
        <v>1.3</v>
      </c>
    </row>
    <row r="53" spans="2:6" x14ac:dyDescent="0.25">
      <c r="B53" s="1055" t="s">
        <v>146</v>
      </c>
      <c r="C53" s="1006"/>
      <c r="D53" s="1052">
        <v>169</v>
      </c>
      <c r="E53" s="1053">
        <v>45.271899276721136</v>
      </c>
      <c r="F53" s="1053">
        <v>1.0241927664113255</v>
      </c>
    </row>
    <row r="54" spans="2:6" x14ac:dyDescent="0.25">
      <c r="B54" s="1056" t="s">
        <v>737</v>
      </c>
      <c r="C54" s="1006"/>
      <c r="D54" s="1052">
        <v>2</v>
      </c>
      <c r="E54" s="1057">
        <v>33.898305084745765</v>
      </c>
      <c r="F54" s="1057" t="s">
        <v>168</v>
      </c>
    </row>
    <row r="55" spans="2:6" x14ac:dyDescent="0.25">
      <c r="B55" s="1036" t="s">
        <v>738</v>
      </c>
      <c r="C55" s="1006"/>
      <c r="D55" s="1052">
        <v>119</v>
      </c>
      <c r="E55" s="1057">
        <v>110.28730305838739</v>
      </c>
      <c r="F55" s="1057" t="s">
        <v>168</v>
      </c>
    </row>
    <row r="56" spans="2:6" ht="30.75" customHeight="1" x14ac:dyDescent="0.25">
      <c r="B56" s="1403" t="s">
        <v>739</v>
      </c>
      <c r="C56" s="1006" t="s">
        <v>740</v>
      </c>
      <c r="D56" s="1052">
        <v>1</v>
      </c>
      <c r="E56" s="1053">
        <v>35.714285714285715</v>
      </c>
      <c r="F56" s="1053">
        <v>0.21724961981316532</v>
      </c>
    </row>
    <row r="57" spans="2:6" x14ac:dyDescent="0.25">
      <c r="B57" s="1405"/>
      <c r="C57" s="1006" t="s">
        <v>741</v>
      </c>
      <c r="D57" s="1052">
        <v>3</v>
      </c>
      <c r="E57" s="1053">
        <v>78.94736842105263</v>
      </c>
      <c r="F57" s="1053">
        <v>4.5801526717557257</v>
      </c>
    </row>
    <row r="58" spans="2:6" x14ac:dyDescent="0.25">
      <c r="B58" s="1406" t="s">
        <v>742</v>
      </c>
      <c r="C58" s="1006" t="s">
        <v>743</v>
      </c>
      <c r="D58" s="1052">
        <v>161</v>
      </c>
      <c r="E58" s="1057">
        <v>165.29774127310063</v>
      </c>
      <c r="F58" s="1057" t="s">
        <v>168</v>
      </c>
    </row>
    <row r="59" spans="2:6" x14ac:dyDescent="0.25">
      <c r="B59" s="1407"/>
      <c r="C59" s="1006" t="s">
        <v>744</v>
      </c>
      <c r="D59" s="1052">
        <v>4</v>
      </c>
      <c r="E59" s="1053">
        <v>8.1300813008130088</v>
      </c>
      <c r="F59" s="1053">
        <v>0.2582144470983152</v>
      </c>
    </row>
    <row r="60" spans="2:6" x14ac:dyDescent="0.25">
      <c r="B60" s="1058" t="s">
        <v>745</v>
      </c>
      <c r="C60" s="1059"/>
      <c r="D60" s="1060">
        <f>SUM(D49:D59)</f>
        <v>954</v>
      </c>
      <c r="E60" s="1061">
        <v>69.716457176264242</v>
      </c>
      <c r="F60" s="1061">
        <v>3.1459710794901814</v>
      </c>
    </row>
    <row r="61" spans="2:6" x14ac:dyDescent="0.25">
      <c r="B61" s="1004" t="s">
        <v>909</v>
      </c>
    </row>
    <row r="62" spans="2:6" x14ac:dyDescent="0.25">
      <c r="B62" s="1004" t="s">
        <v>781</v>
      </c>
    </row>
    <row r="63" spans="2:6" x14ac:dyDescent="0.25">
      <c r="B63" s="1004" t="s">
        <v>910</v>
      </c>
    </row>
  </sheetData>
  <mergeCells count="3">
    <mergeCell ref="B49:B51"/>
    <mergeCell ref="B56:B57"/>
    <mergeCell ref="B58:B59"/>
  </mergeCells>
  <pageMargins left="0.7" right="0.7" top="0.75" bottom="0.75" header="0.3" footer="0.3"/>
  <pageSetup paperSize="9" scale="66"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2" tint="-0.499984740745262"/>
  </sheetPr>
  <dimension ref="A1:W76"/>
  <sheetViews>
    <sheetView workbookViewId="0">
      <selection activeCell="M21" sqref="M21"/>
    </sheetView>
  </sheetViews>
  <sheetFormatPr defaultRowHeight="15" x14ac:dyDescent="0.25"/>
  <cols>
    <col min="1" max="1" width="22.5703125" customWidth="1"/>
  </cols>
  <sheetData>
    <row r="1" spans="1:23" ht="15.75" x14ac:dyDescent="0.25">
      <c r="A1" s="1414" t="s">
        <v>824</v>
      </c>
      <c r="B1" s="1414"/>
      <c r="C1" s="1414"/>
      <c r="D1" s="1414"/>
      <c r="E1" s="1414"/>
      <c r="F1" s="1414"/>
      <c r="G1" s="1414"/>
      <c r="H1" s="1414"/>
      <c r="I1" s="1414"/>
      <c r="J1" s="1414"/>
      <c r="K1" s="1414"/>
      <c r="L1" s="1414"/>
      <c r="M1" s="1414"/>
      <c r="N1" s="1414"/>
      <c r="O1" s="1414"/>
    </row>
    <row r="3" spans="1:23" x14ac:dyDescent="0.25">
      <c r="A3" s="1410" t="s">
        <v>819</v>
      </c>
      <c r="B3" s="1412" t="s">
        <v>818</v>
      </c>
      <c r="C3" s="1412"/>
      <c r="D3" s="1412"/>
      <c r="E3" s="1412"/>
      <c r="F3" s="1412"/>
      <c r="G3" s="1412"/>
      <c r="H3" s="1412"/>
      <c r="I3" s="1412"/>
      <c r="J3" s="1412"/>
      <c r="K3" s="1412"/>
      <c r="L3" s="1412"/>
      <c r="M3" s="1412"/>
      <c r="N3" s="1412"/>
      <c r="O3" s="1412"/>
      <c r="P3" s="1412"/>
      <c r="Q3" s="1412"/>
      <c r="R3" s="1412"/>
      <c r="S3" s="1412"/>
      <c r="T3" s="1412"/>
      <c r="U3" s="1412"/>
      <c r="V3" s="1412"/>
      <c r="W3" s="1413"/>
    </row>
    <row r="4" spans="1:23" x14ac:dyDescent="0.25">
      <c r="A4" s="1411"/>
      <c r="B4" s="874">
        <v>0</v>
      </c>
      <c r="C4" s="874">
        <v>1</v>
      </c>
      <c r="D4" s="874">
        <v>2</v>
      </c>
      <c r="E4" s="874">
        <v>3</v>
      </c>
      <c r="F4" s="874">
        <v>4</v>
      </c>
      <c r="G4" s="874">
        <v>5</v>
      </c>
      <c r="H4" s="874">
        <v>6</v>
      </c>
      <c r="I4" s="874">
        <v>7</v>
      </c>
      <c r="J4" s="874">
        <v>8</v>
      </c>
      <c r="K4" s="874">
        <v>9</v>
      </c>
      <c r="L4" s="874">
        <v>10</v>
      </c>
      <c r="M4" s="874">
        <v>11</v>
      </c>
      <c r="N4" s="874">
        <v>12</v>
      </c>
      <c r="O4" s="874">
        <v>13</v>
      </c>
      <c r="P4" s="874">
        <v>14</v>
      </c>
      <c r="Q4" s="874">
        <v>15</v>
      </c>
      <c r="R4" s="874"/>
      <c r="S4" s="874" t="s">
        <v>817</v>
      </c>
      <c r="T4" s="874" t="s">
        <v>816</v>
      </c>
      <c r="U4" s="874" t="s">
        <v>815</v>
      </c>
      <c r="V4" s="874" t="s">
        <v>814</v>
      </c>
      <c r="W4" s="891" t="s">
        <v>813</v>
      </c>
    </row>
    <row r="5" spans="1:23" x14ac:dyDescent="0.25">
      <c r="A5" s="880" t="s">
        <v>812</v>
      </c>
      <c r="B5" s="901">
        <v>56001</v>
      </c>
      <c r="C5" s="901">
        <v>56678</v>
      </c>
      <c r="D5" s="901">
        <v>57813</v>
      </c>
      <c r="E5" s="901">
        <v>59341</v>
      </c>
      <c r="F5" s="901">
        <v>61341</v>
      </c>
      <c r="G5" s="901">
        <v>58497</v>
      </c>
      <c r="H5" s="901">
        <v>60030</v>
      </c>
      <c r="I5" s="901">
        <v>59905</v>
      </c>
      <c r="J5" s="901">
        <v>57571</v>
      </c>
      <c r="K5" s="901">
        <v>56353</v>
      </c>
      <c r="L5" s="901">
        <v>55960</v>
      </c>
      <c r="M5" s="901">
        <v>54864</v>
      </c>
      <c r="N5" s="901">
        <v>53191</v>
      </c>
      <c r="O5" s="901">
        <v>52935</v>
      </c>
      <c r="P5" s="901">
        <v>55192</v>
      </c>
      <c r="Q5" s="901">
        <v>56590</v>
      </c>
      <c r="R5" s="882"/>
      <c r="S5" s="890">
        <f>SUM(B5:Q5)</f>
        <v>912262</v>
      </c>
      <c r="T5" s="890">
        <f>SUM(B5:G5)</f>
        <v>349671</v>
      </c>
      <c r="U5" s="890">
        <f>SUM(F5:Q5)</f>
        <v>682429</v>
      </c>
      <c r="V5" s="890">
        <f>SUM(I5:M5)</f>
        <v>284653</v>
      </c>
      <c r="W5" s="889">
        <f>SUM(N5:Q5)</f>
        <v>217908</v>
      </c>
    </row>
    <row r="6" spans="1:23" x14ac:dyDescent="0.25">
      <c r="A6" s="880" t="s">
        <v>820</v>
      </c>
      <c r="B6" s="901"/>
      <c r="C6" s="901"/>
      <c r="D6" s="901"/>
      <c r="E6" s="901"/>
      <c r="F6" s="901"/>
      <c r="G6" s="901"/>
      <c r="H6" s="901"/>
      <c r="I6" s="901"/>
      <c r="J6" s="901"/>
      <c r="K6" s="901"/>
      <c r="L6" s="901"/>
      <c r="M6" s="902"/>
      <c r="N6" s="902"/>
      <c r="O6" s="902"/>
      <c r="P6" s="902"/>
      <c r="Q6" s="902"/>
      <c r="R6" s="881"/>
      <c r="S6" s="890"/>
      <c r="T6" s="890"/>
      <c r="U6" s="890"/>
      <c r="V6" s="890"/>
      <c r="W6" s="889"/>
    </row>
    <row r="7" spans="1:23" x14ac:dyDescent="0.25">
      <c r="A7" s="880">
        <v>1</v>
      </c>
      <c r="B7" s="903">
        <v>7096</v>
      </c>
      <c r="C7" s="903">
        <v>7058</v>
      </c>
      <c r="D7" s="903">
        <v>7285</v>
      </c>
      <c r="E7" s="903">
        <v>7278</v>
      </c>
      <c r="F7" s="903">
        <v>7200</v>
      </c>
      <c r="G7" s="903">
        <v>6406</v>
      </c>
      <c r="H7" s="903">
        <v>6765</v>
      </c>
      <c r="I7" s="903">
        <v>6576</v>
      </c>
      <c r="J7" s="903">
        <v>6107</v>
      </c>
      <c r="K7" s="903">
        <v>6008</v>
      </c>
      <c r="L7" s="903">
        <v>5857</v>
      </c>
      <c r="M7" s="903">
        <v>5642</v>
      </c>
      <c r="N7" s="903">
        <v>5329</v>
      </c>
      <c r="O7" s="903">
        <v>5346</v>
      </c>
      <c r="P7" s="903">
        <v>5680</v>
      </c>
      <c r="Q7" s="903">
        <v>5742</v>
      </c>
      <c r="R7" s="879"/>
      <c r="S7" s="890">
        <f t="shared" ref="S7:S16" si="0">SUM(B7:Q7)</f>
        <v>101375</v>
      </c>
      <c r="T7" s="890">
        <f t="shared" ref="T7:T16" si="1">SUM(B7:G7)</f>
        <v>42323</v>
      </c>
      <c r="U7" s="890">
        <f t="shared" ref="U7:U16" si="2">SUM(F7:Q7)</f>
        <v>72658</v>
      </c>
      <c r="V7" s="890">
        <f t="shared" ref="V7:V16" si="3">SUM(I7:M7)</f>
        <v>30190</v>
      </c>
      <c r="W7" s="889">
        <f t="shared" ref="W7:W16" si="4">SUM(N7:Q7)</f>
        <v>22097</v>
      </c>
    </row>
    <row r="8" spans="1:23" x14ac:dyDescent="0.25">
      <c r="A8" s="880">
        <v>2</v>
      </c>
      <c r="B8" s="903">
        <v>6654</v>
      </c>
      <c r="C8" s="903">
        <v>6680</v>
      </c>
      <c r="D8" s="903">
        <v>6825</v>
      </c>
      <c r="E8" s="903">
        <v>7004</v>
      </c>
      <c r="F8" s="903">
        <v>7007</v>
      </c>
      <c r="G8" s="903">
        <v>6345</v>
      </c>
      <c r="H8" s="903">
        <v>6497</v>
      </c>
      <c r="I8" s="903">
        <v>6626</v>
      </c>
      <c r="J8" s="903">
        <v>6183</v>
      </c>
      <c r="K8" s="903">
        <v>6068</v>
      </c>
      <c r="L8" s="903">
        <v>5926</v>
      </c>
      <c r="M8" s="903">
        <v>5698</v>
      </c>
      <c r="N8" s="903">
        <v>5374</v>
      </c>
      <c r="O8" s="903">
        <v>5582</v>
      </c>
      <c r="P8" s="903">
        <v>5724</v>
      </c>
      <c r="Q8" s="903">
        <v>5842</v>
      </c>
      <c r="R8" s="879"/>
      <c r="S8" s="890">
        <f t="shared" si="0"/>
        <v>100035</v>
      </c>
      <c r="T8" s="890">
        <f t="shared" si="1"/>
        <v>40515</v>
      </c>
      <c r="U8" s="890">
        <f t="shared" si="2"/>
        <v>72872</v>
      </c>
      <c r="V8" s="890">
        <f t="shared" si="3"/>
        <v>30501</v>
      </c>
      <c r="W8" s="889">
        <f t="shared" si="4"/>
        <v>22522</v>
      </c>
    </row>
    <row r="9" spans="1:23" x14ac:dyDescent="0.25">
      <c r="A9" s="880">
        <v>3</v>
      </c>
      <c r="B9" s="903">
        <v>5982</v>
      </c>
      <c r="C9" s="903">
        <v>5967</v>
      </c>
      <c r="D9" s="903">
        <v>6157</v>
      </c>
      <c r="E9" s="903">
        <v>6151</v>
      </c>
      <c r="F9" s="903">
        <v>6217</v>
      </c>
      <c r="G9" s="903">
        <v>5998</v>
      </c>
      <c r="H9" s="903">
        <v>6039</v>
      </c>
      <c r="I9" s="903">
        <v>5838</v>
      </c>
      <c r="J9" s="903">
        <v>5522</v>
      </c>
      <c r="K9" s="903">
        <v>5340</v>
      </c>
      <c r="L9" s="903">
        <v>5322</v>
      </c>
      <c r="M9" s="903">
        <v>5093</v>
      </c>
      <c r="N9" s="903">
        <v>5174</v>
      </c>
      <c r="O9" s="903">
        <v>5026</v>
      </c>
      <c r="P9" s="903">
        <v>5223</v>
      </c>
      <c r="Q9" s="903">
        <v>5412</v>
      </c>
      <c r="R9" s="879"/>
      <c r="S9" s="890">
        <f t="shared" si="0"/>
        <v>90461</v>
      </c>
      <c r="T9" s="890">
        <f t="shared" si="1"/>
        <v>36472</v>
      </c>
      <c r="U9" s="890">
        <f t="shared" si="2"/>
        <v>66204</v>
      </c>
      <c r="V9" s="890">
        <f t="shared" si="3"/>
        <v>27115</v>
      </c>
      <c r="W9" s="889">
        <f t="shared" si="4"/>
        <v>20835</v>
      </c>
    </row>
    <row r="10" spans="1:23" x14ac:dyDescent="0.25">
      <c r="A10" s="880">
        <v>4</v>
      </c>
      <c r="B10" s="903">
        <v>5479</v>
      </c>
      <c r="C10" s="903">
        <v>5477</v>
      </c>
      <c r="D10" s="903">
        <v>5533</v>
      </c>
      <c r="E10" s="903">
        <v>5925</v>
      </c>
      <c r="F10" s="903">
        <v>5646</v>
      </c>
      <c r="G10" s="903">
        <v>5631</v>
      </c>
      <c r="H10" s="903">
        <v>5673</v>
      </c>
      <c r="I10" s="903">
        <v>5630</v>
      </c>
      <c r="J10" s="903">
        <v>5340</v>
      </c>
      <c r="K10" s="903">
        <v>5216</v>
      </c>
      <c r="L10" s="903">
        <v>5092</v>
      </c>
      <c r="M10" s="903">
        <v>5156</v>
      </c>
      <c r="N10" s="903">
        <v>4941</v>
      </c>
      <c r="O10" s="903">
        <v>4853</v>
      </c>
      <c r="P10" s="903">
        <v>5136</v>
      </c>
      <c r="Q10" s="903">
        <v>5354</v>
      </c>
      <c r="R10" s="879"/>
      <c r="S10" s="890">
        <f t="shared" si="0"/>
        <v>86082</v>
      </c>
      <c r="T10" s="890">
        <f t="shared" si="1"/>
        <v>33691</v>
      </c>
      <c r="U10" s="890">
        <f t="shared" si="2"/>
        <v>63668</v>
      </c>
      <c r="V10" s="890">
        <f t="shared" si="3"/>
        <v>26434</v>
      </c>
      <c r="W10" s="889">
        <f t="shared" si="4"/>
        <v>20284</v>
      </c>
    </row>
    <row r="11" spans="1:23" x14ac:dyDescent="0.25">
      <c r="A11" s="880">
        <v>5</v>
      </c>
      <c r="B11" s="903">
        <v>5256</v>
      </c>
      <c r="C11" s="903">
        <v>5210</v>
      </c>
      <c r="D11" s="903">
        <v>5318</v>
      </c>
      <c r="E11" s="903">
        <v>5318</v>
      </c>
      <c r="F11" s="903">
        <v>5664</v>
      </c>
      <c r="G11" s="903">
        <v>5358</v>
      </c>
      <c r="H11" s="903">
        <v>5567</v>
      </c>
      <c r="I11" s="903">
        <v>5463</v>
      </c>
      <c r="J11" s="903">
        <v>5440</v>
      </c>
      <c r="K11" s="903">
        <v>5173</v>
      </c>
      <c r="L11" s="903">
        <v>5123</v>
      </c>
      <c r="M11" s="903">
        <v>4974</v>
      </c>
      <c r="N11" s="903">
        <v>4974</v>
      </c>
      <c r="O11" s="903">
        <v>4982</v>
      </c>
      <c r="P11" s="903">
        <v>5099</v>
      </c>
      <c r="Q11" s="903">
        <v>5132</v>
      </c>
      <c r="R11" s="879"/>
      <c r="S11" s="890">
        <f t="shared" si="0"/>
        <v>84051</v>
      </c>
      <c r="T11" s="890">
        <f t="shared" si="1"/>
        <v>32124</v>
      </c>
      <c r="U11" s="890">
        <f t="shared" si="2"/>
        <v>62949</v>
      </c>
      <c r="V11" s="890">
        <f t="shared" si="3"/>
        <v>26173</v>
      </c>
      <c r="W11" s="889">
        <f t="shared" si="4"/>
        <v>20187</v>
      </c>
    </row>
    <row r="12" spans="1:23" x14ac:dyDescent="0.25">
      <c r="A12" s="880">
        <v>6</v>
      </c>
      <c r="B12" s="903">
        <v>5071</v>
      </c>
      <c r="C12" s="903">
        <v>5091</v>
      </c>
      <c r="D12" s="903">
        <v>5214</v>
      </c>
      <c r="E12" s="903">
        <v>5353</v>
      </c>
      <c r="F12" s="903">
        <v>5589</v>
      </c>
      <c r="G12" s="903">
        <v>5323</v>
      </c>
      <c r="H12" s="903">
        <v>5466</v>
      </c>
      <c r="I12" s="903">
        <v>5451</v>
      </c>
      <c r="J12" s="903">
        <v>5412</v>
      </c>
      <c r="K12" s="903">
        <v>5332</v>
      </c>
      <c r="L12" s="903">
        <v>5388</v>
      </c>
      <c r="M12" s="903">
        <v>5154</v>
      </c>
      <c r="N12" s="903">
        <v>5143</v>
      </c>
      <c r="O12" s="903">
        <v>4990</v>
      </c>
      <c r="P12" s="903">
        <v>5364</v>
      </c>
      <c r="Q12" s="903">
        <v>5520</v>
      </c>
      <c r="R12" s="879"/>
      <c r="S12" s="890">
        <f t="shared" si="0"/>
        <v>84861</v>
      </c>
      <c r="T12" s="890">
        <f t="shared" si="1"/>
        <v>31641</v>
      </c>
      <c r="U12" s="890">
        <f t="shared" si="2"/>
        <v>64132</v>
      </c>
      <c r="V12" s="890">
        <f t="shared" si="3"/>
        <v>26737</v>
      </c>
      <c r="W12" s="889">
        <f t="shared" si="4"/>
        <v>21017</v>
      </c>
    </row>
    <row r="13" spans="1:23" x14ac:dyDescent="0.25">
      <c r="A13" s="880">
        <v>7</v>
      </c>
      <c r="B13" s="903">
        <v>5050</v>
      </c>
      <c r="C13" s="903">
        <v>5306</v>
      </c>
      <c r="D13" s="903">
        <v>5315</v>
      </c>
      <c r="E13" s="903">
        <v>5303</v>
      </c>
      <c r="F13" s="903">
        <v>5774</v>
      </c>
      <c r="G13" s="903">
        <v>5554</v>
      </c>
      <c r="H13" s="903">
        <v>5659</v>
      </c>
      <c r="I13" s="903">
        <v>5726</v>
      </c>
      <c r="J13" s="903">
        <v>5575</v>
      </c>
      <c r="K13" s="903">
        <v>5424</v>
      </c>
      <c r="L13" s="903">
        <v>5486</v>
      </c>
      <c r="M13" s="903">
        <v>5326</v>
      </c>
      <c r="N13" s="903">
        <v>5245</v>
      </c>
      <c r="O13" s="903">
        <v>5120</v>
      </c>
      <c r="P13" s="903">
        <v>5381</v>
      </c>
      <c r="Q13" s="903">
        <v>5594</v>
      </c>
      <c r="R13" s="879"/>
      <c r="S13" s="890">
        <f t="shared" si="0"/>
        <v>86838</v>
      </c>
      <c r="T13" s="890">
        <f t="shared" si="1"/>
        <v>32302</v>
      </c>
      <c r="U13" s="890">
        <f t="shared" si="2"/>
        <v>65864</v>
      </c>
      <c r="V13" s="890">
        <f t="shared" si="3"/>
        <v>27537</v>
      </c>
      <c r="W13" s="889">
        <f t="shared" si="4"/>
        <v>21340</v>
      </c>
    </row>
    <row r="14" spans="1:23" x14ac:dyDescent="0.25">
      <c r="A14" s="880">
        <v>8</v>
      </c>
      <c r="B14" s="903">
        <v>5117</v>
      </c>
      <c r="C14" s="903">
        <v>5092</v>
      </c>
      <c r="D14" s="903">
        <v>5375</v>
      </c>
      <c r="E14" s="903">
        <v>5544</v>
      </c>
      <c r="F14" s="903">
        <v>5813</v>
      </c>
      <c r="G14" s="903">
        <v>5625</v>
      </c>
      <c r="H14" s="903">
        <v>5891</v>
      </c>
      <c r="I14" s="903">
        <v>5944</v>
      </c>
      <c r="J14" s="903">
        <v>5681</v>
      </c>
      <c r="K14" s="903">
        <v>5722</v>
      </c>
      <c r="L14" s="903">
        <v>5765</v>
      </c>
      <c r="M14" s="903">
        <v>5738</v>
      </c>
      <c r="N14" s="903">
        <v>5480</v>
      </c>
      <c r="O14" s="903">
        <v>5571</v>
      </c>
      <c r="P14" s="903">
        <v>5615</v>
      </c>
      <c r="Q14" s="903">
        <v>5835</v>
      </c>
      <c r="R14" s="879"/>
      <c r="S14" s="890">
        <f t="shared" si="0"/>
        <v>89808</v>
      </c>
      <c r="T14" s="890">
        <f t="shared" si="1"/>
        <v>32566</v>
      </c>
      <c r="U14" s="890">
        <f t="shared" si="2"/>
        <v>68680</v>
      </c>
      <c r="V14" s="890">
        <f t="shared" si="3"/>
        <v>28850</v>
      </c>
      <c r="W14" s="889">
        <f t="shared" si="4"/>
        <v>22501</v>
      </c>
    </row>
    <row r="15" spans="1:23" x14ac:dyDescent="0.25">
      <c r="A15" s="880">
        <v>9</v>
      </c>
      <c r="B15" s="903">
        <v>5345</v>
      </c>
      <c r="C15" s="903">
        <v>5464</v>
      </c>
      <c r="D15" s="903">
        <v>5450</v>
      </c>
      <c r="E15" s="903">
        <v>5755</v>
      </c>
      <c r="F15" s="903">
        <v>6289</v>
      </c>
      <c r="G15" s="903">
        <v>6091</v>
      </c>
      <c r="H15" s="903">
        <v>6285</v>
      </c>
      <c r="I15" s="903">
        <v>6417</v>
      </c>
      <c r="J15" s="903">
        <v>6105</v>
      </c>
      <c r="K15" s="903">
        <v>6158</v>
      </c>
      <c r="L15" s="903">
        <v>6027</v>
      </c>
      <c r="M15" s="903">
        <v>6093</v>
      </c>
      <c r="N15" s="903">
        <v>5660</v>
      </c>
      <c r="O15" s="903">
        <v>5711</v>
      </c>
      <c r="P15" s="903">
        <v>5875</v>
      </c>
      <c r="Q15" s="903">
        <v>6128</v>
      </c>
      <c r="R15" s="879"/>
      <c r="S15" s="890">
        <f t="shared" si="0"/>
        <v>94853</v>
      </c>
      <c r="T15" s="890">
        <f t="shared" si="1"/>
        <v>34394</v>
      </c>
      <c r="U15" s="890">
        <f t="shared" si="2"/>
        <v>72839</v>
      </c>
      <c r="V15" s="890">
        <f t="shared" si="3"/>
        <v>30800</v>
      </c>
      <c r="W15" s="889">
        <f t="shared" si="4"/>
        <v>23374</v>
      </c>
    </row>
    <row r="16" spans="1:23" x14ac:dyDescent="0.25">
      <c r="A16" s="876">
        <v>10</v>
      </c>
      <c r="B16" s="904">
        <v>4951</v>
      </c>
      <c r="C16" s="904">
        <v>5333</v>
      </c>
      <c r="D16" s="904">
        <v>5341</v>
      </c>
      <c r="E16" s="904">
        <v>5710</v>
      </c>
      <c r="F16" s="904">
        <v>6142</v>
      </c>
      <c r="G16" s="904">
        <v>6166</v>
      </c>
      <c r="H16" s="904">
        <v>6188</v>
      </c>
      <c r="I16" s="904">
        <v>6234</v>
      </c>
      <c r="J16" s="904">
        <v>6206</v>
      </c>
      <c r="K16" s="904">
        <v>5912</v>
      </c>
      <c r="L16" s="904">
        <v>5974</v>
      </c>
      <c r="M16" s="904">
        <v>5990</v>
      </c>
      <c r="N16" s="904">
        <v>5871</v>
      </c>
      <c r="O16" s="904">
        <v>5754</v>
      </c>
      <c r="P16" s="904">
        <v>6095</v>
      </c>
      <c r="Q16" s="904">
        <v>6031</v>
      </c>
      <c r="R16" s="875"/>
      <c r="S16" s="888">
        <f t="shared" si="0"/>
        <v>93898</v>
      </c>
      <c r="T16" s="888">
        <f t="shared" si="1"/>
        <v>33643</v>
      </c>
      <c r="U16" s="888">
        <f t="shared" si="2"/>
        <v>72563</v>
      </c>
      <c r="V16" s="888">
        <f t="shared" si="3"/>
        <v>30316</v>
      </c>
      <c r="W16" s="887">
        <f t="shared" si="4"/>
        <v>23751</v>
      </c>
    </row>
    <row r="17" spans="1:23" x14ac:dyDescent="0.25">
      <c r="A17" t="s">
        <v>804</v>
      </c>
    </row>
    <row r="18" spans="1:23" x14ac:dyDescent="0.25">
      <c r="A18" s="871" t="s">
        <v>825</v>
      </c>
    </row>
    <row r="22" spans="1:23" ht="15.75" x14ac:dyDescent="0.25">
      <c r="A22" s="886" t="s">
        <v>826</v>
      </c>
      <c r="B22" s="886"/>
      <c r="C22" s="886"/>
      <c r="D22" s="886"/>
      <c r="E22" s="886"/>
      <c r="F22" s="886"/>
      <c r="G22" s="886"/>
      <c r="H22" s="886"/>
      <c r="I22" s="886"/>
      <c r="J22" s="886"/>
      <c r="K22" s="886"/>
    </row>
    <row r="24" spans="1:23" x14ac:dyDescent="0.25">
      <c r="A24" s="1410" t="s">
        <v>819</v>
      </c>
      <c r="B24" s="1408" t="s">
        <v>818</v>
      </c>
      <c r="C24" s="1408"/>
      <c r="D24" s="1408"/>
      <c r="E24" s="1408"/>
      <c r="F24" s="1408"/>
      <c r="G24" s="1408"/>
      <c r="H24" s="1408"/>
      <c r="I24" s="1408"/>
      <c r="J24" s="1408"/>
      <c r="K24" s="1408"/>
      <c r="L24" s="1408"/>
      <c r="M24" s="1408"/>
      <c r="N24" s="1408"/>
      <c r="O24" s="1408"/>
      <c r="P24" s="1408"/>
      <c r="Q24" s="1408"/>
      <c r="R24" s="1408"/>
      <c r="S24" s="1408"/>
      <c r="T24" s="1408"/>
      <c r="U24" s="1408"/>
      <c r="V24" s="1408"/>
      <c r="W24" s="1409"/>
    </row>
    <row r="25" spans="1:23" x14ac:dyDescent="0.25">
      <c r="A25" s="1411"/>
      <c r="B25" s="885">
        <v>0</v>
      </c>
      <c r="C25" s="885">
        <v>1</v>
      </c>
      <c r="D25" s="885">
        <v>2</v>
      </c>
      <c r="E25" s="885">
        <v>3</v>
      </c>
      <c r="F25" s="885">
        <v>4</v>
      </c>
      <c r="G25" s="885">
        <v>5</v>
      </c>
      <c r="H25" s="885">
        <v>6</v>
      </c>
      <c r="I25" s="885">
        <v>7</v>
      </c>
      <c r="J25" s="885">
        <v>8</v>
      </c>
      <c r="K25" s="885">
        <v>9</v>
      </c>
      <c r="L25" s="885">
        <v>10</v>
      </c>
      <c r="M25" s="885">
        <v>11</v>
      </c>
      <c r="N25" s="885">
        <v>12</v>
      </c>
      <c r="O25" s="885">
        <v>13</v>
      </c>
      <c r="P25" s="885">
        <v>14</v>
      </c>
      <c r="Q25" s="885">
        <v>15</v>
      </c>
      <c r="R25" s="885"/>
      <c r="S25" s="884" t="s">
        <v>817</v>
      </c>
      <c r="T25" s="884" t="s">
        <v>816</v>
      </c>
      <c r="U25" s="884" t="s">
        <v>815</v>
      </c>
      <c r="V25" s="884" t="s">
        <v>814</v>
      </c>
      <c r="W25" s="883" t="s">
        <v>813</v>
      </c>
    </row>
    <row r="26" spans="1:23" x14ac:dyDescent="0.25">
      <c r="A26" s="880" t="s">
        <v>812</v>
      </c>
      <c r="B26" s="901">
        <v>56001</v>
      </c>
      <c r="C26" s="901">
        <v>56678</v>
      </c>
      <c r="D26" s="901">
        <v>57813</v>
      </c>
      <c r="E26" s="901">
        <v>59341</v>
      </c>
      <c r="F26" s="901">
        <v>61341</v>
      </c>
      <c r="G26" s="901">
        <v>58497</v>
      </c>
      <c r="H26" s="901">
        <v>60030</v>
      </c>
      <c r="I26" s="901">
        <v>59905</v>
      </c>
      <c r="J26" s="901">
        <v>57571</v>
      </c>
      <c r="K26" s="901">
        <v>56353</v>
      </c>
      <c r="L26" s="901">
        <v>55960</v>
      </c>
      <c r="M26" s="901">
        <v>54864</v>
      </c>
      <c r="N26" s="901">
        <v>53191</v>
      </c>
      <c r="O26" s="901">
        <v>52935</v>
      </c>
      <c r="P26" s="901">
        <v>55192</v>
      </c>
      <c r="Q26" s="901">
        <v>56590</v>
      </c>
      <c r="R26" s="882"/>
      <c r="S26" s="878">
        <f>SUM(B26:Q26)</f>
        <v>912262</v>
      </c>
      <c r="T26" s="878">
        <f>SUM(B26:G26)</f>
        <v>349671</v>
      </c>
      <c r="U26" s="878">
        <f>SUM(F26:Q26)</f>
        <v>682429</v>
      </c>
      <c r="V26" s="266">
        <f>SUM(I26:M26)</f>
        <v>284653</v>
      </c>
      <c r="W26" s="877">
        <f>SUM(N26:Q26)</f>
        <v>217908</v>
      </c>
    </row>
    <row r="27" spans="1:23" x14ac:dyDescent="0.25">
      <c r="A27" s="880" t="s">
        <v>811</v>
      </c>
      <c r="B27" s="901"/>
      <c r="C27" s="901"/>
      <c r="D27" s="901"/>
      <c r="E27" s="901"/>
      <c r="F27" s="901"/>
      <c r="G27" s="901"/>
      <c r="H27" s="901"/>
      <c r="I27" s="901"/>
      <c r="J27" s="901"/>
      <c r="K27" s="901"/>
      <c r="L27" s="901"/>
      <c r="M27" s="901"/>
      <c r="N27" s="901"/>
      <c r="O27" s="901"/>
      <c r="P27" s="901"/>
      <c r="Q27" s="901"/>
      <c r="R27" s="881"/>
      <c r="S27" s="878"/>
      <c r="T27" s="878"/>
      <c r="U27" s="878"/>
      <c r="V27" s="266"/>
      <c r="W27" s="877"/>
    </row>
    <row r="28" spans="1:23" x14ac:dyDescent="0.25">
      <c r="A28" s="880" t="s">
        <v>810</v>
      </c>
      <c r="B28" s="905">
        <v>20561</v>
      </c>
      <c r="C28" s="905">
        <v>20627</v>
      </c>
      <c r="D28" s="905">
        <v>20661</v>
      </c>
      <c r="E28" s="905">
        <v>20947</v>
      </c>
      <c r="F28" s="905">
        <v>21190</v>
      </c>
      <c r="G28" s="905">
        <v>19279</v>
      </c>
      <c r="H28" s="905">
        <v>19662</v>
      </c>
      <c r="I28" s="905">
        <v>19401</v>
      </c>
      <c r="J28" s="905">
        <v>18189</v>
      </c>
      <c r="K28" s="905">
        <v>17624</v>
      </c>
      <c r="L28" s="905">
        <v>17363</v>
      </c>
      <c r="M28" s="905">
        <v>16655</v>
      </c>
      <c r="N28" s="905">
        <v>16267</v>
      </c>
      <c r="O28" s="905">
        <v>16384</v>
      </c>
      <c r="P28" s="905">
        <v>17085</v>
      </c>
      <c r="Q28" s="905">
        <v>17607</v>
      </c>
      <c r="R28" s="879"/>
      <c r="S28" s="878">
        <f t="shared" ref="S28:S33" si="5">SUM(B28:Q28)</f>
        <v>299502</v>
      </c>
      <c r="T28" s="878">
        <f t="shared" ref="T28:T33" si="6">SUM(B28:G28)</f>
        <v>123265</v>
      </c>
      <c r="U28" s="878">
        <f t="shared" ref="U28:U33" si="7">SUM(F28:Q28)</f>
        <v>216706</v>
      </c>
      <c r="V28" s="266">
        <f t="shared" ref="V28:V33" si="8">SUM(I28:M28)</f>
        <v>89232</v>
      </c>
      <c r="W28" s="877">
        <f t="shared" ref="W28:W33" si="9">SUM(N28:Q28)</f>
        <v>67343</v>
      </c>
    </row>
    <row r="29" spans="1:23" x14ac:dyDescent="0.25">
      <c r="A29" s="880" t="s">
        <v>809</v>
      </c>
      <c r="B29" s="905">
        <v>20334</v>
      </c>
      <c r="C29" s="905">
        <v>20413</v>
      </c>
      <c r="D29" s="905">
        <v>20944</v>
      </c>
      <c r="E29" s="905">
        <v>21611</v>
      </c>
      <c r="F29" s="905">
        <v>22196</v>
      </c>
      <c r="G29" s="905">
        <v>21576</v>
      </c>
      <c r="H29" s="905">
        <v>22109</v>
      </c>
      <c r="I29" s="905">
        <v>22199</v>
      </c>
      <c r="J29" s="905">
        <v>21370</v>
      </c>
      <c r="K29" s="905">
        <v>21110</v>
      </c>
      <c r="L29" s="905">
        <v>20706</v>
      </c>
      <c r="M29" s="905">
        <v>20480</v>
      </c>
      <c r="N29" s="905">
        <v>19613</v>
      </c>
      <c r="O29" s="905">
        <v>19378</v>
      </c>
      <c r="P29" s="905">
        <v>20252</v>
      </c>
      <c r="Q29" s="905">
        <v>20489</v>
      </c>
      <c r="R29" s="879"/>
      <c r="S29" s="878">
        <f t="shared" si="5"/>
        <v>334780</v>
      </c>
      <c r="T29" s="878">
        <f t="shared" si="6"/>
        <v>127074</v>
      </c>
      <c r="U29" s="878">
        <f t="shared" si="7"/>
        <v>251478</v>
      </c>
      <c r="V29" s="266">
        <f t="shared" si="8"/>
        <v>105865</v>
      </c>
      <c r="W29" s="877">
        <f t="shared" si="9"/>
        <v>79732</v>
      </c>
    </row>
    <row r="30" spans="1:23" x14ac:dyDescent="0.25">
      <c r="A30" s="880" t="s">
        <v>808</v>
      </c>
      <c r="B30" s="905">
        <v>5050</v>
      </c>
      <c r="C30" s="905">
        <v>5258</v>
      </c>
      <c r="D30" s="905">
        <v>5313</v>
      </c>
      <c r="E30" s="905">
        <v>5710</v>
      </c>
      <c r="F30" s="905">
        <v>5991</v>
      </c>
      <c r="G30" s="905">
        <v>5717</v>
      </c>
      <c r="H30" s="905">
        <v>5947</v>
      </c>
      <c r="I30" s="905">
        <v>5901</v>
      </c>
      <c r="J30" s="905">
        <v>5697</v>
      </c>
      <c r="K30" s="905">
        <v>5510</v>
      </c>
      <c r="L30" s="905">
        <v>5666</v>
      </c>
      <c r="M30" s="905">
        <v>5631</v>
      </c>
      <c r="N30" s="905">
        <v>5446</v>
      </c>
      <c r="O30" s="905">
        <v>5437</v>
      </c>
      <c r="P30" s="905">
        <v>5691</v>
      </c>
      <c r="Q30" s="905">
        <v>5889</v>
      </c>
      <c r="R30" s="879"/>
      <c r="S30" s="878">
        <f t="shared" si="5"/>
        <v>89854</v>
      </c>
      <c r="T30" s="878">
        <f t="shared" si="6"/>
        <v>33039</v>
      </c>
      <c r="U30" s="878">
        <f t="shared" si="7"/>
        <v>68523</v>
      </c>
      <c r="V30" s="266">
        <f t="shared" si="8"/>
        <v>28405</v>
      </c>
      <c r="W30" s="877">
        <f t="shared" si="9"/>
        <v>22463</v>
      </c>
    </row>
    <row r="31" spans="1:23" x14ac:dyDescent="0.25">
      <c r="A31" s="880" t="s">
        <v>807</v>
      </c>
      <c r="B31" s="905">
        <v>1778</v>
      </c>
      <c r="C31" s="905">
        <v>1820</v>
      </c>
      <c r="D31" s="905">
        <v>1898</v>
      </c>
      <c r="E31" s="905">
        <v>2075</v>
      </c>
      <c r="F31" s="905">
        <v>2019</v>
      </c>
      <c r="G31" s="905">
        <v>2065</v>
      </c>
      <c r="H31" s="905">
        <v>2071</v>
      </c>
      <c r="I31" s="905">
        <v>2036</v>
      </c>
      <c r="J31" s="905">
        <v>1982</v>
      </c>
      <c r="K31" s="905">
        <v>2003</v>
      </c>
      <c r="L31" s="905">
        <v>1956</v>
      </c>
      <c r="M31" s="905">
        <v>1949</v>
      </c>
      <c r="N31" s="905">
        <v>1915</v>
      </c>
      <c r="O31" s="905">
        <v>1830</v>
      </c>
      <c r="P31" s="905">
        <v>1949</v>
      </c>
      <c r="Q31" s="905">
        <v>1997</v>
      </c>
      <c r="R31" s="879"/>
      <c r="S31" s="878">
        <f t="shared" si="5"/>
        <v>31343</v>
      </c>
      <c r="T31" s="878">
        <f t="shared" si="6"/>
        <v>11655</v>
      </c>
      <c r="U31" s="878">
        <f t="shared" si="7"/>
        <v>23772</v>
      </c>
      <c r="V31" s="266">
        <f t="shared" si="8"/>
        <v>9926</v>
      </c>
      <c r="W31" s="877">
        <f t="shared" si="9"/>
        <v>7691</v>
      </c>
    </row>
    <row r="32" spans="1:23" x14ac:dyDescent="0.25">
      <c r="A32" s="880" t="s">
        <v>806</v>
      </c>
      <c r="B32" s="905">
        <v>5834</v>
      </c>
      <c r="C32" s="905">
        <v>6004</v>
      </c>
      <c r="D32" s="905">
        <v>6281</v>
      </c>
      <c r="E32" s="905">
        <v>6230</v>
      </c>
      <c r="F32" s="905">
        <v>6899</v>
      </c>
      <c r="G32" s="905">
        <v>6736</v>
      </c>
      <c r="H32" s="905">
        <v>6970</v>
      </c>
      <c r="I32" s="905">
        <v>7169</v>
      </c>
      <c r="J32" s="905">
        <v>7076</v>
      </c>
      <c r="K32" s="905">
        <v>6935</v>
      </c>
      <c r="L32" s="905">
        <v>6907</v>
      </c>
      <c r="M32" s="905">
        <v>6870</v>
      </c>
      <c r="N32" s="905">
        <v>6767</v>
      </c>
      <c r="O32" s="905">
        <v>6671</v>
      </c>
      <c r="P32" s="905">
        <v>6905</v>
      </c>
      <c r="Q32" s="905">
        <v>7188</v>
      </c>
      <c r="R32" s="879"/>
      <c r="S32" s="878">
        <f t="shared" si="5"/>
        <v>107442</v>
      </c>
      <c r="T32" s="878">
        <f t="shared" si="6"/>
        <v>37984</v>
      </c>
      <c r="U32" s="878">
        <f t="shared" si="7"/>
        <v>83093</v>
      </c>
      <c r="V32" s="266">
        <f t="shared" si="8"/>
        <v>34957</v>
      </c>
      <c r="W32" s="877">
        <f t="shared" si="9"/>
        <v>27531</v>
      </c>
    </row>
    <row r="33" spans="1:23" x14ac:dyDescent="0.25">
      <c r="A33" s="876" t="s">
        <v>805</v>
      </c>
      <c r="B33" s="906">
        <v>2444</v>
      </c>
      <c r="C33" s="906">
        <v>2556</v>
      </c>
      <c r="D33" s="906">
        <v>2716</v>
      </c>
      <c r="E33" s="906">
        <v>2768</v>
      </c>
      <c r="F33" s="906">
        <v>3046</v>
      </c>
      <c r="G33" s="906">
        <v>3124</v>
      </c>
      <c r="H33" s="906">
        <v>3271</v>
      </c>
      <c r="I33" s="906">
        <v>3199</v>
      </c>
      <c r="J33" s="906">
        <v>3257</v>
      </c>
      <c r="K33" s="906">
        <v>3171</v>
      </c>
      <c r="L33" s="906">
        <v>3362</v>
      </c>
      <c r="M33" s="906">
        <v>3279</v>
      </c>
      <c r="N33" s="906">
        <v>3183</v>
      </c>
      <c r="O33" s="906">
        <v>3235</v>
      </c>
      <c r="P33" s="906">
        <v>3310</v>
      </c>
      <c r="Q33" s="906">
        <v>3420</v>
      </c>
      <c r="R33" s="875"/>
      <c r="S33" s="874">
        <f t="shared" si="5"/>
        <v>49341</v>
      </c>
      <c r="T33" s="874">
        <f t="shared" si="6"/>
        <v>16654</v>
      </c>
      <c r="U33" s="874">
        <f t="shared" si="7"/>
        <v>38857</v>
      </c>
      <c r="V33" s="873">
        <f t="shared" si="8"/>
        <v>16268</v>
      </c>
      <c r="W33" s="872">
        <f t="shared" si="9"/>
        <v>13148</v>
      </c>
    </row>
    <row r="34" spans="1:23" x14ac:dyDescent="0.25">
      <c r="A34" t="s">
        <v>804</v>
      </c>
    </row>
    <row r="35" spans="1:23" x14ac:dyDescent="0.25">
      <c r="A35" s="871" t="s">
        <v>827</v>
      </c>
    </row>
    <row r="38" spans="1:23" ht="15.75" x14ac:dyDescent="0.25">
      <c r="A38" s="894" t="s">
        <v>828</v>
      </c>
      <c r="B38" s="894"/>
      <c r="C38" s="894"/>
      <c r="D38" s="894"/>
      <c r="E38" s="894"/>
      <c r="F38" s="894"/>
      <c r="G38" s="894"/>
      <c r="H38" s="894"/>
      <c r="I38" s="894"/>
      <c r="J38" s="894"/>
      <c r="K38" s="894"/>
    </row>
    <row r="39" spans="1:23" ht="15.75" x14ac:dyDescent="0.25">
      <c r="A39" s="894"/>
      <c r="B39" s="894"/>
      <c r="C39" s="894"/>
      <c r="D39" s="894"/>
      <c r="E39" s="894"/>
      <c r="F39" s="894"/>
      <c r="G39" s="894"/>
      <c r="H39" s="894"/>
      <c r="I39" s="894"/>
      <c r="J39" s="894"/>
      <c r="K39" s="894"/>
    </row>
    <row r="40" spans="1:23" x14ac:dyDescent="0.25">
      <c r="A40" s="308"/>
      <c r="B40" s="1408" t="s">
        <v>818</v>
      </c>
      <c r="C40" s="1408"/>
      <c r="D40" s="1408"/>
      <c r="E40" s="1408"/>
      <c r="F40" s="1408"/>
      <c r="G40" s="1408"/>
      <c r="H40" s="1408"/>
      <c r="I40" s="1408"/>
      <c r="J40" s="1408"/>
      <c r="K40" s="1408"/>
      <c r="L40" s="1408"/>
      <c r="M40" s="1408"/>
      <c r="N40" s="1408"/>
      <c r="O40" s="1408"/>
      <c r="P40" s="1408"/>
      <c r="Q40" s="1409"/>
      <c r="R40" s="59"/>
      <c r="S40" s="59"/>
    </row>
    <row r="41" spans="1:23" x14ac:dyDescent="0.25">
      <c r="A41" s="895" t="s">
        <v>823</v>
      </c>
      <c r="B41" s="896">
        <v>0</v>
      </c>
      <c r="C41" s="896">
        <v>1</v>
      </c>
      <c r="D41" s="896">
        <v>2</v>
      </c>
      <c r="E41" s="896">
        <v>3</v>
      </c>
      <c r="F41" s="896">
        <v>4</v>
      </c>
      <c r="G41" s="896">
        <v>5</v>
      </c>
      <c r="H41" s="896">
        <v>6</v>
      </c>
      <c r="I41" s="896">
        <v>7</v>
      </c>
      <c r="J41" s="896">
        <v>8</v>
      </c>
      <c r="K41" s="896">
        <v>9</v>
      </c>
      <c r="L41" s="896">
        <v>10</v>
      </c>
      <c r="M41" s="896">
        <v>11</v>
      </c>
      <c r="N41" s="896">
        <v>12</v>
      </c>
      <c r="O41" s="896">
        <v>13</v>
      </c>
      <c r="P41" s="896">
        <v>14</v>
      </c>
      <c r="Q41" s="897">
        <v>15</v>
      </c>
      <c r="R41" s="59"/>
      <c r="S41" s="884" t="s">
        <v>817</v>
      </c>
      <c r="T41" s="884" t="s">
        <v>816</v>
      </c>
      <c r="U41" s="884" t="s">
        <v>815</v>
      </c>
      <c r="V41" s="884" t="s">
        <v>814</v>
      </c>
      <c r="W41" s="883" t="s">
        <v>813</v>
      </c>
    </row>
    <row r="42" spans="1:23" x14ac:dyDescent="0.25">
      <c r="A42" s="898" t="s">
        <v>40</v>
      </c>
      <c r="B42" s="907">
        <v>56001</v>
      </c>
      <c r="C42" s="907">
        <v>56678</v>
      </c>
      <c r="D42" s="907">
        <v>57813</v>
      </c>
      <c r="E42" s="907">
        <v>59341</v>
      </c>
      <c r="F42" s="907">
        <v>61341</v>
      </c>
      <c r="G42" s="907">
        <v>58497</v>
      </c>
      <c r="H42" s="907">
        <v>60030</v>
      </c>
      <c r="I42" s="907">
        <v>59905</v>
      </c>
      <c r="J42" s="907">
        <v>57571</v>
      </c>
      <c r="K42" s="907">
        <v>56353</v>
      </c>
      <c r="L42" s="907">
        <v>55960</v>
      </c>
      <c r="M42" s="907">
        <v>54864</v>
      </c>
      <c r="N42" s="907">
        <v>53191</v>
      </c>
      <c r="O42" s="907">
        <v>52935</v>
      </c>
      <c r="P42" s="907">
        <v>55192</v>
      </c>
      <c r="Q42" s="910">
        <v>56590</v>
      </c>
      <c r="R42" s="59"/>
      <c r="S42" s="878">
        <f>SUM(B42:Q42)</f>
        <v>912262</v>
      </c>
      <c r="T42" s="878">
        <f>SUM(B42:G42)</f>
        <v>349671</v>
      </c>
      <c r="U42" s="878">
        <f>SUM(F42:Q42)</f>
        <v>682429</v>
      </c>
      <c r="V42" s="266">
        <f>SUM(I42:M42)</f>
        <v>284653</v>
      </c>
      <c r="W42" s="877">
        <f>SUM(N42:Q42)</f>
        <v>217908</v>
      </c>
    </row>
    <row r="43" spans="1:23" x14ac:dyDescent="0.25">
      <c r="A43" s="899" t="s">
        <v>259</v>
      </c>
      <c r="B43" s="908">
        <v>2518</v>
      </c>
      <c r="C43" s="908">
        <v>2493</v>
      </c>
      <c r="D43" s="908">
        <v>2401</v>
      </c>
      <c r="E43" s="908">
        <v>2484</v>
      </c>
      <c r="F43" s="908">
        <v>2374</v>
      </c>
      <c r="G43" s="908">
        <v>2300</v>
      </c>
      <c r="H43" s="908">
        <v>2234</v>
      </c>
      <c r="I43" s="908">
        <v>2187</v>
      </c>
      <c r="J43" s="908">
        <v>2066</v>
      </c>
      <c r="K43" s="908">
        <v>1950</v>
      </c>
      <c r="L43" s="908">
        <v>1908</v>
      </c>
      <c r="M43" s="908">
        <v>1781</v>
      </c>
      <c r="N43" s="908">
        <v>1739</v>
      </c>
      <c r="O43" s="908">
        <v>1744</v>
      </c>
      <c r="P43" s="908">
        <v>1781</v>
      </c>
      <c r="Q43" s="911">
        <v>1891</v>
      </c>
      <c r="R43" s="59"/>
      <c r="S43" s="878">
        <f t="shared" ref="S43:S74" si="10">SUM(B43:Q43)</f>
        <v>33851</v>
      </c>
      <c r="T43" s="878">
        <f t="shared" ref="T43:T74" si="11">SUM(B43:G43)</f>
        <v>14570</v>
      </c>
      <c r="U43" s="878">
        <f t="shared" ref="U43:U74" si="12">SUM(F43:Q43)</f>
        <v>23955</v>
      </c>
      <c r="V43" s="266">
        <f t="shared" ref="V43:V74" si="13">SUM(I43:M43)</f>
        <v>9892</v>
      </c>
      <c r="W43" s="877">
        <f t="shared" ref="W43:W74" si="14">SUM(N43:Q43)</f>
        <v>7155</v>
      </c>
    </row>
    <row r="44" spans="1:23" x14ac:dyDescent="0.25">
      <c r="A44" s="899" t="s">
        <v>260</v>
      </c>
      <c r="B44" s="908">
        <v>2861</v>
      </c>
      <c r="C44" s="908">
        <v>2959</v>
      </c>
      <c r="D44" s="908">
        <v>2991</v>
      </c>
      <c r="E44" s="908">
        <v>3077</v>
      </c>
      <c r="F44" s="908">
        <v>3303</v>
      </c>
      <c r="G44" s="908">
        <v>3390</v>
      </c>
      <c r="H44" s="908">
        <v>3384</v>
      </c>
      <c r="I44" s="908">
        <v>3265</v>
      </c>
      <c r="J44" s="908">
        <v>3118</v>
      </c>
      <c r="K44" s="908">
        <v>3114</v>
      </c>
      <c r="L44" s="908">
        <v>2942</v>
      </c>
      <c r="M44" s="908">
        <v>2919</v>
      </c>
      <c r="N44" s="908">
        <v>2891</v>
      </c>
      <c r="O44" s="908">
        <v>2817</v>
      </c>
      <c r="P44" s="908">
        <v>2815</v>
      </c>
      <c r="Q44" s="911">
        <v>3010</v>
      </c>
      <c r="R44" s="59"/>
      <c r="S44" s="878">
        <f t="shared" si="10"/>
        <v>48856</v>
      </c>
      <c r="T44" s="878">
        <f t="shared" si="11"/>
        <v>18581</v>
      </c>
      <c r="U44" s="878">
        <f t="shared" si="12"/>
        <v>36968</v>
      </c>
      <c r="V44" s="266">
        <f t="shared" si="13"/>
        <v>15358</v>
      </c>
      <c r="W44" s="877">
        <f t="shared" si="14"/>
        <v>11533</v>
      </c>
    </row>
    <row r="45" spans="1:23" x14ac:dyDescent="0.25">
      <c r="A45" s="899" t="s">
        <v>261</v>
      </c>
      <c r="B45" s="908">
        <v>1123</v>
      </c>
      <c r="C45" s="908">
        <v>1185</v>
      </c>
      <c r="D45" s="908">
        <v>1209</v>
      </c>
      <c r="E45" s="908">
        <v>1202</v>
      </c>
      <c r="F45" s="908">
        <v>1217</v>
      </c>
      <c r="G45" s="908">
        <v>1248</v>
      </c>
      <c r="H45" s="908">
        <v>1230</v>
      </c>
      <c r="I45" s="908">
        <v>1304</v>
      </c>
      <c r="J45" s="908">
        <v>1192</v>
      </c>
      <c r="K45" s="908">
        <v>1199</v>
      </c>
      <c r="L45" s="908">
        <v>1242</v>
      </c>
      <c r="M45" s="908">
        <v>1261</v>
      </c>
      <c r="N45" s="908">
        <v>1220</v>
      </c>
      <c r="O45" s="908">
        <v>1203</v>
      </c>
      <c r="P45" s="908">
        <v>1315</v>
      </c>
      <c r="Q45" s="911">
        <v>1303</v>
      </c>
      <c r="R45" s="59"/>
      <c r="S45" s="878">
        <f t="shared" si="10"/>
        <v>19653</v>
      </c>
      <c r="T45" s="878">
        <f t="shared" si="11"/>
        <v>7184</v>
      </c>
      <c r="U45" s="878">
        <f t="shared" si="12"/>
        <v>14934</v>
      </c>
      <c r="V45" s="266">
        <f t="shared" si="13"/>
        <v>6198</v>
      </c>
      <c r="W45" s="877">
        <f t="shared" si="14"/>
        <v>5041</v>
      </c>
    </row>
    <row r="46" spans="1:23" x14ac:dyDescent="0.25">
      <c r="A46" s="899" t="s">
        <v>262</v>
      </c>
      <c r="B46" s="908">
        <v>724</v>
      </c>
      <c r="C46" s="908">
        <v>734</v>
      </c>
      <c r="D46" s="908">
        <v>746</v>
      </c>
      <c r="E46" s="908">
        <v>840</v>
      </c>
      <c r="F46" s="908">
        <v>834</v>
      </c>
      <c r="G46" s="908">
        <v>842</v>
      </c>
      <c r="H46" s="908">
        <v>857</v>
      </c>
      <c r="I46" s="908">
        <v>877</v>
      </c>
      <c r="J46" s="908">
        <v>821</v>
      </c>
      <c r="K46" s="908">
        <v>866</v>
      </c>
      <c r="L46" s="908">
        <v>875</v>
      </c>
      <c r="M46" s="908">
        <v>896</v>
      </c>
      <c r="N46" s="908">
        <v>797</v>
      </c>
      <c r="O46" s="908">
        <v>845</v>
      </c>
      <c r="P46" s="908">
        <v>854</v>
      </c>
      <c r="Q46" s="911">
        <v>884</v>
      </c>
      <c r="R46" s="59"/>
      <c r="S46" s="878">
        <f t="shared" si="10"/>
        <v>13292</v>
      </c>
      <c r="T46" s="878">
        <f t="shared" si="11"/>
        <v>4720</v>
      </c>
      <c r="U46" s="878">
        <f t="shared" si="12"/>
        <v>10248</v>
      </c>
      <c r="V46" s="266">
        <f t="shared" si="13"/>
        <v>4335</v>
      </c>
      <c r="W46" s="877">
        <f t="shared" si="14"/>
        <v>3380</v>
      </c>
    </row>
    <row r="47" spans="1:23" x14ac:dyDescent="0.25">
      <c r="A47" s="899" t="s">
        <v>263</v>
      </c>
      <c r="B47" s="908">
        <v>543</v>
      </c>
      <c r="C47" s="908">
        <v>524</v>
      </c>
      <c r="D47" s="908">
        <v>603</v>
      </c>
      <c r="E47" s="908">
        <v>609</v>
      </c>
      <c r="F47" s="908">
        <v>568</v>
      </c>
      <c r="G47" s="908">
        <v>537</v>
      </c>
      <c r="H47" s="908">
        <v>553</v>
      </c>
      <c r="I47" s="908">
        <v>624</v>
      </c>
      <c r="J47" s="908">
        <v>564</v>
      </c>
      <c r="K47" s="908">
        <v>554</v>
      </c>
      <c r="L47" s="908">
        <v>537</v>
      </c>
      <c r="M47" s="908">
        <v>549</v>
      </c>
      <c r="N47" s="908">
        <v>516</v>
      </c>
      <c r="O47" s="908">
        <v>565</v>
      </c>
      <c r="P47" s="908">
        <v>574</v>
      </c>
      <c r="Q47" s="911">
        <v>609</v>
      </c>
      <c r="R47" s="59"/>
      <c r="S47" s="878">
        <f t="shared" si="10"/>
        <v>9029</v>
      </c>
      <c r="T47" s="878">
        <f t="shared" si="11"/>
        <v>3384</v>
      </c>
      <c r="U47" s="878">
        <f t="shared" si="12"/>
        <v>6750</v>
      </c>
      <c r="V47" s="266">
        <f t="shared" si="13"/>
        <v>2828</v>
      </c>
      <c r="W47" s="877">
        <f t="shared" si="14"/>
        <v>2264</v>
      </c>
    </row>
    <row r="48" spans="1:23" x14ac:dyDescent="0.25">
      <c r="A48" s="899" t="s">
        <v>264</v>
      </c>
      <c r="B48" s="908">
        <v>1291</v>
      </c>
      <c r="C48" s="908">
        <v>1322</v>
      </c>
      <c r="D48" s="908">
        <v>1392</v>
      </c>
      <c r="E48" s="908">
        <v>1403</v>
      </c>
      <c r="F48" s="908">
        <v>1544</v>
      </c>
      <c r="G48" s="908">
        <v>1539</v>
      </c>
      <c r="H48" s="908">
        <v>1535</v>
      </c>
      <c r="I48" s="908">
        <v>1545</v>
      </c>
      <c r="J48" s="908">
        <v>1600</v>
      </c>
      <c r="K48" s="908">
        <v>1554</v>
      </c>
      <c r="L48" s="908">
        <v>1571</v>
      </c>
      <c r="M48" s="908">
        <v>1480</v>
      </c>
      <c r="N48" s="908">
        <v>1492</v>
      </c>
      <c r="O48" s="908">
        <v>1405</v>
      </c>
      <c r="P48" s="908">
        <v>1491</v>
      </c>
      <c r="Q48" s="911">
        <v>1512</v>
      </c>
      <c r="R48" s="59"/>
      <c r="S48" s="878">
        <f t="shared" si="10"/>
        <v>23676</v>
      </c>
      <c r="T48" s="878">
        <f t="shared" si="11"/>
        <v>8491</v>
      </c>
      <c r="U48" s="878">
        <f t="shared" si="12"/>
        <v>18268</v>
      </c>
      <c r="V48" s="266">
        <f t="shared" si="13"/>
        <v>7750</v>
      </c>
      <c r="W48" s="877">
        <f t="shared" si="14"/>
        <v>5900</v>
      </c>
    </row>
    <row r="49" spans="1:23" x14ac:dyDescent="0.25">
      <c r="A49" s="899" t="s">
        <v>265</v>
      </c>
      <c r="B49" s="908">
        <v>1607</v>
      </c>
      <c r="C49" s="908">
        <v>1535</v>
      </c>
      <c r="D49" s="908">
        <v>1637</v>
      </c>
      <c r="E49" s="908">
        <v>1724</v>
      </c>
      <c r="F49" s="908">
        <v>1648</v>
      </c>
      <c r="G49" s="908">
        <v>1501</v>
      </c>
      <c r="H49" s="908">
        <v>1577</v>
      </c>
      <c r="I49" s="908">
        <v>1498</v>
      </c>
      <c r="J49" s="908">
        <v>1450</v>
      </c>
      <c r="K49" s="908">
        <v>1391</v>
      </c>
      <c r="L49" s="908">
        <v>1465</v>
      </c>
      <c r="M49" s="908">
        <v>1351</v>
      </c>
      <c r="N49" s="908">
        <v>1333</v>
      </c>
      <c r="O49" s="908">
        <v>1328</v>
      </c>
      <c r="P49" s="908">
        <v>1339</v>
      </c>
      <c r="Q49" s="911">
        <v>1414</v>
      </c>
      <c r="R49" s="59"/>
      <c r="S49" s="878">
        <f t="shared" si="10"/>
        <v>23798</v>
      </c>
      <c r="T49" s="878">
        <f t="shared" si="11"/>
        <v>9652</v>
      </c>
      <c r="U49" s="878">
        <f t="shared" si="12"/>
        <v>17295</v>
      </c>
      <c r="V49" s="266">
        <f t="shared" si="13"/>
        <v>7155</v>
      </c>
      <c r="W49" s="877">
        <f t="shared" si="14"/>
        <v>5414</v>
      </c>
    </row>
    <row r="50" spans="1:23" x14ac:dyDescent="0.25">
      <c r="A50" s="899" t="s">
        <v>266</v>
      </c>
      <c r="B50" s="908">
        <v>1324</v>
      </c>
      <c r="C50" s="908">
        <v>1244</v>
      </c>
      <c r="D50" s="908">
        <v>1339</v>
      </c>
      <c r="E50" s="908">
        <v>1446</v>
      </c>
      <c r="F50" s="908">
        <v>1411</v>
      </c>
      <c r="G50" s="908">
        <v>1312</v>
      </c>
      <c r="H50" s="908">
        <v>1390</v>
      </c>
      <c r="I50" s="908">
        <v>1359</v>
      </c>
      <c r="J50" s="908">
        <v>1325</v>
      </c>
      <c r="K50" s="908">
        <v>1295</v>
      </c>
      <c r="L50" s="908">
        <v>1283</v>
      </c>
      <c r="M50" s="908">
        <v>1328</v>
      </c>
      <c r="N50" s="908">
        <v>1223</v>
      </c>
      <c r="O50" s="908">
        <v>1270</v>
      </c>
      <c r="P50" s="908">
        <v>1294</v>
      </c>
      <c r="Q50" s="911">
        <v>1348</v>
      </c>
      <c r="R50" s="59"/>
      <c r="S50" s="878">
        <f t="shared" si="10"/>
        <v>21191</v>
      </c>
      <c r="T50" s="878">
        <f t="shared" si="11"/>
        <v>8076</v>
      </c>
      <c r="U50" s="878">
        <f t="shared" si="12"/>
        <v>15838</v>
      </c>
      <c r="V50" s="266">
        <f t="shared" si="13"/>
        <v>6590</v>
      </c>
      <c r="W50" s="877">
        <f t="shared" si="14"/>
        <v>5135</v>
      </c>
    </row>
    <row r="51" spans="1:23" x14ac:dyDescent="0.25">
      <c r="A51" s="899" t="s">
        <v>267</v>
      </c>
      <c r="B51" s="908">
        <v>985</v>
      </c>
      <c r="C51" s="908">
        <v>1075</v>
      </c>
      <c r="D51" s="908">
        <v>1066</v>
      </c>
      <c r="E51" s="908">
        <v>1048</v>
      </c>
      <c r="F51" s="908">
        <v>1265</v>
      </c>
      <c r="G51" s="908">
        <v>1132</v>
      </c>
      <c r="H51" s="908">
        <v>1202</v>
      </c>
      <c r="I51" s="908">
        <v>1212</v>
      </c>
      <c r="J51" s="908">
        <v>1116</v>
      </c>
      <c r="K51" s="908">
        <v>1232</v>
      </c>
      <c r="L51" s="908">
        <v>1221</v>
      </c>
      <c r="M51" s="908">
        <v>1196</v>
      </c>
      <c r="N51" s="908">
        <v>1137</v>
      </c>
      <c r="O51" s="908">
        <v>1189</v>
      </c>
      <c r="P51" s="908">
        <v>1231</v>
      </c>
      <c r="Q51" s="911">
        <v>1237</v>
      </c>
      <c r="R51" s="59"/>
      <c r="S51" s="878">
        <f t="shared" si="10"/>
        <v>18544</v>
      </c>
      <c r="T51" s="878">
        <f t="shared" si="11"/>
        <v>6571</v>
      </c>
      <c r="U51" s="878">
        <f t="shared" si="12"/>
        <v>14370</v>
      </c>
      <c r="V51" s="266">
        <f t="shared" si="13"/>
        <v>5977</v>
      </c>
      <c r="W51" s="877">
        <f t="shared" si="14"/>
        <v>4794</v>
      </c>
    </row>
    <row r="52" spans="1:23" x14ac:dyDescent="0.25">
      <c r="A52" s="899" t="s">
        <v>268</v>
      </c>
      <c r="B52" s="908">
        <v>1060</v>
      </c>
      <c r="C52" s="908">
        <v>1105</v>
      </c>
      <c r="D52" s="908">
        <v>1137</v>
      </c>
      <c r="E52" s="908">
        <v>1235</v>
      </c>
      <c r="F52" s="908">
        <v>1307</v>
      </c>
      <c r="G52" s="908">
        <v>1226</v>
      </c>
      <c r="H52" s="908">
        <v>1259</v>
      </c>
      <c r="I52" s="908">
        <v>1313</v>
      </c>
      <c r="J52" s="908">
        <v>1236</v>
      </c>
      <c r="K52" s="908">
        <v>1255</v>
      </c>
      <c r="L52" s="908">
        <v>1168</v>
      </c>
      <c r="M52" s="908">
        <v>1178</v>
      </c>
      <c r="N52" s="908">
        <v>1039</v>
      </c>
      <c r="O52" s="908">
        <v>1101</v>
      </c>
      <c r="P52" s="908">
        <v>1114</v>
      </c>
      <c r="Q52" s="911">
        <v>1182</v>
      </c>
      <c r="R52" s="59"/>
      <c r="S52" s="878">
        <f t="shared" si="10"/>
        <v>18915</v>
      </c>
      <c r="T52" s="878">
        <f t="shared" si="11"/>
        <v>7070</v>
      </c>
      <c r="U52" s="878">
        <f t="shared" si="12"/>
        <v>14378</v>
      </c>
      <c r="V52" s="266">
        <f t="shared" si="13"/>
        <v>6150</v>
      </c>
      <c r="W52" s="877">
        <f t="shared" si="14"/>
        <v>4436</v>
      </c>
    </row>
    <row r="53" spans="1:23" x14ac:dyDescent="0.25">
      <c r="A53" s="899" t="s">
        <v>269</v>
      </c>
      <c r="B53" s="908">
        <v>871</v>
      </c>
      <c r="C53" s="908">
        <v>980</v>
      </c>
      <c r="D53" s="908">
        <v>1058</v>
      </c>
      <c r="E53" s="908">
        <v>1120</v>
      </c>
      <c r="F53" s="908">
        <v>1234</v>
      </c>
      <c r="G53" s="908">
        <v>1213</v>
      </c>
      <c r="H53" s="908">
        <v>1155</v>
      </c>
      <c r="I53" s="908">
        <v>1207</v>
      </c>
      <c r="J53" s="908">
        <v>1201</v>
      </c>
      <c r="K53" s="908">
        <v>1171</v>
      </c>
      <c r="L53" s="908">
        <v>1228</v>
      </c>
      <c r="M53" s="908">
        <v>1203</v>
      </c>
      <c r="N53" s="908">
        <v>1166</v>
      </c>
      <c r="O53" s="908">
        <v>1163</v>
      </c>
      <c r="P53" s="908">
        <v>1179</v>
      </c>
      <c r="Q53" s="911">
        <v>1232</v>
      </c>
      <c r="R53" s="59"/>
      <c r="S53" s="878">
        <f t="shared" si="10"/>
        <v>18381</v>
      </c>
      <c r="T53" s="878">
        <f t="shared" si="11"/>
        <v>6476</v>
      </c>
      <c r="U53" s="878">
        <f t="shared" si="12"/>
        <v>14352</v>
      </c>
      <c r="V53" s="266">
        <f t="shared" si="13"/>
        <v>6010</v>
      </c>
      <c r="W53" s="877">
        <f t="shared" si="14"/>
        <v>4740</v>
      </c>
    </row>
    <row r="54" spans="1:23" x14ac:dyDescent="0.25">
      <c r="A54" s="899" t="s">
        <v>270</v>
      </c>
      <c r="B54" s="908">
        <v>5330</v>
      </c>
      <c r="C54" s="908">
        <v>5419</v>
      </c>
      <c r="D54" s="908">
        <v>5333</v>
      </c>
      <c r="E54" s="908">
        <v>5274</v>
      </c>
      <c r="F54" s="908">
        <v>5636</v>
      </c>
      <c r="G54" s="908">
        <v>4988</v>
      </c>
      <c r="H54" s="908">
        <v>5283</v>
      </c>
      <c r="I54" s="908">
        <v>5127</v>
      </c>
      <c r="J54" s="908">
        <v>4645</v>
      </c>
      <c r="K54" s="908">
        <v>4452</v>
      </c>
      <c r="L54" s="908">
        <v>4246</v>
      </c>
      <c r="M54" s="908">
        <v>4038</v>
      </c>
      <c r="N54" s="908">
        <v>3995</v>
      </c>
      <c r="O54" s="908">
        <v>4070</v>
      </c>
      <c r="P54" s="908">
        <v>4038</v>
      </c>
      <c r="Q54" s="911">
        <v>4234</v>
      </c>
      <c r="R54" s="59"/>
      <c r="S54" s="878">
        <f t="shared" si="10"/>
        <v>76108</v>
      </c>
      <c r="T54" s="878">
        <f t="shared" si="11"/>
        <v>31980</v>
      </c>
      <c r="U54" s="878">
        <f t="shared" si="12"/>
        <v>54752</v>
      </c>
      <c r="V54" s="266">
        <f t="shared" si="13"/>
        <v>22508</v>
      </c>
      <c r="W54" s="877">
        <f t="shared" si="14"/>
        <v>16337</v>
      </c>
    </row>
    <row r="55" spans="1:23" x14ac:dyDescent="0.25">
      <c r="A55" s="899" t="s">
        <v>271</v>
      </c>
      <c r="B55" s="908">
        <v>1678</v>
      </c>
      <c r="C55" s="908">
        <v>1703</v>
      </c>
      <c r="D55" s="908">
        <v>1712</v>
      </c>
      <c r="E55" s="908">
        <v>1868</v>
      </c>
      <c r="F55" s="908">
        <v>1829</v>
      </c>
      <c r="G55" s="908">
        <v>1897</v>
      </c>
      <c r="H55" s="908">
        <v>1936</v>
      </c>
      <c r="I55" s="908">
        <v>1875</v>
      </c>
      <c r="J55" s="908">
        <v>1873</v>
      </c>
      <c r="K55" s="908">
        <v>1781</v>
      </c>
      <c r="L55" s="908">
        <v>1799</v>
      </c>
      <c r="M55" s="908">
        <v>1695</v>
      </c>
      <c r="N55" s="908">
        <v>1695</v>
      </c>
      <c r="O55" s="908">
        <v>1609</v>
      </c>
      <c r="P55" s="908">
        <v>1656</v>
      </c>
      <c r="Q55" s="911">
        <v>1712</v>
      </c>
      <c r="R55" s="59"/>
      <c r="S55" s="878">
        <f t="shared" si="10"/>
        <v>28318</v>
      </c>
      <c r="T55" s="878">
        <f t="shared" si="11"/>
        <v>10687</v>
      </c>
      <c r="U55" s="878">
        <f t="shared" si="12"/>
        <v>21357</v>
      </c>
      <c r="V55" s="266">
        <f t="shared" si="13"/>
        <v>9023</v>
      </c>
      <c r="W55" s="877">
        <f t="shared" si="14"/>
        <v>6672</v>
      </c>
    </row>
    <row r="56" spans="1:23" x14ac:dyDescent="0.25">
      <c r="A56" s="899" t="s">
        <v>272</v>
      </c>
      <c r="B56" s="908">
        <v>3879</v>
      </c>
      <c r="C56" s="908">
        <v>3912</v>
      </c>
      <c r="D56" s="908">
        <v>4015</v>
      </c>
      <c r="E56" s="908">
        <v>4116</v>
      </c>
      <c r="F56" s="908">
        <v>4378</v>
      </c>
      <c r="G56" s="908">
        <v>4265</v>
      </c>
      <c r="H56" s="908">
        <v>4295</v>
      </c>
      <c r="I56" s="908">
        <v>4246</v>
      </c>
      <c r="J56" s="908">
        <v>4013</v>
      </c>
      <c r="K56" s="908">
        <v>4037</v>
      </c>
      <c r="L56" s="908">
        <v>3947</v>
      </c>
      <c r="M56" s="908">
        <v>3884</v>
      </c>
      <c r="N56" s="908">
        <v>3781</v>
      </c>
      <c r="O56" s="908">
        <v>3639</v>
      </c>
      <c r="P56" s="908">
        <v>3904</v>
      </c>
      <c r="Q56" s="911">
        <v>3770</v>
      </c>
      <c r="R56" s="59"/>
      <c r="S56" s="878">
        <f t="shared" si="10"/>
        <v>64081</v>
      </c>
      <c r="T56" s="878">
        <f t="shared" si="11"/>
        <v>24565</v>
      </c>
      <c r="U56" s="878">
        <f t="shared" si="12"/>
        <v>48159</v>
      </c>
      <c r="V56" s="266">
        <f t="shared" si="13"/>
        <v>20127</v>
      </c>
      <c r="W56" s="877">
        <f t="shared" si="14"/>
        <v>15094</v>
      </c>
    </row>
    <row r="57" spans="1:23" x14ac:dyDescent="0.25">
      <c r="A57" s="899" t="s">
        <v>273</v>
      </c>
      <c r="B57" s="908">
        <v>7174</v>
      </c>
      <c r="C57" s="908">
        <v>7077</v>
      </c>
      <c r="D57" s="908">
        <v>7005</v>
      </c>
      <c r="E57" s="908">
        <v>7088</v>
      </c>
      <c r="F57" s="908">
        <v>7002</v>
      </c>
      <c r="G57" s="908">
        <v>6226</v>
      </c>
      <c r="H57" s="908">
        <v>6205</v>
      </c>
      <c r="I57" s="908">
        <v>6117</v>
      </c>
      <c r="J57" s="908">
        <v>5789</v>
      </c>
      <c r="K57" s="908">
        <v>5544</v>
      </c>
      <c r="L57" s="908">
        <v>5416</v>
      </c>
      <c r="M57" s="908">
        <v>5287</v>
      </c>
      <c r="N57" s="908">
        <v>5208</v>
      </c>
      <c r="O57" s="908">
        <v>5104</v>
      </c>
      <c r="P57" s="908">
        <v>5600</v>
      </c>
      <c r="Q57" s="911">
        <v>5690</v>
      </c>
      <c r="R57" s="59"/>
      <c r="S57" s="878">
        <f t="shared" si="10"/>
        <v>97532</v>
      </c>
      <c r="T57" s="878">
        <f t="shared" si="11"/>
        <v>41572</v>
      </c>
      <c r="U57" s="878">
        <f t="shared" si="12"/>
        <v>69188</v>
      </c>
      <c r="V57" s="266">
        <f t="shared" si="13"/>
        <v>28153</v>
      </c>
      <c r="W57" s="877">
        <f t="shared" si="14"/>
        <v>21602</v>
      </c>
    </row>
    <row r="58" spans="1:23" x14ac:dyDescent="0.25">
      <c r="A58" s="899" t="s">
        <v>274</v>
      </c>
      <c r="B58" s="908">
        <v>2296</v>
      </c>
      <c r="C58" s="908">
        <v>2251</v>
      </c>
      <c r="D58" s="908">
        <v>2324</v>
      </c>
      <c r="E58" s="908">
        <v>2449</v>
      </c>
      <c r="F58" s="908">
        <v>2517</v>
      </c>
      <c r="G58" s="908">
        <v>2442</v>
      </c>
      <c r="H58" s="908">
        <v>2651</v>
      </c>
      <c r="I58" s="908">
        <v>2662</v>
      </c>
      <c r="J58" s="908">
        <v>2577</v>
      </c>
      <c r="K58" s="908">
        <v>2572</v>
      </c>
      <c r="L58" s="908">
        <v>2563</v>
      </c>
      <c r="M58" s="908">
        <v>2524</v>
      </c>
      <c r="N58" s="908">
        <v>2501</v>
      </c>
      <c r="O58" s="908">
        <v>2489</v>
      </c>
      <c r="P58" s="908">
        <v>2594</v>
      </c>
      <c r="Q58" s="911">
        <v>2544</v>
      </c>
      <c r="R58" s="59"/>
      <c r="S58" s="878">
        <f t="shared" si="10"/>
        <v>39956</v>
      </c>
      <c r="T58" s="878">
        <f t="shared" si="11"/>
        <v>14279</v>
      </c>
      <c r="U58" s="878">
        <f t="shared" si="12"/>
        <v>30636</v>
      </c>
      <c r="V58" s="266">
        <f t="shared" si="13"/>
        <v>12898</v>
      </c>
      <c r="W58" s="877">
        <f t="shared" si="14"/>
        <v>10128</v>
      </c>
    </row>
    <row r="59" spans="1:23" x14ac:dyDescent="0.25">
      <c r="A59" s="899" t="s">
        <v>275</v>
      </c>
      <c r="B59" s="908">
        <v>738</v>
      </c>
      <c r="C59" s="908">
        <v>777</v>
      </c>
      <c r="D59" s="908">
        <v>783</v>
      </c>
      <c r="E59" s="908">
        <v>779</v>
      </c>
      <c r="F59" s="908">
        <v>838</v>
      </c>
      <c r="G59" s="908">
        <v>857</v>
      </c>
      <c r="H59" s="908">
        <v>801</v>
      </c>
      <c r="I59" s="908">
        <v>864</v>
      </c>
      <c r="J59" s="908">
        <v>833</v>
      </c>
      <c r="K59" s="908">
        <v>806</v>
      </c>
      <c r="L59" s="908">
        <v>856</v>
      </c>
      <c r="M59" s="908">
        <v>831</v>
      </c>
      <c r="N59" s="908">
        <v>777</v>
      </c>
      <c r="O59" s="908">
        <v>750</v>
      </c>
      <c r="P59" s="908">
        <v>825</v>
      </c>
      <c r="Q59" s="911">
        <v>851</v>
      </c>
      <c r="R59" s="59"/>
      <c r="S59" s="878">
        <f t="shared" si="10"/>
        <v>12966</v>
      </c>
      <c r="T59" s="878">
        <f t="shared" si="11"/>
        <v>4772</v>
      </c>
      <c r="U59" s="878">
        <f t="shared" si="12"/>
        <v>9889</v>
      </c>
      <c r="V59" s="266">
        <f t="shared" si="13"/>
        <v>4190</v>
      </c>
      <c r="W59" s="877">
        <f t="shared" si="14"/>
        <v>3203</v>
      </c>
    </row>
    <row r="60" spans="1:23" x14ac:dyDescent="0.25">
      <c r="A60" s="899" t="s">
        <v>276</v>
      </c>
      <c r="B60" s="908">
        <v>1093</v>
      </c>
      <c r="C60" s="908">
        <v>1099</v>
      </c>
      <c r="D60" s="908">
        <v>1093</v>
      </c>
      <c r="E60" s="908">
        <v>1139</v>
      </c>
      <c r="F60" s="908">
        <v>1106</v>
      </c>
      <c r="G60" s="908">
        <v>1088</v>
      </c>
      <c r="H60" s="908">
        <v>1080</v>
      </c>
      <c r="I60" s="908">
        <v>1045</v>
      </c>
      <c r="J60" s="908">
        <v>999</v>
      </c>
      <c r="K60" s="908">
        <v>1034</v>
      </c>
      <c r="L60" s="908">
        <v>1000</v>
      </c>
      <c r="M60" s="908">
        <v>992</v>
      </c>
      <c r="N60" s="908">
        <v>928</v>
      </c>
      <c r="O60" s="908">
        <v>895</v>
      </c>
      <c r="P60" s="908">
        <v>1000</v>
      </c>
      <c r="Q60" s="911">
        <v>1033</v>
      </c>
      <c r="R60" s="59"/>
      <c r="S60" s="878">
        <f t="shared" si="10"/>
        <v>16624</v>
      </c>
      <c r="T60" s="878">
        <f t="shared" si="11"/>
        <v>6618</v>
      </c>
      <c r="U60" s="878">
        <f t="shared" si="12"/>
        <v>12200</v>
      </c>
      <c r="V60" s="266">
        <f t="shared" si="13"/>
        <v>5070</v>
      </c>
      <c r="W60" s="877">
        <f t="shared" si="14"/>
        <v>3856</v>
      </c>
    </row>
    <row r="61" spans="1:23" x14ac:dyDescent="0.25">
      <c r="A61" s="899" t="s">
        <v>277</v>
      </c>
      <c r="B61" s="908">
        <v>886</v>
      </c>
      <c r="C61" s="908">
        <v>960</v>
      </c>
      <c r="D61" s="908">
        <v>1014</v>
      </c>
      <c r="E61" s="908">
        <v>948</v>
      </c>
      <c r="F61" s="908">
        <v>1069</v>
      </c>
      <c r="G61" s="908">
        <v>1044</v>
      </c>
      <c r="H61" s="908">
        <v>1081</v>
      </c>
      <c r="I61" s="908">
        <v>1198</v>
      </c>
      <c r="J61" s="908">
        <v>1092</v>
      </c>
      <c r="K61" s="908">
        <v>1013</v>
      </c>
      <c r="L61" s="908">
        <v>1011</v>
      </c>
      <c r="M61" s="908">
        <v>996</v>
      </c>
      <c r="N61" s="908">
        <v>1011</v>
      </c>
      <c r="O61" s="908">
        <v>1018</v>
      </c>
      <c r="P61" s="908">
        <v>1066</v>
      </c>
      <c r="Q61" s="911">
        <v>1095</v>
      </c>
      <c r="R61" s="59"/>
      <c r="S61" s="878">
        <f t="shared" si="10"/>
        <v>16502</v>
      </c>
      <c r="T61" s="878">
        <f t="shared" si="11"/>
        <v>5921</v>
      </c>
      <c r="U61" s="878">
        <f t="shared" si="12"/>
        <v>12694</v>
      </c>
      <c r="V61" s="266">
        <f t="shared" si="13"/>
        <v>5310</v>
      </c>
      <c r="W61" s="877">
        <f t="shared" si="14"/>
        <v>4190</v>
      </c>
    </row>
    <row r="62" spans="1:23" x14ac:dyDescent="0.25">
      <c r="A62" s="899" t="s">
        <v>800</v>
      </c>
      <c r="B62" s="908">
        <v>216</v>
      </c>
      <c r="C62" s="908">
        <v>258</v>
      </c>
      <c r="D62" s="908">
        <v>246</v>
      </c>
      <c r="E62" s="908">
        <v>259</v>
      </c>
      <c r="F62" s="908">
        <v>257</v>
      </c>
      <c r="G62" s="908">
        <v>264</v>
      </c>
      <c r="H62" s="908">
        <v>274</v>
      </c>
      <c r="I62" s="908">
        <v>293</v>
      </c>
      <c r="J62" s="908">
        <v>307</v>
      </c>
      <c r="K62" s="908">
        <v>294</v>
      </c>
      <c r="L62" s="908">
        <v>278</v>
      </c>
      <c r="M62" s="908">
        <v>303</v>
      </c>
      <c r="N62" s="908">
        <v>291</v>
      </c>
      <c r="O62" s="908">
        <v>258</v>
      </c>
      <c r="P62" s="908">
        <v>272</v>
      </c>
      <c r="Q62" s="911">
        <v>278</v>
      </c>
      <c r="R62" s="59"/>
      <c r="S62" s="878">
        <f t="shared" si="10"/>
        <v>4348</v>
      </c>
      <c r="T62" s="878">
        <f t="shared" si="11"/>
        <v>1500</v>
      </c>
      <c r="U62" s="878">
        <f t="shared" si="12"/>
        <v>3369</v>
      </c>
      <c r="V62" s="266">
        <f t="shared" si="13"/>
        <v>1475</v>
      </c>
      <c r="W62" s="877">
        <f t="shared" si="14"/>
        <v>1099</v>
      </c>
    </row>
    <row r="63" spans="1:23" x14ac:dyDescent="0.25">
      <c r="A63" s="899" t="s">
        <v>278</v>
      </c>
      <c r="B63" s="908">
        <v>1292</v>
      </c>
      <c r="C63" s="908">
        <v>1340</v>
      </c>
      <c r="D63" s="908">
        <v>1330</v>
      </c>
      <c r="E63" s="908">
        <v>1476</v>
      </c>
      <c r="F63" s="908">
        <v>1522</v>
      </c>
      <c r="G63" s="908">
        <v>1421</v>
      </c>
      <c r="H63" s="908">
        <v>1549</v>
      </c>
      <c r="I63" s="908">
        <v>1477</v>
      </c>
      <c r="J63" s="908">
        <v>1545</v>
      </c>
      <c r="K63" s="908">
        <v>1476</v>
      </c>
      <c r="L63" s="908">
        <v>1479</v>
      </c>
      <c r="M63" s="908">
        <v>1423</v>
      </c>
      <c r="N63" s="908">
        <v>1456</v>
      </c>
      <c r="O63" s="908">
        <v>1422</v>
      </c>
      <c r="P63" s="908">
        <v>1494</v>
      </c>
      <c r="Q63" s="911">
        <v>1494</v>
      </c>
      <c r="R63" s="59"/>
      <c r="S63" s="878">
        <f t="shared" si="10"/>
        <v>23196</v>
      </c>
      <c r="T63" s="878">
        <f t="shared" si="11"/>
        <v>8381</v>
      </c>
      <c r="U63" s="878">
        <f t="shared" si="12"/>
        <v>17758</v>
      </c>
      <c r="V63" s="266">
        <f t="shared" si="13"/>
        <v>7400</v>
      </c>
      <c r="W63" s="877">
        <f t="shared" si="14"/>
        <v>5866</v>
      </c>
    </row>
    <row r="64" spans="1:23" x14ac:dyDescent="0.25">
      <c r="A64" s="899" t="s">
        <v>279</v>
      </c>
      <c r="B64" s="908">
        <v>3710</v>
      </c>
      <c r="C64" s="908">
        <v>3704</v>
      </c>
      <c r="D64" s="908">
        <v>3803</v>
      </c>
      <c r="E64" s="908">
        <v>3934</v>
      </c>
      <c r="F64" s="908">
        <v>4075</v>
      </c>
      <c r="G64" s="908">
        <v>4031</v>
      </c>
      <c r="H64" s="908">
        <v>4193</v>
      </c>
      <c r="I64" s="908">
        <v>4193</v>
      </c>
      <c r="J64" s="908">
        <v>4088</v>
      </c>
      <c r="K64" s="908">
        <v>3984</v>
      </c>
      <c r="L64" s="908">
        <v>4023</v>
      </c>
      <c r="M64" s="908">
        <v>4028</v>
      </c>
      <c r="N64" s="908">
        <v>3835</v>
      </c>
      <c r="O64" s="908">
        <v>3766</v>
      </c>
      <c r="P64" s="908">
        <v>3882</v>
      </c>
      <c r="Q64" s="911">
        <v>3882</v>
      </c>
      <c r="R64" s="59"/>
      <c r="S64" s="878">
        <f t="shared" si="10"/>
        <v>63131</v>
      </c>
      <c r="T64" s="878">
        <f t="shared" si="11"/>
        <v>23257</v>
      </c>
      <c r="U64" s="878">
        <f t="shared" si="12"/>
        <v>47980</v>
      </c>
      <c r="V64" s="266">
        <f t="shared" si="13"/>
        <v>20316</v>
      </c>
      <c r="W64" s="877">
        <f t="shared" si="14"/>
        <v>15365</v>
      </c>
    </row>
    <row r="65" spans="1:23" x14ac:dyDescent="0.25">
      <c r="A65" s="899" t="s">
        <v>280</v>
      </c>
      <c r="B65" s="908">
        <v>198</v>
      </c>
      <c r="C65" s="908">
        <v>176</v>
      </c>
      <c r="D65" s="908">
        <v>206</v>
      </c>
      <c r="E65" s="908">
        <v>215</v>
      </c>
      <c r="F65" s="908">
        <v>230</v>
      </c>
      <c r="G65" s="908">
        <v>224</v>
      </c>
      <c r="H65" s="908">
        <v>237</v>
      </c>
      <c r="I65" s="908">
        <v>235</v>
      </c>
      <c r="J65" s="908">
        <v>241</v>
      </c>
      <c r="K65" s="908">
        <v>233</v>
      </c>
      <c r="L65" s="908">
        <v>234</v>
      </c>
      <c r="M65" s="908">
        <v>211</v>
      </c>
      <c r="N65" s="908">
        <v>209</v>
      </c>
      <c r="O65" s="908">
        <v>221</v>
      </c>
      <c r="P65" s="908">
        <v>207</v>
      </c>
      <c r="Q65" s="911">
        <v>212</v>
      </c>
      <c r="R65" s="59"/>
      <c r="S65" s="878">
        <f t="shared" si="10"/>
        <v>3489</v>
      </c>
      <c r="T65" s="878">
        <f t="shared" si="11"/>
        <v>1249</v>
      </c>
      <c r="U65" s="878">
        <f t="shared" si="12"/>
        <v>2694</v>
      </c>
      <c r="V65" s="266">
        <f t="shared" si="13"/>
        <v>1154</v>
      </c>
      <c r="W65" s="877">
        <f t="shared" si="14"/>
        <v>849</v>
      </c>
    </row>
    <row r="66" spans="1:23" x14ac:dyDescent="0.25">
      <c r="A66" s="899" t="s">
        <v>281</v>
      </c>
      <c r="B66" s="908">
        <v>1411</v>
      </c>
      <c r="C66" s="908">
        <v>1365</v>
      </c>
      <c r="D66" s="908">
        <v>1438</v>
      </c>
      <c r="E66" s="908">
        <v>1486</v>
      </c>
      <c r="F66" s="908">
        <v>1572</v>
      </c>
      <c r="G66" s="908">
        <v>1506</v>
      </c>
      <c r="H66" s="908">
        <v>1604</v>
      </c>
      <c r="I66" s="908">
        <v>1563</v>
      </c>
      <c r="J66" s="908">
        <v>1558</v>
      </c>
      <c r="K66" s="908">
        <v>1434</v>
      </c>
      <c r="L66" s="908">
        <v>1583</v>
      </c>
      <c r="M66" s="908">
        <v>1536</v>
      </c>
      <c r="N66" s="908">
        <v>1551</v>
      </c>
      <c r="O66" s="908">
        <v>1537</v>
      </c>
      <c r="P66" s="908">
        <v>1706</v>
      </c>
      <c r="Q66" s="911">
        <v>1769</v>
      </c>
      <c r="R66" s="59"/>
      <c r="S66" s="878">
        <f t="shared" si="10"/>
        <v>24619</v>
      </c>
      <c r="T66" s="878">
        <f t="shared" si="11"/>
        <v>8778</v>
      </c>
      <c r="U66" s="878">
        <f t="shared" si="12"/>
        <v>18919</v>
      </c>
      <c r="V66" s="266">
        <f t="shared" si="13"/>
        <v>7674</v>
      </c>
      <c r="W66" s="877">
        <f t="shared" si="14"/>
        <v>6563</v>
      </c>
    </row>
    <row r="67" spans="1:23" x14ac:dyDescent="0.25">
      <c r="A67" s="899" t="s">
        <v>282</v>
      </c>
      <c r="B67" s="908">
        <v>1728</v>
      </c>
      <c r="C67" s="908">
        <v>1833</v>
      </c>
      <c r="D67" s="908">
        <v>1903</v>
      </c>
      <c r="E67" s="908">
        <v>1932</v>
      </c>
      <c r="F67" s="908">
        <v>1948</v>
      </c>
      <c r="G67" s="908">
        <v>1854</v>
      </c>
      <c r="H67" s="908">
        <v>1895</v>
      </c>
      <c r="I67" s="908">
        <v>1950</v>
      </c>
      <c r="J67" s="908">
        <v>1850</v>
      </c>
      <c r="K67" s="908">
        <v>1888</v>
      </c>
      <c r="L67" s="908">
        <v>1874</v>
      </c>
      <c r="M67" s="908">
        <v>1809</v>
      </c>
      <c r="N67" s="908">
        <v>1765</v>
      </c>
      <c r="O67" s="908">
        <v>1761</v>
      </c>
      <c r="P67" s="908">
        <v>1917</v>
      </c>
      <c r="Q67" s="911">
        <v>1924</v>
      </c>
      <c r="R67" s="59"/>
      <c r="S67" s="878">
        <f t="shared" si="10"/>
        <v>29831</v>
      </c>
      <c r="T67" s="878">
        <f t="shared" si="11"/>
        <v>11198</v>
      </c>
      <c r="U67" s="878">
        <f t="shared" si="12"/>
        <v>22435</v>
      </c>
      <c r="V67" s="266">
        <f t="shared" si="13"/>
        <v>9371</v>
      </c>
      <c r="W67" s="877">
        <f t="shared" si="14"/>
        <v>7367</v>
      </c>
    </row>
    <row r="68" spans="1:23" x14ac:dyDescent="0.25">
      <c r="A68" s="899" t="s">
        <v>283</v>
      </c>
      <c r="B68" s="908">
        <v>1024</v>
      </c>
      <c r="C68" s="908">
        <v>1165</v>
      </c>
      <c r="D68" s="908">
        <v>1198</v>
      </c>
      <c r="E68" s="908">
        <v>1197</v>
      </c>
      <c r="F68" s="908">
        <v>1194</v>
      </c>
      <c r="G68" s="908">
        <v>1129</v>
      </c>
      <c r="H68" s="908">
        <v>1208</v>
      </c>
      <c r="I68" s="908">
        <v>1223</v>
      </c>
      <c r="J68" s="908">
        <v>1208</v>
      </c>
      <c r="K68" s="908">
        <v>1210</v>
      </c>
      <c r="L68" s="908">
        <v>1217</v>
      </c>
      <c r="M68" s="908">
        <v>1228</v>
      </c>
      <c r="N68" s="908">
        <v>1150</v>
      </c>
      <c r="O68" s="908">
        <v>1196</v>
      </c>
      <c r="P68" s="908">
        <v>1170</v>
      </c>
      <c r="Q68" s="911">
        <v>1258</v>
      </c>
      <c r="R68" s="59"/>
      <c r="S68" s="878">
        <f t="shared" si="10"/>
        <v>18975</v>
      </c>
      <c r="T68" s="878">
        <f t="shared" si="11"/>
        <v>6907</v>
      </c>
      <c r="U68" s="878">
        <f t="shared" si="12"/>
        <v>14391</v>
      </c>
      <c r="V68" s="266">
        <f t="shared" si="13"/>
        <v>6086</v>
      </c>
      <c r="W68" s="877">
        <f t="shared" si="14"/>
        <v>4774</v>
      </c>
    </row>
    <row r="69" spans="1:23" x14ac:dyDescent="0.25">
      <c r="A69" s="899" t="s">
        <v>284</v>
      </c>
      <c r="B69" s="908">
        <v>238</v>
      </c>
      <c r="C69" s="908">
        <v>238</v>
      </c>
      <c r="D69" s="908">
        <v>291</v>
      </c>
      <c r="E69" s="908">
        <v>263</v>
      </c>
      <c r="F69" s="908">
        <v>287</v>
      </c>
      <c r="G69" s="908">
        <v>276</v>
      </c>
      <c r="H69" s="908">
        <v>278</v>
      </c>
      <c r="I69" s="908">
        <v>240</v>
      </c>
      <c r="J69" s="908">
        <v>280</v>
      </c>
      <c r="K69" s="908">
        <v>294</v>
      </c>
      <c r="L69" s="908">
        <v>260</v>
      </c>
      <c r="M69" s="908">
        <v>249</v>
      </c>
      <c r="N69" s="908">
        <v>265</v>
      </c>
      <c r="O69" s="908">
        <v>253</v>
      </c>
      <c r="P69" s="908">
        <v>250</v>
      </c>
      <c r="Q69" s="911">
        <v>292</v>
      </c>
      <c r="R69" s="59"/>
      <c r="S69" s="878">
        <f t="shared" si="10"/>
        <v>4254</v>
      </c>
      <c r="T69" s="878">
        <f t="shared" si="11"/>
        <v>1593</v>
      </c>
      <c r="U69" s="878">
        <f t="shared" si="12"/>
        <v>3224</v>
      </c>
      <c r="V69" s="266">
        <f t="shared" si="13"/>
        <v>1323</v>
      </c>
      <c r="W69" s="877">
        <f t="shared" si="14"/>
        <v>1060</v>
      </c>
    </row>
    <row r="70" spans="1:23" x14ac:dyDescent="0.25">
      <c r="A70" s="899" t="s">
        <v>285</v>
      </c>
      <c r="B70" s="908">
        <v>1040</v>
      </c>
      <c r="C70" s="908">
        <v>1001</v>
      </c>
      <c r="D70" s="908">
        <v>1043</v>
      </c>
      <c r="E70" s="908">
        <v>1068</v>
      </c>
      <c r="F70" s="908">
        <v>1182</v>
      </c>
      <c r="G70" s="908">
        <v>1146</v>
      </c>
      <c r="H70" s="908">
        <v>1116</v>
      </c>
      <c r="I70" s="908">
        <v>1174</v>
      </c>
      <c r="J70" s="908">
        <v>1145</v>
      </c>
      <c r="K70" s="908">
        <v>1087</v>
      </c>
      <c r="L70" s="908">
        <v>1169</v>
      </c>
      <c r="M70" s="908">
        <v>1115</v>
      </c>
      <c r="N70" s="908">
        <v>1077</v>
      </c>
      <c r="O70" s="908">
        <v>1091</v>
      </c>
      <c r="P70" s="908">
        <v>1148</v>
      </c>
      <c r="Q70" s="911">
        <v>1196</v>
      </c>
      <c r="R70" s="59"/>
      <c r="S70" s="878">
        <f t="shared" si="10"/>
        <v>17798</v>
      </c>
      <c r="T70" s="878">
        <f t="shared" si="11"/>
        <v>6480</v>
      </c>
      <c r="U70" s="878">
        <f t="shared" si="12"/>
        <v>13646</v>
      </c>
      <c r="V70" s="266">
        <f t="shared" si="13"/>
        <v>5690</v>
      </c>
      <c r="W70" s="877">
        <f t="shared" si="14"/>
        <v>4512</v>
      </c>
    </row>
    <row r="71" spans="1:23" x14ac:dyDescent="0.25">
      <c r="A71" s="899" t="s">
        <v>286</v>
      </c>
      <c r="B71" s="908">
        <v>3426</v>
      </c>
      <c r="C71" s="908">
        <v>3295</v>
      </c>
      <c r="D71" s="908">
        <v>3458</v>
      </c>
      <c r="E71" s="908">
        <v>3509</v>
      </c>
      <c r="F71" s="908">
        <v>3630</v>
      </c>
      <c r="G71" s="908">
        <v>3405</v>
      </c>
      <c r="H71" s="908">
        <v>3542</v>
      </c>
      <c r="I71" s="908">
        <v>3589</v>
      </c>
      <c r="J71" s="908">
        <v>3524</v>
      </c>
      <c r="K71" s="908">
        <v>3459</v>
      </c>
      <c r="L71" s="908">
        <v>3347</v>
      </c>
      <c r="M71" s="908">
        <v>3381</v>
      </c>
      <c r="N71" s="908">
        <v>3177</v>
      </c>
      <c r="O71" s="908">
        <v>3290</v>
      </c>
      <c r="P71" s="908">
        <v>3407</v>
      </c>
      <c r="Q71" s="911">
        <v>3588</v>
      </c>
      <c r="R71" s="59"/>
      <c r="S71" s="878">
        <f t="shared" si="10"/>
        <v>55027</v>
      </c>
      <c r="T71" s="878">
        <f t="shared" si="11"/>
        <v>20723</v>
      </c>
      <c r="U71" s="878">
        <f t="shared" si="12"/>
        <v>41339</v>
      </c>
      <c r="V71" s="266">
        <f t="shared" si="13"/>
        <v>17300</v>
      </c>
      <c r="W71" s="877">
        <f t="shared" si="14"/>
        <v>13462</v>
      </c>
    </row>
    <row r="72" spans="1:23" x14ac:dyDescent="0.25">
      <c r="A72" s="899" t="s">
        <v>287</v>
      </c>
      <c r="B72" s="908">
        <v>822</v>
      </c>
      <c r="C72" s="908">
        <v>865</v>
      </c>
      <c r="D72" s="908">
        <v>872</v>
      </c>
      <c r="E72" s="908">
        <v>933</v>
      </c>
      <c r="F72" s="908">
        <v>928</v>
      </c>
      <c r="G72" s="908">
        <v>919</v>
      </c>
      <c r="H72" s="908">
        <v>958</v>
      </c>
      <c r="I72" s="908">
        <v>963</v>
      </c>
      <c r="J72" s="908">
        <v>999</v>
      </c>
      <c r="K72" s="908">
        <v>962</v>
      </c>
      <c r="L72" s="908">
        <v>1014</v>
      </c>
      <c r="M72" s="908">
        <v>1098</v>
      </c>
      <c r="N72" s="908">
        <v>1006</v>
      </c>
      <c r="O72" s="908">
        <v>971</v>
      </c>
      <c r="P72" s="908">
        <v>1077</v>
      </c>
      <c r="Q72" s="911">
        <v>1123</v>
      </c>
      <c r="R72" s="59"/>
      <c r="S72" s="878">
        <f t="shared" si="10"/>
        <v>15510</v>
      </c>
      <c r="T72" s="878">
        <f t="shared" si="11"/>
        <v>5339</v>
      </c>
      <c r="U72" s="878">
        <f t="shared" si="12"/>
        <v>12018</v>
      </c>
      <c r="V72" s="266">
        <f t="shared" si="13"/>
        <v>5036</v>
      </c>
      <c r="W72" s="877">
        <f t="shared" si="14"/>
        <v>4177</v>
      </c>
    </row>
    <row r="73" spans="1:23" x14ac:dyDescent="0.25">
      <c r="A73" s="899" t="s">
        <v>288</v>
      </c>
      <c r="B73" s="908">
        <v>928</v>
      </c>
      <c r="C73" s="908">
        <v>968</v>
      </c>
      <c r="D73" s="908">
        <v>1031</v>
      </c>
      <c r="E73" s="908">
        <v>1045</v>
      </c>
      <c r="F73" s="908">
        <v>1074</v>
      </c>
      <c r="G73" s="908">
        <v>1032</v>
      </c>
      <c r="H73" s="908">
        <v>1050</v>
      </c>
      <c r="I73" s="908">
        <v>1051</v>
      </c>
      <c r="J73" s="908">
        <v>1002</v>
      </c>
      <c r="K73" s="908">
        <v>946</v>
      </c>
      <c r="L73" s="908">
        <v>977</v>
      </c>
      <c r="M73" s="908">
        <v>956</v>
      </c>
      <c r="N73" s="908">
        <v>907</v>
      </c>
      <c r="O73" s="908">
        <v>881</v>
      </c>
      <c r="P73" s="908">
        <v>889</v>
      </c>
      <c r="Q73" s="911">
        <v>972</v>
      </c>
      <c r="R73" s="59"/>
      <c r="S73" s="878">
        <f t="shared" si="10"/>
        <v>15709</v>
      </c>
      <c r="T73" s="878">
        <f t="shared" si="11"/>
        <v>6078</v>
      </c>
      <c r="U73" s="878">
        <f t="shared" si="12"/>
        <v>11737</v>
      </c>
      <c r="V73" s="266">
        <f t="shared" si="13"/>
        <v>4932</v>
      </c>
      <c r="W73" s="877">
        <f t="shared" si="14"/>
        <v>3649</v>
      </c>
    </row>
    <row r="74" spans="1:23" x14ac:dyDescent="0.25">
      <c r="A74" s="900" t="s">
        <v>289</v>
      </c>
      <c r="B74" s="909">
        <v>1987</v>
      </c>
      <c r="C74" s="909">
        <v>2116</v>
      </c>
      <c r="D74" s="909">
        <v>2136</v>
      </c>
      <c r="E74" s="909">
        <v>2175</v>
      </c>
      <c r="F74" s="909">
        <v>2362</v>
      </c>
      <c r="G74" s="909">
        <v>2243</v>
      </c>
      <c r="H74" s="909">
        <v>2418</v>
      </c>
      <c r="I74" s="909">
        <v>2429</v>
      </c>
      <c r="J74" s="909">
        <v>2314</v>
      </c>
      <c r="K74" s="909">
        <v>2266</v>
      </c>
      <c r="L74" s="909">
        <v>2227</v>
      </c>
      <c r="M74" s="909">
        <v>2138</v>
      </c>
      <c r="N74" s="909">
        <v>2053</v>
      </c>
      <c r="O74" s="909">
        <v>2084</v>
      </c>
      <c r="P74" s="909">
        <v>2103</v>
      </c>
      <c r="Q74" s="912">
        <v>2051</v>
      </c>
      <c r="R74" s="59"/>
      <c r="S74" s="878">
        <f t="shared" si="10"/>
        <v>35102</v>
      </c>
      <c r="T74" s="878">
        <f t="shared" si="11"/>
        <v>13019</v>
      </c>
      <c r="U74" s="878">
        <f t="shared" si="12"/>
        <v>26688</v>
      </c>
      <c r="V74" s="266">
        <f t="shared" si="13"/>
        <v>11374</v>
      </c>
      <c r="W74" s="877">
        <f t="shared" si="14"/>
        <v>8291</v>
      </c>
    </row>
    <row r="75" spans="1:23" x14ac:dyDescent="0.25">
      <c r="A75" t="s">
        <v>804</v>
      </c>
    </row>
    <row r="76" spans="1:23" x14ac:dyDescent="0.25">
      <c r="A76" s="871" t="s">
        <v>829</v>
      </c>
    </row>
  </sheetData>
  <mergeCells count="6">
    <mergeCell ref="B40:Q40"/>
    <mergeCell ref="A3:A4"/>
    <mergeCell ref="B3:W3"/>
    <mergeCell ref="A1:O1"/>
    <mergeCell ref="A24:A25"/>
    <mergeCell ref="B24:W24"/>
  </mergeCells>
  <hyperlinks>
    <hyperlink ref="N1" location="Contents!A1" display="Back to contents"/>
    <hyperlink ref="A18" r:id="rId1"/>
    <hyperlink ref="A35" r:id="rId2"/>
    <hyperlink ref="A76" r:id="rId3"/>
  </hyperlinks>
  <pageMargins left="0.7" right="0.7" top="0.75" bottom="0.75" header="0.3" footer="0.3"/>
  <pageSetup paperSize="9" orientation="portrait" verticalDpi="0" r:id="rId4"/>
  <ignoredErrors>
    <ignoredError sqref="B5:W33 S42:W7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6" tint="0.39997558519241921"/>
    <pageSetUpPr fitToPage="1"/>
  </sheetPr>
  <dimension ref="A1:N79"/>
  <sheetViews>
    <sheetView workbookViewId="0">
      <selection activeCell="A2" sqref="A2"/>
    </sheetView>
  </sheetViews>
  <sheetFormatPr defaultRowHeight="15" x14ac:dyDescent="0.25"/>
  <cols>
    <col min="1" max="1" width="24" customWidth="1"/>
    <col min="2" max="2" width="14.7109375" style="39" customWidth="1"/>
    <col min="3" max="3" width="16.85546875" style="39" customWidth="1"/>
    <col min="4" max="4" width="13.5703125" style="39" customWidth="1"/>
    <col min="5" max="5" width="12.85546875" customWidth="1"/>
    <col min="6" max="6" width="10.140625" customWidth="1"/>
    <col min="7" max="7" width="14.5703125" customWidth="1"/>
    <col min="8" max="8" width="12" customWidth="1"/>
    <col min="9" max="9" width="11" customWidth="1"/>
    <col min="10" max="10" width="11.85546875" customWidth="1"/>
    <col min="12" max="12" width="13.28515625" customWidth="1"/>
    <col min="13" max="13" width="13.42578125" customWidth="1"/>
    <col min="14" max="14" width="10.85546875" customWidth="1"/>
  </cols>
  <sheetData>
    <row r="1" spans="1:14" ht="15.75" x14ac:dyDescent="0.25">
      <c r="A1" s="3" t="s">
        <v>1169</v>
      </c>
      <c r="B1" s="3"/>
      <c r="C1" s="3"/>
      <c r="D1" s="28"/>
      <c r="E1" s="28"/>
      <c r="F1" s="28"/>
      <c r="G1" s="28"/>
      <c r="H1" s="28"/>
      <c r="I1" s="28"/>
      <c r="J1" s="28"/>
      <c r="K1" s="28"/>
      <c r="L1" s="28"/>
      <c r="M1" s="28"/>
      <c r="N1" s="28"/>
    </row>
    <row r="2" spans="1:14" ht="15.75" x14ac:dyDescent="0.25">
      <c r="A2" s="3"/>
      <c r="B2" s="28"/>
      <c r="C2" s="28"/>
      <c r="D2" s="28"/>
      <c r="E2" s="28"/>
      <c r="F2" s="28"/>
      <c r="G2" s="28"/>
      <c r="H2" s="28"/>
      <c r="I2" s="28"/>
      <c r="J2" s="28"/>
      <c r="K2" s="28"/>
      <c r="L2" s="28"/>
      <c r="M2" s="28"/>
      <c r="N2" s="28"/>
    </row>
    <row r="3" spans="1:14" ht="15.75" x14ac:dyDescent="0.25">
      <c r="A3" s="579"/>
      <c r="B3" s="1290"/>
      <c r="C3" s="1291"/>
      <c r="D3" s="1291"/>
      <c r="E3" s="1291"/>
      <c r="F3" s="1291"/>
      <c r="G3" s="1291"/>
      <c r="H3" s="1291"/>
      <c r="I3" s="1291"/>
      <c r="J3" s="1291"/>
      <c r="K3" s="1291"/>
      <c r="L3" s="1291"/>
      <c r="M3" s="1291"/>
      <c r="N3" s="1292"/>
    </row>
    <row r="4" spans="1:14" ht="94.5" x14ac:dyDescent="0.25">
      <c r="A4" s="514"/>
      <c r="B4" s="1062" t="s">
        <v>1135</v>
      </c>
      <c r="C4" s="1064" t="s">
        <v>1136</v>
      </c>
      <c r="D4" s="93" t="s">
        <v>7</v>
      </c>
      <c r="E4" s="93" t="s">
        <v>758</v>
      </c>
      <c r="F4" s="93" t="s">
        <v>250</v>
      </c>
      <c r="G4" s="93" t="s">
        <v>759</v>
      </c>
      <c r="H4" s="782" t="s">
        <v>9</v>
      </c>
      <c r="I4" s="93" t="s">
        <v>290</v>
      </c>
      <c r="J4" s="93" t="s">
        <v>291</v>
      </c>
      <c r="K4" s="782" t="s">
        <v>12</v>
      </c>
      <c r="L4" s="93" t="s">
        <v>292</v>
      </c>
      <c r="M4" s="93" t="s">
        <v>293</v>
      </c>
      <c r="N4" s="931" t="s">
        <v>13</v>
      </c>
    </row>
    <row r="5" spans="1:14" ht="15.75" x14ac:dyDescent="0.25">
      <c r="A5" s="580" t="s">
        <v>257</v>
      </c>
      <c r="B5" s="596"/>
      <c r="C5" s="581"/>
      <c r="D5" s="1063"/>
      <c r="E5" s="930"/>
      <c r="F5" s="930"/>
      <c r="G5" s="930"/>
      <c r="H5" s="783"/>
      <c r="I5" s="930"/>
      <c r="J5" s="930"/>
      <c r="K5" s="783"/>
      <c r="L5" s="930"/>
      <c r="M5" s="930"/>
      <c r="N5" s="13"/>
    </row>
    <row r="6" spans="1:14" ht="15.75" x14ac:dyDescent="0.25">
      <c r="A6" s="14" t="s">
        <v>259</v>
      </c>
      <c r="B6" s="82">
        <v>9400</v>
      </c>
      <c r="C6" s="16">
        <v>8520</v>
      </c>
      <c r="D6" s="560">
        <v>880</v>
      </c>
      <c r="E6" s="584">
        <v>70</v>
      </c>
      <c r="F6" s="587"/>
      <c r="G6" s="560">
        <v>150</v>
      </c>
      <c r="H6" s="792">
        <v>5940</v>
      </c>
      <c r="I6" s="957">
        <v>190</v>
      </c>
      <c r="J6" s="560">
        <v>5750</v>
      </c>
      <c r="K6" s="792">
        <v>2190</v>
      </c>
      <c r="L6" s="560">
        <v>1490</v>
      </c>
      <c r="M6" s="584">
        <v>690</v>
      </c>
      <c r="N6" s="958">
        <v>180</v>
      </c>
    </row>
    <row r="7" spans="1:14" ht="15.75" x14ac:dyDescent="0.25">
      <c r="A7" s="14" t="s">
        <v>260</v>
      </c>
      <c r="B7" s="82">
        <v>13260</v>
      </c>
      <c r="C7" s="16">
        <v>11020</v>
      </c>
      <c r="D7" s="560">
        <v>2240</v>
      </c>
      <c r="E7" s="584">
        <v>30</v>
      </c>
      <c r="F7" s="587"/>
      <c r="G7" s="560">
        <v>140</v>
      </c>
      <c r="H7" s="792">
        <v>7210</v>
      </c>
      <c r="I7" s="957">
        <v>1790</v>
      </c>
      <c r="J7" s="560">
        <v>5410</v>
      </c>
      <c r="K7" s="792">
        <v>2600</v>
      </c>
      <c r="L7" s="560">
        <v>2420</v>
      </c>
      <c r="M7" s="584">
        <v>180</v>
      </c>
      <c r="N7" s="958">
        <v>1040</v>
      </c>
    </row>
    <row r="8" spans="1:14" ht="15.75" x14ac:dyDescent="0.25">
      <c r="A8" s="14" t="s">
        <v>261</v>
      </c>
      <c r="B8" s="82">
        <v>5290</v>
      </c>
      <c r="C8" s="16">
        <v>4250</v>
      </c>
      <c r="D8" s="560">
        <v>1040</v>
      </c>
      <c r="E8" s="584">
        <v>0</v>
      </c>
      <c r="F8" s="587"/>
      <c r="G8" s="560">
        <v>60</v>
      </c>
      <c r="H8" s="792">
        <v>2510</v>
      </c>
      <c r="I8" s="957">
        <v>700</v>
      </c>
      <c r="J8" s="560">
        <v>1810</v>
      </c>
      <c r="K8" s="792">
        <v>1090</v>
      </c>
      <c r="L8" s="560">
        <v>960</v>
      </c>
      <c r="M8" s="584">
        <v>120</v>
      </c>
      <c r="N8" s="958">
        <v>590</v>
      </c>
    </row>
    <row r="9" spans="1:14" ht="15.75" x14ac:dyDescent="0.25">
      <c r="A9" s="14" t="s">
        <v>262</v>
      </c>
      <c r="B9" s="82">
        <v>3230</v>
      </c>
      <c r="C9" s="16">
        <v>2670</v>
      </c>
      <c r="D9" s="560">
        <v>560</v>
      </c>
      <c r="E9" s="584">
        <v>80</v>
      </c>
      <c r="F9" s="587"/>
      <c r="G9" s="560">
        <v>0</v>
      </c>
      <c r="H9" s="792">
        <v>1990</v>
      </c>
      <c r="I9" s="957">
        <v>420</v>
      </c>
      <c r="J9" s="560">
        <v>1570</v>
      </c>
      <c r="K9" s="792">
        <v>410</v>
      </c>
      <c r="L9" s="560">
        <v>390</v>
      </c>
      <c r="M9" s="584">
        <v>30</v>
      </c>
      <c r="N9" s="958">
        <v>190</v>
      </c>
    </row>
    <row r="10" spans="1:14" ht="15.75" x14ac:dyDescent="0.25">
      <c r="A10" s="14" t="s">
        <v>263</v>
      </c>
      <c r="B10" s="82">
        <v>2280</v>
      </c>
      <c r="C10" s="16">
        <v>1820</v>
      </c>
      <c r="D10" s="560">
        <v>460</v>
      </c>
      <c r="E10" s="584">
        <v>20</v>
      </c>
      <c r="F10" s="587"/>
      <c r="G10" s="560">
        <v>0</v>
      </c>
      <c r="H10" s="792">
        <v>1550</v>
      </c>
      <c r="I10" s="957">
        <v>230</v>
      </c>
      <c r="J10" s="560">
        <v>1320</v>
      </c>
      <c r="K10" s="792">
        <v>260</v>
      </c>
      <c r="L10" s="560">
        <v>160</v>
      </c>
      <c r="M10" s="584">
        <v>100</v>
      </c>
      <c r="N10" s="958">
        <v>0</v>
      </c>
    </row>
    <row r="11" spans="1:14" ht="15.75" x14ac:dyDescent="0.25">
      <c r="A11" s="14" t="s">
        <v>264</v>
      </c>
      <c r="B11" s="82">
        <v>5440</v>
      </c>
      <c r="C11" s="16">
        <v>4370</v>
      </c>
      <c r="D11" s="560">
        <v>1070</v>
      </c>
      <c r="E11" s="584">
        <v>170</v>
      </c>
      <c r="F11" s="587"/>
      <c r="G11" s="560">
        <v>140</v>
      </c>
      <c r="H11" s="792">
        <v>3640</v>
      </c>
      <c r="I11" s="957">
        <v>1790</v>
      </c>
      <c r="J11" s="560">
        <v>1840</v>
      </c>
      <c r="K11" s="792">
        <v>170</v>
      </c>
      <c r="L11" s="560">
        <v>60</v>
      </c>
      <c r="M11" s="584">
        <v>110</v>
      </c>
      <c r="N11" s="958">
        <v>270</v>
      </c>
    </row>
    <row r="12" spans="1:14" ht="15.75" x14ac:dyDescent="0.25">
      <c r="A12" s="14" t="s">
        <v>265</v>
      </c>
      <c r="B12" s="82">
        <v>6960</v>
      </c>
      <c r="C12" s="16">
        <v>6120</v>
      </c>
      <c r="D12" s="560">
        <v>840</v>
      </c>
      <c r="E12" s="584">
        <v>60</v>
      </c>
      <c r="F12" s="587"/>
      <c r="G12" s="560">
        <v>40</v>
      </c>
      <c r="H12" s="792">
        <v>4390</v>
      </c>
      <c r="I12" s="957">
        <v>1070</v>
      </c>
      <c r="J12" s="560">
        <v>3310</v>
      </c>
      <c r="K12" s="792">
        <v>1600</v>
      </c>
      <c r="L12" s="560">
        <v>1320</v>
      </c>
      <c r="M12" s="584">
        <v>280</v>
      </c>
      <c r="N12" s="958">
        <v>30</v>
      </c>
    </row>
    <row r="13" spans="1:14" ht="15.75" x14ac:dyDescent="0.25">
      <c r="A13" s="14" t="s">
        <v>266</v>
      </c>
      <c r="B13" s="82">
        <v>6100</v>
      </c>
      <c r="C13" s="16">
        <v>4820</v>
      </c>
      <c r="D13" s="560">
        <v>1280</v>
      </c>
      <c r="E13" s="584">
        <v>470</v>
      </c>
      <c r="F13" s="587"/>
      <c r="G13" s="560">
        <v>580</v>
      </c>
      <c r="H13" s="792">
        <v>2600</v>
      </c>
      <c r="I13" s="957">
        <v>110</v>
      </c>
      <c r="J13" s="560">
        <v>2490</v>
      </c>
      <c r="K13" s="792">
        <v>1140</v>
      </c>
      <c r="L13" s="560">
        <v>970</v>
      </c>
      <c r="M13" s="584">
        <v>170</v>
      </c>
      <c r="N13" s="958">
        <v>30</v>
      </c>
    </row>
    <row r="14" spans="1:14" ht="15.75" x14ac:dyDescent="0.25">
      <c r="A14" s="14" t="s">
        <v>267</v>
      </c>
      <c r="B14" s="82">
        <v>6350</v>
      </c>
      <c r="C14" s="16">
        <v>5540</v>
      </c>
      <c r="D14" s="560">
        <v>810</v>
      </c>
      <c r="E14" s="584">
        <v>110</v>
      </c>
      <c r="F14" s="587"/>
      <c r="G14" s="560">
        <v>140</v>
      </c>
      <c r="H14" s="792">
        <v>3210</v>
      </c>
      <c r="I14" s="957">
        <v>1160</v>
      </c>
      <c r="J14" s="560">
        <v>2050</v>
      </c>
      <c r="K14" s="792">
        <v>2000</v>
      </c>
      <c r="L14" s="560">
        <v>1910</v>
      </c>
      <c r="M14" s="584">
        <v>90</v>
      </c>
      <c r="N14" s="958">
        <v>80</v>
      </c>
    </row>
    <row r="15" spans="1:14" ht="15.75" x14ac:dyDescent="0.25">
      <c r="A15" s="14" t="s">
        <v>268</v>
      </c>
      <c r="B15" s="82">
        <v>5930</v>
      </c>
      <c r="C15" s="16">
        <v>5030</v>
      </c>
      <c r="D15" s="560">
        <v>900</v>
      </c>
      <c r="E15" s="584">
        <v>70</v>
      </c>
      <c r="F15" s="587"/>
      <c r="G15" s="560">
        <v>70</v>
      </c>
      <c r="H15" s="792">
        <v>2920</v>
      </c>
      <c r="I15" s="957">
        <v>470</v>
      </c>
      <c r="J15" s="560">
        <v>2450</v>
      </c>
      <c r="K15" s="792">
        <v>1700</v>
      </c>
      <c r="L15" s="560">
        <v>1560</v>
      </c>
      <c r="M15" s="584">
        <v>150</v>
      </c>
      <c r="N15" s="958">
        <v>270</v>
      </c>
    </row>
    <row r="16" spans="1:14" ht="15.75" x14ac:dyDescent="0.25">
      <c r="A16" s="14" t="s">
        <v>269</v>
      </c>
      <c r="B16" s="82">
        <v>5460</v>
      </c>
      <c r="C16" s="16">
        <v>4580</v>
      </c>
      <c r="D16" s="560">
        <v>880</v>
      </c>
      <c r="E16" s="584">
        <v>690</v>
      </c>
      <c r="F16" s="587"/>
      <c r="G16" s="560">
        <v>140</v>
      </c>
      <c r="H16" s="792">
        <v>2220</v>
      </c>
      <c r="I16" s="957">
        <v>210</v>
      </c>
      <c r="J16" s="560">
        <v>2010</v>
      </c>
      <c r="K16" s="792">
        <v>1530</v>
      </c>
      <c r="L16" s="560">
        <v>1420</v>
      </c>
      <c r="M16" s="584">
        <v>110</v>
      </c>
      <c r="N16" s="958">
        <v>0</v>
      </c>
    </row>
    <row r="17" spans="1:14" ht="15.75" x14ac:dyDescent="0.25">
      <c r="A17" s="14" t="s">
        <v>270</v>
      </c>
      <c r="B17" s="82">
        <v>29380</v>
      </c>
      <c r="C17" s="16">
        <v>27190</v>
      </c>
      <c r="D17" s="560">
        <v>2190</v>
      </c>
      <c r="E17" s="584">
        <v>2000</v>
      </c>
      <c r="F17" s="587"/>
      <c r="G17" s="560">
        <v>1180</v>
      </c>
      <c r="H17" s="792">
        <v>15020</v>
      </c>
      <c r="I17" s="957">
        <v>3480</v>
      </c>
      <c r="J17" s="560">
        <v>11550</v>
      </c>
      <c r="K17" s="792">
        <v>8130</v>
      </c>
      <c r="L17" s="560">
        <v>6410</v>
      </c>
      <c r="M17" s="584">
        <v>1720</v>
      </c>
      <c r="N17" s="958">
        <v>860</v>
      </c>
    </row>
    <row r="18" spans="1:14" ht="15.75" x14ac:dyDescent="0.25">
      <c r="A18" s="14" t="s">
        <v>271</v>
      </c>
      <c r="B18" s="82">
        <v>7110</v>
      </c>
      <c r="C18" s="16">
        <v>5660</v>
      </c>
      <c r="D18" s="560">
        <v>1450</v>
      </c>
      <c r="E18" s="584">
        <v>40</v>
      </c>
      <c r="F18" s="587"/>
      <c r="G18" s="560">
        <v>0</v>
      </c>
      <c r="H18" s="792">
        <v>4340</v>
      </c>
      <c r="I18" s="957">
        <v>530</v>
      </c>
      <c r="J18" s="560">
        <v>3820</v>
      </c>
      <c r="K18" s="792">
        <v>1210</v>
      </c>
      <c r="L18" s="560">
        <v>800</v>
      </c>
      <c r="M18" s="584">
        <v>400</v>
      </c>
      <c r="N18" s="958">
        <v>80</v>
      </c>
    </row>
    <row r="19" spans="1:14" ht="15.75" x14ac:dyDescent="0.25">
      <c r="A19" s="14" t="s">
        <v>272</v>
      </c>
      <c r="B19" s="82">
        <v>16970</v>
      </c>
      <c r="C19" s="16">
        <v>13730</v>
      </c>
      <c r="D19" s="560">
        <v>3240</v>
      </c>
      <c r="E19" s="584">
        <v>680</v>
      </c>
      <c r="F19" s="587"/>
      <c r="G19" s="560">
        <v>0</v>
      </c>
      <c r="H19" s="792">
        <v>8940</v>
      </c>
      <c r="I19" s="957">
        <v>1920</v>
      </c>
      <c r="J19" s="560">
        <v>7020</v>
      </c>
      <c r="K19" s="792">
        <v>3630</v>
      </c>
      <c r="L19" s="560">
        <v>3040</v>
      </c>
      <c r="M19" s="584">
        <v>580</v>
      </c>
      <c r="N19" s="958">
        <v>490</v>
      </c>
    </row>
    <row r="20" spans="1:14" ht="15.75" x14ac:dyDescent="0.25">
      <c r="A20" s="14" t="s">
        <v>273</v>
      </c>
      <c r="B20" s="82">
        <v>25100</v>
      </c>
      <c r="C20" s="16">
        <v>24290</v>
      </c>
      <c r="D20" s="560">
        <v>810</v>
      </c>
      <c r="E20" s="584">
        <v>2680</v>
      </c>
      <c r="F20" s="587"/>
      <c r="G20" s="560">
        <v>270</v>
      </c>
      <c r="H20" s="792">
        <v>15680</v>
      </c>
      <c r="I20" s="957">
        <v>2070</v>
      </c>
      <c r="J20" s="560">
        <v>13610</v>
      </c>
      <c r="K20" s="792">
        <v>5610</v>
      </c>
      <c r="L20" s="560">
        <v>2910</v>
      </c>
      <c r="M20" s="584">
        <v>2700</v>
      </c>
      <c r="N20" s="958">
        <v>50</v>
      </c>
    </row>
    <row r="21" spans="1:14" ht="15.75" x14ac:dyDescent="0.25">
      <c r="A21" s="14" t="s">
        <v>274</v>
      </c>
      <c r="B21" s="82">
        <v>10580</v>
      </c>
      <c r="C21" s="16">
        <v>8820</v>
      </c>
      <c r="D21" s="560">
        <v>1760</v>
      </c>
      <c r="E21" s="584">
        <v>130</v>
      </c>
      <c r="F21" s="587"/>
      <c r="G21" s="560">
        <v>100</v>
      </c>
      <c r="H21" s="792">
        <v>6710</v>
      </c>
      <c r="I21" s="957">
        <v>3560</v>
      </c>
      <c r="J21" s="560">
        <v>3150</v>
      </c>
      <c r="K21" s="792">
        <v>1490</v>
      </c>
      <c r="L21" s="560">
        <v>960</v>
      </c>
      <c r="M21" s="584">
        <v>530</v>
      </c>
      <c r="N21" s="958">
        <v>390</v>
      </c>
    </row>
    <row r="22" spans="1:14" ht="15.75" x14ac:dyDescent="0.25">
      <c r="A22" s="14" t="s">
        <v>275</v>
      </c>
      <c r="B22" s="82">
        <v>2720</v>
      </c>
      <c r="C22" s="16">
        <v>2310</v>
      </c>
      <c r="D22" s="560">
        <v>410</v>
      </c>
      <c r="E22" s="584">
        <v>800</v>
      </c>
      <c r="F22" s="587"/>
      <c r="G22" s="560">
        <v>30</v>
      </c>
      <c r="H22" s="792">
        <v>1170</v>
      </c>
      <c r="I22" s="957">
        <v>230</v>
      </c>
      <c r="J22" s="560">
        <v>940</v>
      </c>
      <c r="K22" s="792">
        <v>290</v>
      </c>
      <c r="L22" s="560">
        <v>250</v>
      </c>
      <c r="M22" s="584">
        <v>40</v>
      </c>
      <c r="N22" s="958">
        <v>20</v>
      </c>
    </row>
    <row r="23" spans="1:14" ht="15.75" x14ac:dyDescent="0.25">
      <c r="A23" s="14" t="s">
        <v>276</v>
      </c>
      <c r="B23" s="82">
        <v>5850</v>
      </c>
      <c r="C23" s="16">
        <v>5310</v>
      </c>
      <c r="D23" s="560">
        <v>540</v>
      </c>
      <c r="E23" s="584">
        <v>350</v>
      </c>
      <c r="F23" s="587"/>
      <c r="G23" s="560">
        <v>0</v>
      </c>
      <c r="H23" s="792">
        <v>3160</v>
      </c>
      <c r="I23" s="957">
        <v>540</v>
      </c>
      <c r="J23" s="560">
        <v>2630</v>
      </c>
      <c r="K23" s="792">
        <v>1590</v>
      </c>
      <c r="L23" s="560">
        <v>1510</v>
      </c>
      <c r="M23" s="584">
        <v>80</v>
      </c>
      <c r="N23" s="958">
        <v>220</v>
      </c>
    </row>
    <row r="24" spans="1:14" ht="15.75" x14ac:dyDescent="0.25">
      <c r="A24" s="14" t="s">
        <v>277</v>
      </c>
      <c r="B24" s="82">
        <v>3930</v>
      </c>
      <c r="C24" s="16">
        <v>3200</v>
      </c>
      <c r="D24" s="560">
        <v>730</v>
      </c>
      <c r="E24" s="584">
        <v>40</v>
      </c>
      <c r="F24" s="587"/>
      <c r="G24" s="560">
        <v>30</v>
      </c>
      <c r="H24" s="792">
        <v>2720</v>
      </c>
      <c r="I24" s="957">
        <v>1400</v>
      </c>
      <c r="J24" s="560">
        <v>1320</v>
      </c>
      <c r="K24" s="792">
        <v>30</v>
      </c>
      <c r="L24" s="560">
        <v>30</v>
      </c>
      <c r="M24" s="584">
        <v>0</v>
      </c>
      <c r="N24" s="958">
        <v>390</v>
      </c>
    </row>
    <row r="25" spans="1:14" ht="15.75" x14ac:dyDescent="0.25">
      <c r="A25" s="14" t="s">
        <v>800</v>
      </c>
      <c r="B25" s="82">
        <v>820</v>
      </c>
      <c r="C25" s="16">
        <v>700</v>
      </c>
      <c r="D25" s="560">
        <v>120</v>
      </c>
      <c r="E25" s="584">
        <v>30</v>
      </c>
      <c r="F25" s="587"/>
      <c r="G25" s="560">
        <v>0</v>
      </c>
      <c r="H25" s="792">
        <v>630</v>
      </c>
      <c r="I25" s="957">
        <v>240</v>
      </c>
      <c r="J25" s="560">
        <v>380</v>
      </c>
      <c r="K25" s="792">
        <v>0</v>
      </c>
      <c r="L25" s="560">
        <v>0</v>
      </c>
      <c r="M25" s="584">
        <v>0</v>
      </c>
      <c r="N25" s="958">
        <v>50</v>
      </c>
    </row>
    <row r="26" spans="1:14" ht="15.75" x14ac:dyDescent="0.25">
      <c r="A26" s="14" t="s">
        <v>278</v>
      </c>
      <c r="B26" s="82">
        <v>5490</v>
      </c>
      <c r="C26" s="16">
        <v>4410</v>
      </c>
      <c r="D26" s="560">
        <v>1080</v>
      </c>
      <c r="E26" s="584">
        <v>250</v>
      </c>
      <c r="F26" s="587"/>
      <c r="G26" s="560">
        <v>0</v>
      </c>
      <c r="H26" s="792">
        <v>3210</v>
      </c>
      <c r="I26" s="957">
        <v>930</v>
      </c>
      <c r="J26" s="560">
        <v>2280</v>
      </c>
      <c r="K26" s="792">
        <v>930</v>
      </c>
      <c r="L26" s="560">
        <v>860</v>
      </c>
      <c r="M26" s="584">
        <v>70</v>
      </c>
      <c r="N26" s="958">
        <v>30</v>
      </c>
    </row>
    <row r="27" spans="1:14" ht="15.75" x14ac:dyDescent="0.25">
      <c r="A27" s="14" t="s">
        <v>279</v>
      </c>
      <c r="B27" s="82">
        <v>13750</v>
      </c>
      <c r="C27" s="16">
        <v>11700</v>
      </c>
      <c r="D27" s="560">
        <v>2050</v>
      </c>
      <c r="E27" s="584">
        <v>1290</v>
      </c>
      <c r="F27" s="587"/>
      <c r="G27" s="560">
        <v>0</v>
      </c>
      <c r="H27" s="792">
        <v>8450</v>
      </c>
      <c r="I27" s="957">
        <v>1630</v>
      </c>
      <c r="J27" s="560">
        <v>6830</v>
      </c>
      <c r="K27" s="792">
        <v>1900</v>
      </c>
      <c r="L27" s="560">
        <v>1470</v>
      </c>
      <c r="M27" s="584">
        <v>430</v>
      </c>
      <c r="N27" s="958">
        <v>60</v>
      </c>
    </row>
    <row r="28" spans="1:14" ht="15.75" x14ac:dyDescent="0.25">
      <c r="A28" s="14" t="s">
        <v>280</v>
      </c>
      <c r="B28" s="82">
        <v>810</v>
      </c>
      <c r="C28" s="16">
        <v>580</v>
      </c>
      <c r="D28" s="560">
        <v>230</v>
      </c>
      <c r="E28" s="584">
        <v>0</v>
      </c>
      <c r="F28" s="587"/>
      <c r="G28" s="560">
        <v>30</v>
      </c>
      <c r="H28" s="792">
        <v>510</v>
      </c>
      <c r="I28" s="957">
        <v>180</v>
      </c>
      <c r="J28" s="560">
        <v>330</v>
      </c>
      <c r="K28" s="792">
        <v>40</v>
      </c>
      <c r="L28" s="560">
        <v>40</v>
      </c>
      <c r="M28" s="584">
        <v>0</v>
      </c>
      <c r="N28" s="958">
        <v>0</v>
      </c>
    </row>
    <row r="29" spans="1:14" ht="15.75" x14ac:dyDescent="0.25">
      <c r="A29" s="14" t="s">
        <v>281</v>
      </c>
      <c r="B29" s="82">
        <v>7690</v>
      </c>
      <c r="C29" s="16">
        <v>6610</v>
      </c>
      <c r="D29" s="560">
        <v>1080</v>
      </c>
      <c r="E29" s="584">
        <v>120</v>
      </c>
      <c r="F29" s="587"/>
      <c r="G29" s="560">
        <v>650</v>
      </c>
      <c r="H29" s="792">
        <v>4320</v>
      </c>
      <c r="I29" s="957">
        <v>1880</v>
      </c>
      <c r="J29" s="560">
        <v>2450</v>
      </c>
      <c r="K29" s="792">
        <v>1310</v>
      </c>
      <c r="L29" s="560">
        <v>550</v>
      </c>
      <c r="M29" s="584">
        <v>760</v>
      </c>
      <c r="N29" s="958">
        <v>200</v>
      </c>
    </row>
    <row r="30" spans="1:14" ht="15.75" x14ac:dyDescent="0.25">
      <c r="A30" s="14" t="s">
        <v>282</v>
      </c>
      <c r="B30" s="82">
        <v>8750</v>
      </c>
      <c r="C30" s="16">
        <v>8190</v>
      </c>
      <c r="D30" s="560">
        <v>560</v>
      </c>
      <c r="E30" s="584">
        <v>650</v>
      </c>
      <c r="F30" s="587"/>
      <c r="G30" s="560">
        <v>140</v>
      </c>
      <c r="H30" s="792">
        <v>5440</v>
      </c>
      <c r="I30" s="957">
        <v>1690</v>
      </c>
      <c r="J30" s="560">
        <v>3740</v>
      </c>
      <c r="K30" s="792">
        <v>1960</v>
      </c>
      <c r="L30" s="560">
        <v>1880</v>
      </c>
      <c r="M30" s="584">
        <v>90</v>
      </c>
      <c r="N30" s="958">
        <v>0</v>
      </c>
    </row>
    <row r="31" spans="1:14" ht="15.75" x14ac:dyDescent="0.25">
      <c r="A31" s="14" t="s">
        <v>283</v>
      </c>
      <c r="B31" s="82">
        <v>5570</v>
      </c>
      <c r="C31" s="16">
        <v>4710</v>
      </c>
      <c r="D31" s="560">
        <v>860</v>
      </c>
      <c r="E31" s="584">
        <v>0</v>
      </c>
      <c r="F31" s="587"/>
      <c r="G31" s="560">
        <v>60</v>
      </c>
      <c r="H31" s="792">
        <v>3260</v>
      </c>
      <c r="I31" s="957">
        <v>1640</v>
      </c>
      <c r="J31" s="560">
        <v>1620</v>
      </c>
      <c r="K31" s="792">
        <v>1090</v>
      </c>
      <c r="L31" s="560">
        <v>980</v>
      </c>
      <c r="M31" s="584">
        <v>120</v>
      </c>
      <c r="N31" s="958">
        <v>290</v>
      </c>
    </row>
    <row r="32" spans="1:14" ht="15.75" x14ac:dyDescent="0.25">
      <c r="A32" s="14" t="s">
        <v>284</v>
      </c>
      <c r="B32" s="82">
        <v>1000</v>
      </c>
      <c r="C32" s="16">
        <v>860</v>
      </c>
      <c r="D32" s="560">
        <v>140</v>
      </c>
      <c r="E32" s="584">
        <v>0</v>
      </c>
      <c r="F32" s="587"/>
      <c r="G32" s="560">
        <v>30</v>
      </c>
      <c r="H32" s="792">
        <v>710</v>
      </c>
      <c r="I32" s="957">
        <v>220</v>
      </c>
      <c r="J32" s="560">
        <v>490</v>
      </c>
      <c r="K32" s="792">
        <v>60</v>
      </c>
      <c r="L32" s="560">
        <v>40</v>
      </c>
      <c r="M32" s="584">
        <v>30</v>
      </c>
      <c r="N32" s="958">
        <v>60</v>
      </c>
    </row>
    <row r="33" spans="1:14" ht="15.75" x14ac:dyDescent="0.25">
      <c r="A33" s="14" t="s">
        <v>285</v>
      </c>
      <c r="B33" s="82">
        <v>4740</v>
      </c>
      <c r="C33" s="16">
        <v>3990</v>
      </c>
      <c r="D33" s="560">
        <v>750</v>
      </c>
      <c r="E33" s="584">
        <v>30</v>
      </c>
      <c r="F33" s="587"/>
      <c r="G33" s="560">
        <v>0</v>
      </c>
      <c r="H33" s="792">
        <v>3020</v>
      </c>
      <c r="I33" s="957">
        <v>460</v>
      </c>
      <c r="J33" s="560">
        <v>2570</v>
      </c>
      <c r="K33" s="792">
        <v>920</v>
      </c>
      <c r="L33" s="560">
        <v>860</v>
      </c>
      <c r="M33" s="584">
        <v>60</v>
      </c>
      <c r="N33" s="958">
        <v>20</v>
      </c>
    </row>
    <row r="34" spans="1:14" ht="15.75" x14ac:dyDescent="0.25">
      <c r="A34" s="14" t="s">
        <v>286</v>
      </c>
      <c r="B34" s="82">
        <v>13950</v>
      </c>
      <c r="C34" s="16">
        <v>12160</v>
      </c>
      <c r="D34" s="560">
        <v>1790</v>
      </c>
      <c r="E34" s="584">
        <v>770</v>
      </c>
      <c r="F34" s="587"/>
      <c r="G34" s="560">
        <v>80</v>
      </c>
      <c r="H34" s="792">
        <v>8820</v>
      </c>
      <c r="I34" s="957">
        <v>2110</v>
      </c>
      <c r="J34" s="560">
        <v>6710</v>
      </c>
      <c r="K34" s="792">
        <v>2470</v>
      </c>
      <c r="L34" s="560">
        <v>2220</v>
      </c>
      <c r="M34" s="584">
        <v>250</v>
      </c>
      <c r="N34" s="958">
        <v>30</v>
      </c>
    </row>
    <row r="35" spans="1:14" ht="15.75" x14ac:dyDescent="0.25">
      <c r="A35" s="14" t="s">
        <v>287</v>
      </c>
      <c r="B35" s="82">
        <v>4610</v>
      </c>
      <c r="C35" s="16">
        <v>3830</v>
      </c>
      <c r="D35" s="560">
        <v>780</v>
      </c>
      <c r="E35" s="584">
        <v>40</v>
      </c>
      <c r="F35" s="587"/>
      <c r="G35" s="560">
        <v>0</v>
      </c>
      <c r="H35" s="792">
        <v>2820</v>
      </c>
      <c r="I35" s="957">
        <v>930</v>
      </c>
      <c r="J35" s="560">
        <v>1890</v>
      </c>
      <c r="K35" s="792">
        <v>860</v>
      </c>
      <c r="L35" s="560">
        <v>430</v>
      </c>
      <c r="M35" s="584">
        <v>430</v>
      </c>
      <c r="N35" s="958">
        <v>120</v>
      </c>
    </row>
    <row r="36" spans="1:14" ht="15.75" x14ac:dyDescent="0.25">
      <c r="A36" s="14" t="s">
        <v>288</v>
      </c>
      <c r="B36" s="82">
        <v>3780</v>
      </c>
      <c r="C36" s="16">
        <v>3530</v>
      </c>
      <c r="D36" s="560">
        <v>250</v>
      </c>
      <c r="E36" s="584">
        <v>250</v>
      </c>
      <c r="F36" s="587"/>
      <c r="G36" s="560">
        <v>0</v>
      </c>
      <c r="H36" s="792">
        <v>2530</v>
      </c>
      <c r="I36" s="957">
        <v>450</v>
      </c>
      <c r="J36" s="560">
        <v>2080</v>
      </c>
      <c r="K36" s="792">
        <v>760</v>
      </c>
      <c r="L36" s="560">
        <v>630</v>
      </c>
      <c r="M36" s="584">
        <v>120</v>
      </c>
      <c r="N36" s="958">
        <v>0</v>
      </c>
    </row>
    <row r="37" spans="1:14" ht="15.75" x14ac:dyDescent="0.25">
      <c r="A37" s="14" t="s">
        <v>289</v>
      </c>
      <c r="B37" s="82">
        <v>9890</v>
      </c>
      <c r="C37" s="16">
        <v>8240</v>
      </c>
      <c r="D37" s="560">
        <v>1650</v>
      </c>
      <c r="E37" s="584">
        <v>110</v>
      </c>
      <c r="F37" s="587"/>
      <c r="G37" s="560">
        <v>0</v>
      </c>
      <c r="H37" s="792">
        <v>5830</v>
      </c>
      <c r="I37" s="957">
        <v>3300</v>
      </c>
      <c r="J37" s="560">
        <v>2530</v>
      </c>
      <c r="K37" s="792">
        <v>1880</v>
      </c>
      <c r="L37" s="560">
        <v>1150</v>
      </c>
      <c r="M37" s="584">
        <v>740</v>
      </c>
      <c r="N37" s="958">
        <v>430</v>
      </c>
    </row>
    <row r="38" spans="1:14" ht="15.75" x14ac:dyDescent="0.25">
      <c r="A38" s="25" t="s">
        <v>40</v>
      </c>
      <c r="B38" s="26">
        <v>252200</v>
      </c>
      <c r="C38" s="26">
        <v>218760</v>
      </c>
      <c r="D38" s="26">
        <v>33440</v>
      </c>
      <c r="E38" s="582">
        <v>12020</v>
      </c>
      <c r="F38" s="583">
        <v>39260</v>
      </c>
      <c r="G38" s="582">
        <v>4040</v>
      </c>
      <c r="H38" s="793">
        <v>145440</v>
      </c>
      <c r="I38" s="582">
        <v>37530</v>
      </c>
      <c r="J38" s="582">
        <v>107910</v>
      </c>
      <c r="K38" s="793">
        <v>50830</v>
      </c>
      <c r="L38" s="582">
        <v>39670</v>
      </c>
      <c r="M38" s="582">
        <v>11160</v>
      </c>
      <c r="N38" s="150">
        <v>6430</v>
      </c>
    </row>
    <row r="39" spans="1:14" ht="15.75" x14ac:dyDescent="0.25">
      <c r="A39" s="14"/>
      <c r="B39" s="82"/>
      <c r="C39" s="16"/>
      <c r="D39" s="26"/>
      <c r="E39" s="582"/>
      <c r="F39" s="583"/>
      <c r="G39" s="582"/>
      <c r="H39" s="793"/>
      <c r="I39" s="59"/>
      <c r="J39" s="59"/>
      <c r="K39" s="793"/>
      <c r="L39" s="64"/>
      <c r="M39" s="64"/>
      <c r="N39" s="150"/>
    </row>
    <row r="40" spans="1:14" ht="15.75" x14ac:dyDescent="0.25">
      <c r="A40" s="25" t="s">
        <v>33</v>
      </c>
      <c r="B40" s="82"/>
      <c r="C40" s="16"/>
      <c r="D40" s="64"/>
      <c r="E40" s="64"/>
      <c r="F40" s="101"/>
      <c r="G40" s="64"/>
      <c r="H40" s="776"/>
      <c r="I40" s="64"/>
      <c r="J40" s="64"/>
      <c r="K40" s="776"/>
      <c r="L40" s="64"/>
      <c r="M40" s="64"/>
      <c r="N40" s="16"/>
    </row>
    <row r="41" spans="1:14" ht="15.75" x14ac:dyDescent="0.25">
      <c r="A41" s="14" t="s">
        <v>34</v>
      </c>
      <c r="B41" s="82">
        <v>91060</v>
      </c>
      <c r="C41" s="16">
        <v>84470</v>
      </c>
      <c r="D41" s="64">
        <v>6590</v>
      </c>
      <c r="E41" s="584">
        <v>6220</v>
      </c>
      <c r="F41" s="587"/>
      <c r="G41" s="64">
        <v>1930</v>
      </c>
      <c r="H41" s="776">
        <v>51830</v>
      </c>
      <c r="I41" s="64">
        <v>9390</v>
      </c>
      <c r="J41" s="64">
        <v>42440</v>
      </c>
      <c r="K41" s="776">
        <v>23350</v>
      </c>
      <c r="L41" s="64">
        <v>17590</v>
      </c>
      <c r="M41" s="64">
        <v>5760</v>
      </c>
      <c r="N41" s="16">
        <v>1150</v>
      </c>
    </row>
    <row r="42" spans="1:14" ht="15.75" x14ac:dyDescent="0.25">
      <c r="A42" s="14" t="s">
        <v>35</v>
      </c>
      <c r="B42" s="82">
        <v>93080</v>
      </c>
      <c r="C42" s="16">
        <v>79460</v>
      </c>
      <c r="D42" s="64">
        <v>13620</v>
      </c>
      <c r="E42" s="584">
        <v>4590</v>
      </c>
      <c r="F42" s="587"/>
      <c r="G42" s="64">
        <v>1870</v>
      </c>
      <c r="H42" s="776">
        <v>55200</v>
      </c>
      <c r="I42" s="64">
        <v>16140</v>
      </c>
      <c r="J42" s="64">
        <v>39060</v>
      </c>
      <c r="K42" s="776">
        <v>16030</v>
      </c>
      <c r="L42" s="64">
        <v>13150</v>
      </c>
      <c r="M42" s="64">
        <v>2880</v>
      </c>
      <c r="N42" s="16">
        <v>1770</v>
      </c>
    </row>
    <row r="43" spans="1:14" ht="15.75" x14ac:dyDescent="0.25">
      <c r="A43" s="14" t="s">
        <v>36</v>
      </c>
      <c r="B43" s="82">
        <v>25080</v>
      </c>
      <c r="C43" s="16">
        <v>20460</v>
      </c>
      <c r="D43" s="64">
        <v>4620</v>
      </c>
      <c r="E43" s="584">
        <v>660</v>
      </c>
      <c r="F43" s="587"/>
      <c r="G43" s="64">
        <v>0</v>
      </c>
      <c r="H43" s="776">
        <v>13760</v>
      </c>
      <c r="I43" s="64">
        <v>3940</v>
      </c>
      <c r="J43" s="64">
        <v>9820</v>
      </c>
      <c r="K43" s="776">
        <v>5060</v>
      </c>
      <c r="L43" s="64">
        <v>4200</v>
      </c>
      <c r="M43" s="64">
        <v>860</v>
      </c>
      <c r="N43" s="16">
        <v>980</v>
      </c>
    </row>
    <row r="44" spans="1:14" ht="15.75" x14ac:dyDescent="0.25">
      <c r="A44" s="14" t="s">
        <v>37</v>
      </c>
      <c r="B44" s="82">
        <v>9520</v>
      </c>
      <c r="C44" s="16">
        <v>8030</v>
      </c>
      <c r="D44" s="64">
        <v>1490</v>
      </c>
      <c r="E44" s="584">
        <v>230</v>
      </c>
      <c r="F44" s="587"/>
      <c r="G44" s="64">
        <v>250</v>
      </c>
      <c r="H44" s="776">
        <v>5560</v>
      </c>
      <c r="I44" s="64">
        <v>2390</v>
      </c>
      <c r="J44" s="64">
        <v>3180</v>
      </c>
      <c r="K44" s="776">
        <v>1430</v>
      </c>
      <c r="L44" s="64">
        <v>1090</v>
      </c>
      <c r="M44" s="64">
        <v>330</v>
      </c>
      <c r="N44" s="16">
        <v>560</v>
      </c>
    </row>
    <row r="45" spans="1:14" ht="15.75" x14ac:dyDescent="0.25">
      <c r="A45" s="14" t="s">
        <v>38</v>
      </c>
      <c r="B45" s="82">
        <v>25020</v>
      </c>
      <c r="C45" s="16">
        <v>19740</v>
      </c>
      <c r="D45" s="64">
        <v>5280</v>
      </c>
      <c r="E45" s="584">
        <v>180</v>
      </c>
      <c r="F45" s="587"/>
      <c r="G45" s="64">
        <v>0</v>
      </c>
      <c r="H45" s="776">
        <v>13760</v>
      </c>
      <c r="I45" s="64">
        <v>4220</v>
      </c>
      <c r="J45" s="64">
        <v>9550</v>
      </c>
      <c r="K45" s="776">
        <v>4410</v>
      </c>
      <c r="L45" s="64">
        <v>3320</v>
      </c>
      <c r="M45" s="64">
        <v>1080</v>
      </c>
      <c r="N45" s="16">
        <v>1380</v>
      </c>
    </row>
    <row r="46" spans="1:14" ht="15.75" x14ac:dyDescent="0.25">
      <c r="A46" s="14" t="s">
        <v>39</v>
      </c>
      <c r="B46" s="82">
        <v>8450</v>
      </c>
      <c r="C46" s="16">
        <v>6600</v>
      </c>
      <c r="D46" s="64">
        <v>1850</v>
      </c>
      <c r="E46" s="584">
        <v>140</v>
      </c>
      <c r="F46" s="587"/>
      <c r="G46" s="64">
        <v>0</v>
      </c>
      <c r="H46" s="776">
        <v>5320</v>
      </c>
      <c r="I46" s="64">
        <v>1470</v>
      </c>
      <c r="J46" s="64">
        <v>3860</v>
      </c>
      <c r="K46" s="776">
        <v>560</v>
      </c>
      <c r="L46" s="64">
        <v>320</v>
      </c>
      <c r="M46" s="64">
        <v>240</v>
      </c>
      <c r="N46" s="16">
        <v>580</v>
      </c>
    </row>
    <row r="47" spans="1:14" ht="15.75" x14ac:dyDescent="0.25">
      <c r="A47" s="25" t="s">
        <v>40</v>
      </c>
      <c r="B47" s="26">
        <v>252200</v>
      </c>
      <c r="C47" s="26">
        <v>218760</v>
      </c>
      <c r="D47" s="26">
        <v>33440</v>
      </c>
      <c r="E47" s="582">
        <v>12020</v>
      </c>
      <c r="F47" s="583">
        <v>39260</v>
      </c>
      <c r="G47" s="582">
        <v>4040</v>
      </c>
      <c r="H47" s="793">
        <v>145440</v>
      </c>
      <c r="I47" s="582">
        <v>37530</v>
      </c>
      <c r="J47" s="582">
        <v>107910</v>
      </c>
      <c r="K47" s="793">
        <v>50830</v>
      </c>
      <c r="L47" s="582">
        <v>39670</v>
      </c>
      <c r="M47" s="582">
        <v>11160</v>
      </c>
      <c r="N47" s="150">
        <v>6430</v>
      </c>
    </row>
    <row r="48" spans="1:14" ht="15.75" x14ac:dyDescent="0.25">
      <c r="A48" s="14"/>
      <c r="B48" s="82"/>
      <c r="C48" s="16"/>
      <c r="D48" s="64"/>
      <c r="E48" s="64"/>
      <c r="F48" s="64"/>
      <c r="G48" s="64"/>
      <c r="H48" s="776"/>
      <c r="I48" s="64"/>
      <c r="J48" s="64"/>
      <c r="K48" s="776"/>
      <c r="L48" s="64"/>
      <c r="M48" s="64"/>
      <c r="N48" s="16"/>
    </row>
    <row r="49" spans="1:14" ht="15.75" x14ac:dyDescent="0.25">
      <c r="A49" s="25" t="s">
        <v>41</v>
      </c>
      <c r="B49" s="82"/>
      <c r="C49" s="16"/>
      <c r="D49" s="64"/>
      <c r="E49" s="64"/>
      <c r="F49" s="64"/>
      <c r="G49" s="64"/>
      <c r="H49" s="776"/>
      <c r="I49" s="64"/>
      <c r="J49" s="64"/>
      <c r="K49" s="776"/>
      <c r="L49" s="64"/>
      <c r="M49" s="64"/>
      <c r="N49" s="16"/>
    </row>
    <row r="50" spans="1:14" ht="15.75" x14ac:dyDescent="0.25">
      <c r="A50" s="105" t="s">
        <v>42</v>
      </c>
      <c r="B50" s="82">
        <v>24150</v>
      </c>
      <c r="C50" s="16">
        <v>23110</v>
      </c>
      <c r="D50" s="64">
        <v>1040</v>
      </c>
      <c r="E50" s="64">
        <v>3750</v>
      </c>
      <c r="F50" s="587"/>
      <c r="G50" s="64">
        <v>690</v>
      </c>
      <c r="H50" s="776">
        <v>15070</v>
      </c>
      <c r="I50" s="584">
        <v>3890</v>
      </c>
      <c r="J50" s="584">
        <v>11190</v>
      </c>
      <c r="K50" s="776">
        <v>3510</v>
      </c>
      <c r="L50" s="64">
        <v>2000</v>
      </c>
      <c r="M50" s="64">
        <v>1500</v>
      </c>
      <c r="N50" s="16">
        <v>80</v>
      </c>
    </row>
    <row r="51" spans="1:14" ht="15.75" x14ac:dyDescent="0.25">
      <c r="A51" s="105" t="s">
        <v>43</v>
      </c>
      <c r="B51" s="82">
        <v>25340</v>
      </c>
      <c r="C51" s="16">
        <v>23240</v>
      </c>
      <c r="D51" s="64">
        <v>2100</v>
      </c>
      <c r="E51" s="64">
        <v>2210</v>
      </c>
      <c r="F51" s="587"/>
      <c r="G51" s="64">
        <v>1010</v>
      </c>
      <c r="H51" s="776">
        <v>15290</v>
      </c>
      <c r="I51" s="584">
        <v>2980</v>
      </c>
      <c r="J51" s="584">
        <v>12300</v>
      </c>
      <c r="K51" s="776">
        <v>4400</v>
      </c>
      <c r="L51" s="64">
        <v>3350</v>
      </c>
      <c r="M51" s="64">
        <v>1050</v>
      </c>
      <c r="N51" s="16">
        <v>340</v>
      </c>
    </row>
    <row r="52" spans="1:14" ht="15.75" x14ac:dyDescent="0.25">
      <c r="A52" s="105" t="s">
        <v>44</v>
      </c>
      <c r="B52" s="82">
        <v>24740</v>
      </c>
      <c r="C52" s="16">
        <v>22040</v>
      </c>
      <c r="D52" s="64">
        <v>2700</v>
      </c>
      <c r="E52" s="64">
        <v>1360</v>
      </c>
      <c r="F52" s="587"/>
      <c r="G52" s="64">
        <v>130</v>
      </c>
      <c r="H52" s="776">
        <v>15920</v>
      </c>
      <c r="I52" s="584">
        <v>4480</v>
      </c>
      <c r="J52" s="584">
        <v>11440</v>
      </c>
      <c r="K52" s="776">
        <v>4070</v>
      </c>
      <c r="L52" s="64">
        <v>2820</v>
      </c>
      <c r="M52" s="64">
        <v>1250</v>
      </c>
      <c r="N52" s="16">
        <v>560</v>
      </c>
    </row>
    <row r="53" spans="1:14" ht="15.75" x14ac:dyDescent="0.25">
      <c r="A53" s="105" t="s">
        <v>45</v>
      </c>
      <c r="B53" s="82">
        <v>23900</v>
      </c>
      <c r="C53" s="16">
        <v>20910</v>
      </c>
      <c r="D53" s="64">
        <v>2990</v>
      </c>
      <c r="E53" s="64">
        <v>1240</v>
      </c>
      <c r="F53" s="587"/>
      <c r="G53" s="64">
        <v>230</v>
      </c>
      <c r="H53" s="776">
        <v>15260</v>
      </c>
      <c r="I53" s="584">
        <v>4560</v>
      </c>
      <c r="J53" s="584">
        <v>10690</v>
      </c>
      <c r="K53" s="776">
        <v>3720</v>
      </c>
      <c r="L53" s="64">
        <v>3010</v>
      </c>
      <c r="M53" s="64">
        <v>710</v>
      </c>
      <c r="N53" s="16">
        <v>470</v>
      </c>
    </row>
    <row r="54" spans="1:14" ht="15.75" x14ac:dyDescent="0.25">
      <c r="A54" s="105" t="s">
        <v>46</v>
      </c>
      <c r="B54" s="82">
        <v>26680</v>
      </c>
      <c r="C54" s="16">
        <v>23330</v>
      </c>
      <c r="D54" s="64">
        <v>3350</v>
      </c>
      <c r="E54" s="64">
        <v>360</v>
      </c>
      <c r="F54" s="587"/>
      <c r="G54" s="64">
        <v>240</v>
      </c>
      <c r="H54" s="776">
        <v>16330</v>
      </c>
      <c r="I54" s="584">
        <v>3920</v>
      </c>
      <c r="J54" s="584">
        <v>12420</v>
      </c>
      <c r="K54" s="776">
        <v>5760</v>
      </c>
      <c r="L54" s="64">
        <v>4400</v>
      </c>
      <c r="M54" s="64">
        <v>1360</v>
      </c>
      <c r="N54" s="16">
        <v>650</v>
      </c>
    </row>
    <row r="55" spans="1:14" ht="15.75" x14ac:dyDescent="0.25">
      <c r="A55" s="105" t="s">
        <v>47</v>
      </c>
      <c r="B55" s="82">
        <v>21380</v>
      </c>
      <c r="C55" s="16">
        <v>17620</v>
      </c>
      <c r="D55" s="64">
        <v>3760</v>
      </c>
      <c r="E55" s="64">
        <v>640</v>
      </c>
      <c r="F55" s="587"/>
      <c r="G55" s="100">
        <v>30</v>
      </c>
      <c r="H55" s="776">
        <v>12540</v>
      </c>
      <c r="I55" s="584">
        <v>3130</v>
      </c>
      <c r="J55" s="584">
        <v>9410</v>
      </c>
      <c r="K55" s="776">
        <v>3720</v>
      </c>
      <c r="L55" s="64">
        <v>2860</v>
      </c>
      <c r="M55" s="64">
        <v>860</v>
      </c>
      <c r="N55" s="16">
        <v>680</v>
      </c>
    </row>
    <row r="56" spans="1:14" ht="15.75" x14ac:dyDescent="0.25">
      <c r="A56" s="105" t="s">
        <v>48</v>
      </c>
      <c r="B56" s="82">
        <v>23960</v>
      </c>
      <c r="C56" s="16">
        <v>19860</v>
      </c>
      <c r="D56" s="64">
        <v>4100</v>
      </c>
      <c r="E56" s="64">
        <v>580</v>
      </c>
      <c r="F56" s="587"/>
      <c r="G56" s="64">
        <v>250</v>
      </c>
      <c r="H56" s="776">
        <v>13650</v>
      </c>
      <c r="I56" s="584">
        <v>3720</v>
      </c>
      <c r="J56" s="584">
        <v>9930</v>
      </c>
      <c r="K56" s="776">
        <v>4540</v>
      </c>
      <c r="L56" s="64">
        <v>3810</v>
      </c>
      <c r="M56" s="64">
        <v>740</v>
      </c>
      <c r="N56" s="16">
        <v>840</v>
      </c>
    </row>
    <row r="57" spans="1:14" ht="15.75" x14ac:dyDescent="0.25">
      <c r="A57" s="105" t="s">
        <v>49</v>
      </c>
      <c r="B57" s="82">
        <v>25710</v>
      </c>
      <c r="C57" s="16">
        <v>21600</v>
      </c>
      <c r="D57" s="64">
        <v>4110</v>
      </c>
      <c r="E57" s="64">
        <v>270</v>
      </c>
      <c r="F57" s="587"/>
      <c r="G57" s="64">
        <v>280</v>
      </c>
      <c r="H57" s="776">
        <v>14600</v>
      </c>
      <c r="I57" s="584">
        <v>4340</v>
      </c>
      <c r="J57" s="584">
        <v>10270</v>
      </c>
      <c r="K57" s="776">
        <v>5330</v>
      </c>
      <c r="L57" s="64">
        <v>4420</v>
      </c>
      <c r="M57" s="64">
        <v>920</v>
      </c>
      <c r="N57" s="16">
        <v>1110</v>
      </c>
    </row>
    <row r="58" spans="1:14" ht="15.75" x14ac:dyDescent="0.25">
      <c r="A58" s="105" t="s">
        <v>50</v>
      </c>
      <c r="B58" s="82">
        <v>25490</v>
      </c>
      <c r="C58" s="16">
        <v>20520</v>
      </c>
      <c r="D58" s="64">
        <v>4970</v>
      </c>
      <c r="E58" s="64">
        <v>270</v>
      </c>
      <c r="F58" s="587"/>
      <c r="G58" s="100">
        <v>280</v>
      </c>
      <c r="H58" s="776">
        <v>12770</v>
      </c>
      <c r="I58" s="584">
        <v>2710</v>
      </c>
      <c r="J58" s="584">
        <v>10060</v>
      </c>
      <c r="K58" s="776">
        <v>6340</v>
      </c>
      <c r="L58" s="64">
        <v>5230</v>
      </c>
      <c r="M58" s="64">
        <v>1110</v>
      </c>
      <c r="N58" s="16">
        <v>860</v>
      </c>
    </row>
    <row r="59" spans="1:14" ht="15.75" x14ac:dyDescent="0.25">
      <c r="A59" s="105" t="s">
        <v>51</v>
      </c>
      <c r="B59" s="82">
        <v>30870</v>
      </c>
      <c r="C59" s="16">
        <v>26550</v>
      </c>
      <c r="D59" s="64">
        <v>4320</v>
      </c>
      <c r="E59" s="64">
        <v>1340</v>
      </c>
      <c r="F59" s="587"/>
      <c r="G59" s="64">
        <v>910</v>
      </c>
      <c r="H59" s="776">
        <v>14010</v>
      </c>
      <c r="I59" s="584">
        <v>3810</v>
      </c>
      <c r="J59" s="584">
        <v>10190</v>
      </c>
      <c r="K59" s="776">
        <v>9440</v>
      </c>
      <c r="L59" s="64">
        <v>7780</v>
      </c>
      <c r="M59" s="64">
        <v>1660</v>
      </c>
      <c r="N59" s="16">
        <v>850</v>
      </c>
    </row>
    <row r="60" spans="1:14" ht="15.75" x14ac:dyDescent="0.25">
      <c r="A60" s="25" t="s">
        <v>40</v>
      </c>
      <c r="B60" s="218">
        <v>252200</v>
      </c>
      <c r="C60" s="27">
        <v>218760</v>
      </c>
      <c r="D60" s="26">
        <v>33440</v>
      </c>
      <c r="E60" s="582">
        <v>12020</v>
      </c>
      <c r="F60" s="583">
        <v>39260</v>
      </c>
      <c r="G60" s="582">
        <v>4040</v>
      </c>
      <c r="H60" s="793">
        <v>145440</v>
      </c>
      <c r="I60" s="582">
        <v>37530</v>
      </c>
      <c r="J60" s="582">
        <v>107910</v>
      </c>
      <c r="K60" s="793">
        <v>50830</v>
      </c>
      <c r="L60" s="582">
        <v>39670</v>
      </c>
      <c r="M60" s="582">
        <v>11160</v>
      </c>
      <c r="N60" s="150">
        <v>6430</v>
      </c>
    </row>
    <row r="61" spans="1:14" ht="15.75" x14ac:dyDescent="0.25">
      <c r="A61" s="14"/>
      <c r="B61" s="82"/>
      <c r="C61" s="16"/>
      <c r="D61" s="64"/>
      <c r="E61" s="64"/>
      <c r="F61" s="64"/>
      <c r="G61" s="64"/>
      <c r="H61" s="776"/>
      <c r="I61" s="64"/>
      <c r="J61" s="64"/>
      <c r="K61" s="776"/>
      <c r="L61" s="64"/>
      <c r="M61" s="64"/>
      <c r="N61" s="16"/>
    </row>
    <row r="62" spans="1:14" ht="15.75" x14ac:dyDescent="0.25">
      <c r="A62" s="25" t="s">
        <v>52</v>
      </c>
      <c r="B62" s="82"/>
      <c r="C62" s="16"/>
      <c r="D62" s="64"/>
      <c r="E62" s="64"/>
      <c r="F62" s="64"/>
      <c r="G62" s="64"/>
      <c r="H62" s="776"/>
      <c r="I62" s="64"/>
      <c r="J62" s="64"/>
      <c r="K62" s="776"/>
      <c r="L62" s="64"/>
      <c r="M62" s="64"/>
      <c r="N62" s="16"/>
    </row>
    <row r="63" spans="1:14" ht="15.75" x14ac:dyDescent="0.25">
      <c r="A63" s="14" t="s">
        <v>294</v>
      </c>
      <c r="B63" s="82">
        <v>91320</v>
      </c>
      <c r="C63" s="16">
        <v>91320</v>
      </c>
      <c r="D63" s="64">
        <v>0</v>
      </c>
      <c r="E63" s="584">
        <v>8200</v>
      </c>
      <c r="F63" s="584">
        <v>1160</v>
      </c>
      <c r="G63" s="584">
        <v>440</v>
      </c>
      <c r="H63" s="776">
        <v>77480</v>
      </c>
      <c r="I63" s="584">
        <v>12210</v>
      </c>
      <c r="J63" s="584">
        <v>65270</v>
      </c>
      <c r="K63" s="776">
        <v>5180</v>
      </c>
      <c r="L63" s="584">
        <v>3820</v>
      </c>
      <c r="M63" s="64">
        <v>1360</v>
      </c>
      <c r="N63" s="16">
        <v>30</v>
      </c>
    </row>
    <row r="64" spans="1:14" ht="15.75" x14ac:dyDescent="0.25">
      <c r="A64" s="14" t="s">
        <v>26</v>
      </c>
      <c r="B64" s="82">
        <v>115330</v>
      </c>
      <c r="C64" s="16">
        <v>81890</v>
      </c>
      <c r="D64" s="26">
        <v>33440</v>
      </c>
      <c r="E64" s="584">
        <v>0</v>
      </c>
      <c r="F64" s="584">
        <v>35120</v>
      </c>
      <c r="G64" s="584">
        <v>1800</v>
      </c>
      <c r="H64" s="776">
        <v>58260</v>
      </c>
      <c r="I64" s="584">
        <v>20270</v>
      </c>
      <c r="J64" s="584">
        <v>37990</v>
      </c>
      <c r="K64" s="776">
        <v>20830</v>
      </c>
      <c r="L64" s="584">
        <v>16540</v>
      </c>
      <c r="M64" s="64">
        <v>4290</v>
      </c>
      <c r="N64" s="16">
        <v>1000</v>
      </c>
    </row>
    <row r="65" spans="1:14" ht="15.75" x14ac:dyDescent="0.25">
      <c r="A65" s="14" t="s">
        <v>766</v>
      </c>
      <c r="B65" s="82">
        <v>45550</v>
      </c>
      <c r="C65" s="16">
        <v>45550</v>
      </c>
      <c r="D65" s="64">
        <v>0</v>
      </c>
      <c r="E65" s="584">
        <v>3830</v>
      </c>
      <c r="F65" s="584">
        <v>2980</v>
      </c>
      <c r="G65" s="584">
        <v>1800</v>
      </c>
      <c r="H65" s="776">
        <v>9700</v>
      </c>
      <c r="I65" s="584">
        <v>5050</v>
      </c>
      <c r="J65" s="584">
        <v>4650</v>
      </c>
      <c r="K65" s="776">
        <v>24820</v>
      </c>
      <c r="L65" s="584">
        <v>19310</v>
      </c>
      <c r="M65" s="64">
        <v>5510</v>
      </c>
      <c r="N65" s="16">
        <v>5400</v>
      </c>
    </row>
    <row r="66" spans="1:14" ht="15.75" x14ac:dyDescent="0.25">
      <c r="A66" s="25" t="s">
        <v>40</v>
      </c>
      <c r="B66" s="218">
        <v>252200</v>
      </c>
      <c r="C66" s="27">
        <v>218760</v>
      </c>
      <c r="D66" s="26">
        <v>33440</v>
      </c>
      <c r="E66" s="582">
        <v>12020</v>
      </c>
      <c r="F66" s="583">
        <v>39260</v>
      </c>
      <c r="G66" s="582">
        <v>4040</v>
      </c>
      <c r="H66" s="793">
        <v>145440</v>
      </c>
      <c r="I66" s="582">
        <v>37530</v>
      </c>
      <c r="J66" s="582">
        <v>107910</v>
      </c>
      <c r="K66" s="793">
        <v>50830</v>
      </c>
      <c r="L66" s="582">
        <v>39670</v>
      </c>
      <c r="M66" s="582">
        <v>11160</v>
      </c>
      <c r="N66" s="150">
        <v>6430</v>
      </c>
    </row>
    <row r="67" spans="1:14" ht="15.75" x14ac:dyDescent="0.25">
      <c r="A67" s="50"/>
      <c r="B67" s="44"/>
      <c r="C67" s="67"/>
      <c r="D67" s="66"/>
      <c r="E67" s="66"/>
      <c r="F67" s="66"/>
      <c r="G67" s="66"/>
      <c r="H67" s="786"/>
      <c r="I67" s="66"/>
      <c r="J67" s="66"/>
      <c r="K67" s="786"/>
      <c r="L67" s="66"/>
      <c r="M67" s="66"/>
      <c r="N67" s="67"/>
    </row>
    <row r="68" spans="1:14" ht="15.75" x14ac:dyDescent="0.25">
      <c r="A68" s="28" t="s">
        <v>17</v>
      </c>
      <c r="B68" s="28"/>
      <c r="C68" s="28"/>
      <c r="D68" s="28"/>
      <c r="E68" s="28"/>
      <c r="F68" s="28"/>
      <c r="G68" s="28"/>
      <c r="H68" s="28"/>
      <c r="I68" s="28"/>
      <c r="J68" s="28"/>
      <c r="K68" s="28"/>
      <c r="L68" s="28"/>
      <c r="M68" s="28"/>
      <c r="N68" s="28"/>
    </row>
    <row r="69" spans="1:14" ht="15.75" x14ac:dyDescent="0.25">
      <c r="A69" s="28" t="s">
        <v>1194</v>
      </c>
      <c r="B69" s="28"/>
      <c r="C69" s="28"/>
      <c r="D69" s="28"/>
      <c r="E69" s="28"/>
      <c r="F69" s="28"/>
      <c r="G69" s="28"/>
      <c r="H69" s="28"/>
      <c r="I69" s="28"/>
      <c r="J69" s="28"/>
      <c r="K69" s="28"/>
      <c r="L69" s="28"/>
      <c r="M69" s="28"/>
      <c r="N69" s="28"/>
    </row>
    <row r="70" spans="1:14" ht="15.75" x14ac:dyDescent="0.25">
      <c r="A70" s="28" t="s">
        <v>1195</v>
      </c>
      <c r="B70" s="28"/>
      <c r="C70" s="28"/>
      <c r="D70" s="28"/>
      <c r="E70" s="28"/>
      <c r="F70" s="28"/>
      <c r="G70" s="28"/>
      <c r="H70" s="28"/>
      <c r="I70" s="28"/>
      <c r="J70" s="28"/>
      <c r="K70" s="28"/>
      <c r="L70" s="28"/>
      <c r="M70" s="28"/>
      <c r="N70" s="28"/>
    </row>
    <row r="71" spans="1:14" ht="15.75" x14ac:dyDescent="0.25">
      <c r="A71" s="1274"/>
      <c r="B71" s="28"/>
      <c r="C71" s="28"/>
      <c r="D71" s="28"/>
      <c r="E71" s="28"/>
      <c r="F71" s="28"/>
      <c r="G71" s="28"/>
      <c r="H71" s="28"/>
      <c r="I71" s="28"/>
      <c r="J71" s="28"/>
      <c r="K71" s="28"/>
      <c r="L71" s="28"/>
      <c r="M71" s="28"/>
      <c r="N71" s="28"/>
    </row>
    <row r="72" spans="1:14" ht="15.75" x14ac:dyDescent="0.25">
      <c r="A72" s="3" t="s">
        <v>141</v>
      </c>
      <c r="B72" s="28"/>
      <c r="C72" s="28"/>
      <c r="D72" s="28"/>
      <c r="E72" s="28"/>
      <c r="F72" s="28"/>
      <c r="G72" s="28"/>
      <c r="H72" s="28"/>
      <c r="I72" s="28"/>
      <c r="J72" s="28"/>
      <c r="K72" s="28"/>
      <c r="L72" s="55"/>
      <c r="M72" s="28"/>
      <c r="N72" s="28"/>
    </row>
    <row r="73" spans="1:14" ht="33.75" customHeight="1" x14ac:dyDescent="0.25">
      <c r="A73" s="1293" t="s">
        <v>239</v>
      </c>
      <c r="B73" s="1293"/>
      <c r="C73" s="1293"/>
      <c r="D73" s="1293"/>
      <c r="E73" s="1293"/>
      <c r="F73" s="1293"/>
      <c r="G73" s="1293"/>
      <c r="H73" s="1293"/>
      <c r="I73" s="1293"/>
      <c r="J73" s="1293"/>
      <c r="K73" s="1293"/>
      <c r="L73" s="1293"/>
      <c r="M73" s="1293"/>
      <c r="N73" s="28"/>
    </row>
    <row r="74" spans="1:14" ht="21" customHeight="1" x14ac:dyDescent="0.25">
      <c r="A74" s="1289" t="s">
        <v>1106</v>
      </c>
      <c r="B74" s="1289"/>
      <c r="C74" s="1289"/>
      <c r="D74" s="1289"/>
      <c r="E74" s="1289"/>
      <c r="F74" s="1289"/>
      <c r="G74" s="1289"/>
      <c r="H74" s="1289"/>
      <c r="I74" s="1289"/>
      <c r="J74" s="1289"/>
      <c r="K74" s="1289"/>
      <c r="L74" s="1289"/>
      <c r="M74" s="1289"/>
      <c r="N74" s="28"/>
    </row>
    <row r="75" spans="1:14" ht="30.75" customHeight="1" x14ac:dyDescent="0.25">
      <c r="A75" s="1289" t="s">
        <v>1107</v>
      </c>
      <c r="B75" s="1289"/>
      <c r="C75" s="1289"/>
      <c r="D75" s="1289"/>
      <c r="E75" s="1289"/>
      <c r="F75" s="1289"/>
      <c r="G75" s="1289"/>
      <c r="H75" s="1289"/>
      <c r="I75" s="1289"/>
      <c r="J75" s="1289"/>
      <c r="K75" s="1289"/>
      <c r="L75" s="1289"/>
      <c r="M75" s="1289"/>
      <c r="N75" s="246"/>
    </row>
    <row r="76" spans="1:14" ht="20.25" customHeight="1" x14ac:dyDescent="0.25">
      <c r="A76" s="1294" t="s">
        <v>298</v>
      </c>
      <c r="B76" s="1294"/>
      <c r="C76" s="1294"/>
      <c r="D76" s="1294"/>
      <c r="E76" s="1294"/>
      <c r="F76" s="1294"/>
      <c r="G76" s="1294"/>
      <c r="H76" s="1294"/>
      <c r="I76" s="1294"/>
      <c r="J76" s="1294"/>
      <c r="K76" s="1294"/>
      <c r="L76" s="1294"/>
      <c r="M76" s="1294"/>
      <c r="N76" s="246"/>
    </row>
    <row r="77" spans="1:14" ht="33.75" customHeight="1" x14ac:dyDescent="0.25">
      <c r="A77" s="1288" t="s">
        <v>724</v>
      </c>
      <c r="B77" s="1288"/>
      <c r="C77" s="1288"/>
      <c r="D77" s="1288"/>
      <c r="E77" s="1288"/>
      <c r="F77" s="1288"/>
      <c r="G77" s="1288"/>
      <c r="H77" s="1288"/>
      <c r="I77" s="1288"/>
      <c r="J77" s="1288"/>
      <c r="K77" s="1288"/>
      <c r="L77" s="1288"/>
      <c r="M77" s="1288"/>
      <c r="N77" s="1288"/>
    </row>
    <row r="78" spans="1:14" ht="23.25" customHeight="1" x14ac:dyDescent="0.25">
      <c r="A78" s="1288" t="s">
        <v>784</v>
      </c>
      <c r="B78" s="1288"/>
      <c r="C78" s="1288"/>
      <c r="D78" s="1288"/>
      <c r="E78" s="1288"/>
      <c r="F78" s="1288"/>
      <c r="G78" s="1288"/>
      <c r="H78" s="1288"/>
      <c r="I78" s="1288"/>
      <c r="J78" s="1288"/>
      <c r="K78" s="1288"/>
      <c r="L78" s="1288"/>
      <c r="M78" s="1288"/>
      <c r="N78" s="585"/>
    </row>
    <row r="79" spans="1:14" ht="19.5" customHeight="1" x14ac:dyDescent="0.25">
      <c r="A79" s="1289" t="s">
        <v>781</v>
      </c>
      <c r="B79" s="1289"/>
      <c r="C79" s="1289"/>
      <c r="D79" s="1289"/>
      <c r="E79" s="1289"/>
      <c r="F79" s="1289"/>
      <c r="G79" s="1289"/>
      <c r="H79" s="1289"/>
      <c r="I79" s="1289"/>
      <c r="J79" s="1289"/>
      <c r="K79" s="1289"/>
      <c r="L79" s="1289"/>
      <c r="M79" s="1289"/>
      <c r="N79" s="246"/>
    </row>
  </sheetData>
  <mergeCells count="8">
    <mergeCell ref="A78:M78"/>
    <mergeCell ref="A79:M79"/>
    <mergeCell ref="B3:N3"/>
    <mergeCell ref="A73:M73"/>
    <mergeCell ref="A74:M74"/>
    <mergeCell ref="A75:M75"/>
    <mergeCell ref="A76:M76"/>
    <mergeCell ref="A77:N77"/>
  </mergeCells>
  <conditionalFormatting sqref="D61:G63 D65:G65 E64:G64 D39:G46 D48:G59 I40:J46 I48:J59 I61:J65 L61:N65 L48:N59 L39:N46 L26:N37 B26:G37 J26:J37 B6:H25 J6:N25 B38:C66">
    <cfRule type="cellIs" dxfId="125" priority="31" operator="lessThanOrEqual">
      <formula>11</formula>
    </cfRule>
  </conditionalFormatting>
  <conditionalFormatting sqref="D38:G38 N38">
    <cfRule type="cellIs" dxfId="124" priority="30" operator="lessThanOrEqual">
      <formula>11</formula>
    </cfRule>
  </conditionalFormatting>
  <conditionalFormatting sqref="I38:J38">
    <cfRule type="cellIs" dxfId="123" priority="29" operator="lessThanOrEqual">
      <formula>11</formula>
    </cfRule>
  </conditionalFormatting>
  <conditionalFormatting sqref="L38:M38">
    <cfRule type="cellIs" dxfId="122" priority="28" operator="lessThanOrEqual">
      <formula>11</formula>
    </cfRule>
  </conditionalFormatting>
  <conditionalFormatting sqref="D64">
    <cfRule type="cellIs" dxfId="121" priority="25" operator="lessThanOrEqual">
      <formula>11</formula>
    </cfRule>
  </conditionalFormatting>
  <conditionalFormatting sqref="D47:G47 N47">
    <cfRule type="cellIs" dxfId="120" priority="23" operator="lessThanOrEqual">
      <formula>11</formula>
    </cfRule>
  </conditionalFormatting>
  <conditionalFormatting sqref="I47:J47">
    <cfRule type="cellIs" dxfId="119" priority="22" operator="lessThanOrEqual">
      <formula>11</formula>
    </cfRule>
  </conditionalFormatting>
  <conditionalFormatting sqref="L47:M47">
    <cfRule type="cellIs" dxfId="118" priority="21" operator="lessThanOrEqual">
      <formula>11</formula>
    </cfRule>
  </conditionalFormatting>
  <conditionalFormatting sqref="D60:G60 N60">
    <cfRule type="cellIs" dxfId="117" priority="20" operator="lessThanOrEqual">
      <formula>11</formula>
    </cfRule>
  </conditionalFormatting>
  <conditionalFormatting sqref="I60:J60">
    <cfRule type="cellIs" dxfId="116" priority="19" operator="lessThanOrEqual">
      <formula>11</formula>
    </cfRule>
  </conditionalFormatting>
  <conditionalFormatting sqref="L60:M60">
    <cfRule type="cellIs" dxfId="115" priority="18" operator="lessThanOrEqual">
      <formula>11</formula>
    </cfRule>
  </conditionalFormatting>
  <conditionalFormatting sqref="D66:G66 N66">
    <cfRule type="cellIs" dxfId="114" priority="17" operator="lessThanOrEqual">
      <formula>11</formula>
    </cfRule>
  </conditionalFormatting>
  <conditionalFormatting sqref="I66:J66">
    <cfRule type="cellIs" dxfId="113" priority="16" operator="lessThanOrEqual">
      <formula>11</formula>
    </cfRule>
  </conditionalFormatting>
  <conditionalFormatting sqref="L66:M66">
    <cfRule type="cellIs" dxfId="112" priority="15" operator="lessThanOrEqual">
      <formula>11</formula>
    </cfRule>
  </conditionalFormatting>
  <conditionalFormatting sqref="H61:H63 H65 H39:H46 H48:H59 H26:H37">
    <cfRule type="cellIs" dxfId="111" priority="12" operator="lessThanOrEqual">
      <formula>11</formula>
    </cfRule>
  </conditionalFormatting>
  <conditionalFormatting sqref="H38">
    <cfRule type="cellIs" dxfId="110" priority="11" operator="lessThanOrEqual">
      <formula>11</formula>
    </cfRule>
  </conditionalFormatting>
  <conditionalFormatting sqref="H64">
    <cfRule type="cellIs" dxfId="109" priority="10" operator="lessThanOrEqual">
      <formula>11</formula>
    </cfRule>
  </conditionalFormatting>
  <conditionalFormatting sqref="H47">
    <cfRule type="cellIs" dxfId="108" priority="9" operator="lessThanOrEqual">
      <formula>11</formula>
    </cfRule>
  </conditionalFormatting>
  <conditionalFormatting sqref="H60">
    <cfRule type="cellIs" dxfId="107" priority="8" operator="lessThanOrEqual">
      <formula>11</formula>
    </cfRule>
  </conditionalFormatting>
  <conditionalFormatting sqref="H66">
    <cfRule type="cellIs" dxfId="106" priority="7" operator="lessThanOrEqual">
      <formula>11</formula>
    </cfRule>
  </conditionalFormatting>
  <conditionalFormatting sqref="K61:K63 K65 K39:K46 K48:K59 K26:K37">
    <cfRule type="cellIs" dxfId="105" priority="6" operator="lessThanOrEqual">
      <formula>11</formula>
    </cfRule>
  </conditionalFormatting>
  <conditionalFormatting sqref="K38">
    <cfRule type="cellIs" dxfId="104" priority="5" operator="lessThanOrEqual">
      <formula>11</formula>
    </cfRule>
  </conditionalFormatting>
  <conditionalFormatting sqref="K64">
    <cfRule type="cellIs" dxfId="103" priority="4" operator="lessThanOrEqual">
      <formula>11</formula>
    </cfRule>
  </conditionalFormatting>
  <conditionalFormatting sqref="K47">
    <cfRule type="cellIs" dxfId="102" priority="3" operator="lessThanOrEqual">
      <formula>11</formula>
    </cfRule>
  </conditionalFormatting>
  <conditionalFormatting sqref="K60">
    <cfRule type="cellIs" dxfId="101" priority="2" operator="lessThanOrEqual">
      <formula>11</formula>
    </cfRule>
  </conditionalFormatting>
  <conditionalFormatting sqref="K66">
    <cfRule type="cellIs" dxfId="100" priority="1" operator="lessThanOrEqual">
      <formula>11</formula>
    </cfRule>
  </conditionalFormatting>
  <pageMargins left="0.25" right="0.25" top="0.75" bottom="0.75" header="0.3" footer="0.3"/>
  <pageSetup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tint="0.39997558519241921"/>
    <pageSetUpPr fitToPage="1"/>
  </sheetPr>
  <dimension ref="B1:O72"/>
  <sheetViews>
    <sheetView workbookViewId="0">
      <selection activeCell="B2" sqref="B2"/>
    </sheetView>
  </sheetViews>
  <sheetFormatPr defaultRowHeight="15" x14ac:dyDescent="0.25"/>
  <cols>
    <col min="1" max="1" width="4.42578125" customWidth="1"/>
    <col min="2" max="2" width="28.28515625" customWidth="1"/>
    <col min="3" max="3" width="17.28515625" style="39" customWidth="1"/>
    <col min="4" max="4" width="20.85546875" style="39" customWidth="1"/>
    <col min="5" max="5" width="18.42578125" style="39" customWidth="1"/>
    <col min="6" max="15" width="18.42578125" customWidth="1"/>
  </cols>
  <sheetData>
    <row r="1" spans="2:15" ht="15.75" x14ac:dyDescent="0.25">
      <c r="B1" s="1295" t="s">
        <v>869</v>
      </c>
      <c r="C1" s="1295"/>
      <c r="D1" s="1295"/>
      <c r="E1" s="1295"/>
      <c r="F1" s="1295"/>
      <c r="G1" s="1295"/>
      <c r="H1" s="1295"/>
      <c r="I1" s="1295"/>
      <c r="J1" s="1295"/>
      <c r="K1" s="1295"/>
      <c r="L1" s="1295"/>
      <c r="M1" s="1295"/>
    </row>
    <row r="2" spans="2:15" ht="15.75" x14ac:dyDescent="0.25">
      <c r="B2" s="55"/>
      <c r="C2" s="1296"/>
      <c r="D2" s="1296"/>
      <c r="E2" s="1296"/>
      <c r="F2" s="1296"/>
      <c r="G2" s="1296"/>
      <c r="H2" s="1296"/>
      <c r="I2" s="1296"/>
      <c r="J2" s="1296"/>
      <c r="K2" s="1296"/>
      <c r="L2" s="1296"/>
      <c r="M2" s="1296"/>
      <c r="N2" s="1296"/>
      <c r="O2" s="1296"/>
    </row>
    <row r="3" spans="2:15" ht="63" x14ac:dyDescent="0.25">
      <c r="B3" s="411"/>
      <c r="C3" s="983" t="s">
        <v>1135</v>
      </c>
      <c r="D3" s="984" t="s">
        <v>1136</v>
      </c>
      <c r="E3" s="983" t="s">
        <v>7</v>
      </c>
      <c r="F3" s="411" t="s">
        <v>758</v>
      </c>
      <c r="G3" s="411" t="s">
        <v>250</v>
      </c>
      <c r="H3" s="411" t="s">
        <v>759</v>
      </c>
      <c r="I3" s="391" t="s">
        <v>164</v>
      </c>
      <c r="J3" s="368" t="s">
        <v>1137</v>
      </c>
      <c r="K3" s="368" t="s">
        <v>165</v>
      </c>
      <c r="L3" s="391" t="s">
        <v>166</v>
      </c>
      <c r="M3" s="368" t="s">
        <v>1138</v>
      </c>
      <c r="N3" s="368" t="s">
        <v>167</v>
      </c>
      <c r="O3" s="194" t="s">
        <v>13</v>
      </c>
    </row>
    <row r="4" spans="2:15" ht="15.75" x14ac:dyDescent="0.25">
      <c r="B4" s="625"/>
      <c r="C4" s="981" t="s">
        <v>746</v>
      </c>
      <c r="D4" s="983" t="s">
        <v>746</v>
      </c>
      <c r="E4" s="981" t="s">
        <v>746</v>
      </c>
      <c r="F4" s="626" t="s">
        <v>747</v>
      </c>
      <c r="G4" s="626"/>
      <c r="H4" s="626" t="s">
        <v>748</v>
      </c>
      <c r="I4" s="626" t="s">
        <v>747</v>
      </c>
      <c r="J4" s="626" t="s">
        <v>747</v>
      </c>
      <c r="K4" s="626" t="s">
        <v>747</v>
      </c>
      <c r="L4" s="626" t="s">
        <v>748</v>
      </c>
      <c r="M4" s="626" t="s">
        <v>748</v>
      </c>
      <c r="N4" s="626" t="s">
        <v>748</v>
      </c>
      <c r="O4" s="626" t="s">
        <v>747</v>
      </c>
    </row>
    <row r="5" spans="2:15" ht="15.75" x14ac:dyDescent="0.25">
      <c r="B5" s="412"/>
      <c r="C5" s="981"/>
      <c r="D5" s="13"/>
      <c r="E5" s="981"/>
      <c r="F5" s="413"/>
      <c r="G5" s="413"/>
      <c r="H5" s="413"/>
      <c r="I5" s="392"/>
      <c r="J5" s="413"/>
      <c r="K5" s="413"/>
      <c r="L5" s="392"/>
      <c r="M5" s="413"/>
      <c r="N5" s="356"/>
      <c r="O5" s="388"/>
    </row>
    <row r="6" spans="2:15" ht="15.75" x14ac:dyDescent="0.25">
      <c r="B6" s="25" t="s">
        <v>33</v>
      </c>
      <c r="C6" s="40"/>
      <c r="D6" s="96"/>
      <c r="E6" s="40"/>
      <c r="F6" s="40"/>
      <c r="G6" s="40"/>
      <c r="H6" s="40"/>
      <c r="I6" s="393"/>
      <c r="J6" s="40"/>
      <c r="K6" s="40"/>
      <c r="L6" s="393"/>
      <c r="M6" s="40"/>
      <c r="N6" s="259"/>
      <c r="O6" s="389"/>
    </row>
    <row r="7" spans="2:15" ht="15.75" x14ac:dyDescent="0.25">
      <c r="B7" s="14" t="s">
        <v>34</v>
      </c>
      <c r="C7" s="849">
        <v>30.403803647387996</v>
      </c>
      <c r="D7" s="836">
        <v>28.204820001201998</v>
      </c>
      <c r="E7" s="849">
        <v>2.2003191965329112</v>
      </c>
      <c r="F7" s="850">
        <v>5.0492840627915463</v>
      </c>
      <c r="G7" s="851"/>
      <c r="H7" s="850">
        <v>0.88830027779572329</v>
      </c>
      <c r="I7" s="852">
        <v>42.047620979191173</v>
      </c>
      <c r="J7" s="850">
        <v>7.616922889709163</v>
      </c>
      <c r="K7" s="850">
        <v>34.430698089482007</v>
      </c>
      <c r="L7" s="852">
        <v>10.773121187230625</v>
      </c>
      <c r="M7" s="849">
        <v>8.1151421741899163</v>
      </c>
      <c r="N7" s="850">
        <v>2.6579790130407095</v>
      </c>
      <c r="O7" s="850">
        <v>0.93213807650184555</v>
      </c>
    </row>
    <row r="8" spans="2:15" ht="15.75" x14ac:dyDescent="0.25">
      <c r="B8" s="14" t="s">
        <v>35</v>
      </c>
      <c r="C8" s="849">
        <v>27.803333532469082</v>
      </c>
      <c r="D8" s="836">
        <v>23.736184957285381</v>
      </c>
      <c r="E8" s="849">
        <v>4.0683433896887511</v>
      </c>
      <c r="F8" s="850">
        <v>3.6136424445598627</v>
      </c>
      <c r="G8" s="851"/>
      <c r="H8" s="850">
        <v>0.74439911244721202</v>
      </c>
      <c r="I8" s="852">
        <v>43.435321151455057</v>
      </c>
      <c r="J8" s="850">
        <v>12.698899853628594</v>
      </c>
      <c r="K8" s="850">
        <v>30.73642129782646</v>
      </c>
      <c r="L8" s="852">
        <v>6.3751103476248421</v>
      </c>
      <c r="M8" s="849">
        <v>5.2282903474657827</v>
      </c>
      <c r="N8" s="850">
        <v>1.1468200001590596</v>
      </c>
      <c r="O8" s="850">
        <v>1.3952500118041455</v>
      </c>
    </row>
    <row r="9" spans="2:15" ht="15.75" x14ac:dyDescent="0.25">
      <c r="B9" s="14" t="s">
        <v>36</v>
      </c>
      <c r="C9" s="849">
        <v>27.911946045807646</v>
      </c>
      <c r="D9" s="836">
        <v>22.765820108175486</v>
      </c>
      <c r="E9" s="849">
        <v>5.1416742715961448</v>
      </c>
      <c r="F9" s="850">
        <v>1.9885589757559248</v>
      </c>
      <c r="G9" s="851"/>
      <c r="H9" s="850">
        <v>0</v>
      </c>
      <c r="I9" s="852">
        <v>41.650776355216564</v>
      </c>
      <c r="J9" s="850">
        <v>11.919246950573564</v>
      </c>
      <c r="K9" s="850">
        <v>29.731529404642998</v>
      </c>
      <c r="L9" s="852">
        <v>7.3785444303372598</v>
      </c>
      <c r="M9" s="849">
        <v>6.1307882025013498</v>
      </c>
      <c r="N9" s="850">
        <v>1.2477562278359091</v>
      </c>
      <c r="O9" s="850">
        <v>2.972244922667151</v>
      </c>
    </row>
    <row r="10" spans="2:15" ht="15.75" x14ac:dyDescent="0.25">
      <c r="B10" s="14" t="s">
        <v>37</v>
      </c>
      <c r="C10" s="849">
        <v>30.373608142168905</v>
      </c>
      <c r="D10" s="836">
        <v>25.626136617426535</v>
      </c>
      <c r="E10" s="849">
        <v>4.7538525348562679</v>
      </c>
      <c r="F10" s="850">
        <v>1.9905619905619905</v>
      </c>
      <c r="G10" s="851"/>
      <c r="H10" s="850">
        <v>1.0306242638398115</v>
      </c>
      <c r="I10" s="852">
        <v>47.730587730587729</v>
      </c>
      <c r="J10" s="850">
        <v>20.463320463320464</v>
      </c>
      <c r="K10" s="850">
        <v>27.267267267267272</v>
      </c>
      <c r="L10" s="852">
        <v>6.0070671378091873</v>
      </c>
      <c r="M10" s="849">
        <v>4.6020528352683829</v>
      </c>
      <c r="N10" s="850">
        <v>1.4050143025408044</v>
      </c>
      <c r="O10" s="850">
        <v>4.8391248391248389</v>
      </c>
    </row>
    <row r="11" spans="2:15" ht="15.75" x14ac:dyDescent="0.25">
      <c r="B11" s="14" t="s">
        <v>38</v>
      </c>
      <c r="C11" s="849">
        <v>23.286982744178257</v>
      </c>
      <c r="D11" s="836">
        <v>18.370841942629511</v>
      </c>
      <c r="E11" s="849">
        <v>4.9142793321047638</v>
      </c>
      <c r="F11" s="850">
        <v>0.48441449031171019</v>
      </c>
      <c r="G11" s="851"/>
      <c r="H11" s="850">
        <v>0</v>
      </c>
      <c r="I11" s="852">
        <v>36.23367733782645</v>
      </c>
      <c r="J11" s="850">
        <v>11.096777590564448</v>
      </c>
      <c r="K11" s="850">
        <v>25.136899747262003</v>
      </c>
      <c r="L11" s="852">
        <v>5.3036958588569432</v>
      </c>
      <c r="M11" s="849">
        <v>3.9991335010169324</v>
      </c>
      <c r="N11" s="850">
        <v>1.3045623578400107</v>
      </c>
      <c r="O11" s="850">
        <v>3.6436394271272112</v>
      </c>
    </row>
    <row r="12" spans="2:15" ht="15.75" x14ac:dyDescent="0.25">
      <c r="B12" s="14" t="s">
        <v>39</v>
      </c>
      <c r="C12" s="849">
        <v>17.125716949392999</v>
      </c>
      <c r="D12" s="836">
        <v>13.372246204981659</v>
      </c>
      <c r="E12" s="849">
        <v>3.7494173202813079</v>
      </c>
      <c r="F12" s="850">
        <v>0.81061606821184096</v>
      </c>
      <c r="G12" s="851"/>
      <c r="H12" s="850">
        <v>0</v>
      </c>
      <c r="I12" s="852">
        <v>31.968295904887718</v>
      </c>
      <c r="J12" s="850">
        <v>8.7966854809655342</v>
      </c>
      <c r="K12" s="850">
        <v>23.171610423922182</v>
      </c>
      <c r="L12" s="852">
        <v>1.4386082301773169</v>
      </c>
      <c r="M12" s="849">
        <v>0.81581182283758402</v>
      </c>
      <c r="N12" s="850">
        <v>0.62279640733973285</v>
      </c>
      <c r="O12" s="850">
        <v>3.4826468115767986</v>
      </c>
    </row>
    <row r="13" spans="2:15" ht="15.75" x14ac:dyDescent="0.25">
      <c r="B13" s="25" t="s">
        <v>40</v>
      </c>
      <c r="C13" s="853">
        <v>27.645566734118049</v>
      </c>
      <c r="D13" s="843">
        <v>23.980172362764208</v>
      </c>
      <c r="E13" s="853">
        <v>3.6656136066173977</v>
      </c>
      <c r="F13" s="854">
        <v>3.4386609126864967</v>
      </c>
      <c r="G13" s="855">
        <v>4.3033689882950297</v>
      </c>
      <c r="H13" s="854">
        <v>0.59229604838012451</v>
      </c>
      <c r="I13" s="856">
        <v>41.59223956233145</v>
      </c>
      <c r="J13" s="854">
        <v>10.732660129092777</v>
      </c>
      <c r="K13" s="854">
        <v>30.859579433238672</v>
      </c>
      <c r="L13" s="856">
        <v>7.4481008280714907</v>
      </c>
      <c r="M13" s="853">
        <v>5.812912405539624</v>
      </c>
      <c r="N13" s="853">
        <v>1.6351884225318678</v>
      </c>
      <c r="O13" s="853">
        <v>1.8394433624750122</v>
      </c>
    </row>
    <row r="14" spans="2:15" ht="15.75" x14ac:dyDescent="0.25">
      <c r="B14" s="14"/>
      <c r="C14" s="849"/>
      <c r="D14" s="836"/>
      <c r="E14" s="849"/>
      <c r="F14" s="857"/>
      <c r="G14" s="858"/>
      <c r="H14" s="857"/>
      <c r="I14" s="859"/>
      <c r="J14" s="857"/>
      <c r="K14" s="857"/>
      <c r="L14" s="859"/>
      <c r="M14" s="849"/>
      <c r="N14" s="860"/>
      <c r="O14" s="860"/>
    </row>
    <row r="15" spans="2:15" ht="15.75" x14ac:dyDescent="0.25">
      <c r="B15" s="25" t="s">
        <v>41</v>
      </c>
      <c r="C15" s="849"/>
      <c r="D15" s="836"/>
      <c r="E15" s="849"/>
      <c r="F15" s="857"/>
      <c r="G15" s="858"/>
      <c r="H15" s="857"/>
      <c r="I15" s="859"/>
      <c r="J15" s="857"/>
      <c r="K15" s="857"/>
      <c r="L15" s="859"/>
      <c r="M15" s="849"/>
      <c r="N15" s="860"/>
      <c r="O15" s="860"/>
    </row>
    <row r="16" spans="2:15" ht="15.75" x14ac:dyDescent="0.25">
      <c r="B16" s="105" t="s">
        <v>42</v>
      </c>
      <c r="C16" s="849">
        <v>23.822441430332923</v>
      </c>
      <c r="D16" s="836">
        <v>22.79358816276202</v>
      </c>
      <c r="E16" s="849">
        <v>1.0258939580764488</v>
      </c>
      <c r="F16" s="850">
        <v>8.8651560617158527</v>
      </c>
      <c r="G16" s="851"/>
      <c r="H16" s="850">
        <v>0.95515978969968907</v>
      </c>
      <c r="I16" s="852">
        <v>35.609479479242964</v>
      </c>
      <c r="J16" s="850">
        <v>9.1794059967393622</v>
      </c>
      <c r="K16" s="850">
        <v>26.430073482503602</v>
      </c>
      <c r="L16" s="852">
        <v>4.8267224531366129</v>
      </c>
      <c r="M16" s="849">
        <v>2.7567508051418979</v>
      </c>
      <c r="N16" s="850">
        <v>2.069971647994715</v>
      </c>
      <c r="O16" s="850">
        <v>0.19611086170640077</v>
      </c>
    </row>
    <row r="17" spans="2:15" ht="15.75" x14ac:dyDescent="0.25">
      <c r="B17" s="105" t="s">
        <v>43</v>
      </c>
      <c r="C17" s="849">
        <v>25.331134103063928</v>
      </c>
      <c r="D17" s="836">
        <v>23.230869195781477</v>
      </c>
      <c r="E17" s="849">
        <v>2.0992652571599941</v>
      </c>
      <c r="F17" s="850">
        <v>5.4523016166851779</v>
      </c>
      <c r="G17" s="851"/>
      <c r="H17" s="850">
        <v>1.3873641453507521</v>
      </c>
      <c r="I17" s="852">
        <v>37.726767863754162</v>
      </c>
      <c r="J17" s="850">
        <v>7.3627051709243494</v>
      </c>
      <c r="K17" s="850">
        <v>30.364062692829819</v>
      </c>
      <c r="L17" s="852">
        <v>6.0338676034690968</v>
      </c>
      <c r="M17" s="849">
        <v>4.5971017674827097</v>
      </c>
      <c r="N17" s="850">
        <v>1.4367658359863871</v>
      </c>
      <c r="O17" s="850">
        <v>0.83179069480439349</v>
      </c>
    </row>
    <row r="18" spans="2:15" ht="15.75" x14ac:dyDescent="0.25">
      <c r="B18" s="105" t="s">
        <v>44</v>
      </c>
      <c r="C18" s="849">
        <v>27.348802246271873</v>
      </c>
      <c r="D18" s="836">
        <v>24.358563358795504</v>
      </c>
      <c r="E18" s="849">
        <v>2.9847116436917567</v>
      </c>
      <c r="F18" s="850">
        <v>3.7343715727133144</v>
      </c>
      <c r="G18" s="851"/>
      <c r="H18" s="850">
        <v>0.19334179203673493</v>
      </c>
      <c r="I18" s="852">
        <v>43.644439570081154</v>
      </c>
      <c r="J18" s="850">
        <v>12.272428164071068</v>
      </c>
      <c r="K18" s="850">
        <v>31.372011406010092</v>
      </c>
      <c r="L18" s="852">
        <v>6.1446438281674824</v>
      </c>
      <c r="M18" s="849">
        <v>4.2535194248081689</v>
      </c>
      <c r="N18" s="850">
        <v>1.8911244033593135</v>
      </c>
      <c r="O18" s="850">
        <v>1.5326826058346128</v>
      </c>
    </row>
    <row r="19" spans="2:15" ht="15.75" x14ac:dyDescent="0.25">
      <c r="B19" s="105" t="s">
        <v>45</v>
      </c>
      <c r="C19" s="849">
        <v>27.764224808903137</v>
      </c>
      <c r="D19" s="836">
        <v>24.28846913408146</v>
      </c>
      <c r="E19" s="849">
        <v>3.4734323087288863</v>
      </c>
      <c r="F19" s="850">
        <v>3.6716036923807547</v>
      </c>
      <c r="G19" s="851"/>
      <c r="H19" s="850">
        <v>0.35496638813846831</v>
      </c>
      <c r="I19" s="852">
        <v>45.279154670386752</v>
      </c>
      <c r="J19" s="850">
        <v>13.543676352735151</v>
      </c>
      <c r="K19" s="850">
        <v>31.735478317651598</v>
      </c>
      <c r="L19" s="852">
        <v>5.8443802224037196</v>
      </c>
      <c r="M19" s="849">
        <v>4.724508387258906</v>
      </c>
      <c r="N19" s="850">
        <v>1.1198718351448138</v>
      </c>
      <c r="O19" s="850">
        <v>1.3920631622688551</v>
      </c>
    </row>
    <row r="20" spans="2:15" ht="15.75" x14ac:dyDescent="0.25">
      <c r="B20" s="105" t="s">
        <v>46</v>
      </c>
      <c r="C20" s="849">
        <v>31.742632449346232</v>
      </c>
      <c r="D20" s="836">
        <v>27.761716100938717</v>
      </c>
      <c r="E20" s="849">
        <v>3.9856753637672369</v>
      </c>
      <c r="F20" s="850">
        <v>1.1050927655335574</v>
      </c>
      <c r="G20" s="851"/>
      <c r="H20" s="850">
        <v>0.38284960841315985</v>
      </c>
      <c r="I20" s="852">
        <v>50.837380151911347</v>
      </c>
      <c r="J20" s="850">
        <v>12.187149794546134</v>
      </c>
      <c r="K20" s="850">
        <v>38.65023035736521</v>
      </c>
      <c r="L20" s="852">
        <v>9.1502644998331988</v>
      </c>
      <c r="M20" s="849">
        <v>6.9881967942302499</v>
      </c>
      <c r="N20" s="850">
        <v>2.1620677056029485</v>
      </c>
      <c r="O20" s="850">
        <v>2.0140704769020048</v>
      </c>
    </row>
    <row r="21" spans="2:15" ht="15.75" x14ac:dyDescent="0.25">
      <c r="B21" s="105" t="s">
        <v>47</v>
      </c>
      <c r="C21" s="849">
        <v>25.194141007058601</v>
      </c>
      <c r="D21" s="836">
        <v>20.761009179717423</v>
      </c>
      <c r="E21" s="849">
        <v>4.4307750321113355</v>
      </c>
      <c r="F21" s="850">
        <v>2.0321734458455802</v>
      </c>
      <c r="G21" s="851"/>
      <c r="H21" s="851">
        <v>4.3659951350339919E-2</v>
      </c>
      <c r="I21" s="852">
        <v>39.64476470402326</v>
      </c>
      <c r="J21" s="850">
        <v>9.8922284377864163</v>
      </c>
      <c r="K21" s="850">
        <v>29.752536266236845</v>
      </c>
      <c r="L21" s="852">
        <v>5.8036549616416142</v>
      </c>
      <c r="M21" s="849">
        <v>4.461111457618661</v>
      </c>
      <c r="N21" s="850">
        <v>1.3425435040229525</v>
      </c>
      <c r="O21" s="850">
        <v>2.1522707879017728</v>
      </c>
    </row>
    <row r="22" spans="2:15" ht="15.75" x14ac:dyDescent="0.25">
      <c r="B22" s="105" t="s">
        <v>48</v>
      </c>
      <c r="C22" s="849">
        <v>27.591607360832814</v>
      </c>
      <c r="D22" s="836">
        <v>22.865565766139248</v>
      </c>
      <c r="E22" s="849">
        <v>4.7214353163361666</v>
      </c>
      <c r="F22" s="850">
        <v>1.8017460219181474</v>
      </c>
      <c r="G22" s="851"/>
      <c r="H22" s="850">
        <v>0.37197862261630027</v>
      </c>
      <c r="I22" s="852">
        <v>42.257445359420473</v>
      </c>
      <c r="J22" s="850">
        <v>11.513218995727819</v>
      </c>
      <c r="K22" s="850">
        <v>30.74422636369265</v>
      </c>
      <c r="L22" s="852">
        <v>6.8960281792785132</v>
      </c>
      <c r="M22" s="849">
        <v>5.7785740313373006</v>
      </c>
      <c r="N22" s="850">
        <v>1.1174541479412123</v>
      </c>
      <c r="O22" s="850">
        <v>2.5911708253358925</v>
      </c>
    </row>
    <row r="23" spans="2:15" ht="15.75" x14ac:dyDescent="0.25">
      <c r="B23" s="105" t="s">
        <v>49</v>
      </c>
      <c r="C23" s="849">
        <v>28.627739176910744</v>
      </c>
      <c r="D23" s="836">
        <v>24.047969000534476</v>
      </c>
      <c r="E23" s="849">
        <v>4.576429716729022</v>
      </c>
      <c r="F23" s="850">
        <v>0.8352269237855432</v>
      </c>
      <c r="G23" s="851"/>
      <c r="H23" s="850">
        <v>0.41351193942923703</v>
      </c>
      <c r="I23" s="852">
        <v>44.84431615795615</v>
      </c>
      <c r="J23" s="850">
        <v>13.311429097832095</v>
      </c>
      <c r="K23" s="850">
        <v>31.532887060124054</v>
      </c>
      <c r="L23" s="852">
        <v>7.7620850320326147</v>
      </c>
      <c r="M23" s="849">
        <v>6.4298194525334891</v>
      </c>
      <c r="N23" s="850">
        <v>1.3322655794991263</v>
      </c>
      <c r="O23" s="850">
        <v>3.396180065098569</v>
      </c>
    </row>
    <row r="24" spans="2:15" ht="15.75" x14ac:dyDescent="0.25">
      <c r="B24" s="105" t="s">
        <v>50</v>
      </c>
      <c r="C24" s="849">
        <v>26.873161629047054</v>
      </c>
      <c r="D24" s="836">
        <v>21.635583481808691</v>
      </c>
      <c r="E24" s="849">
        <v>5.2396866730625282</v>
      </c>
      <c r="F24" s="850">
        <v>0.78792812699889514</v>
      </c>
      <c r="G24" s="851"/>
      <c r="H24" s="851">
        <v>0.3830365600845701</v>
      </c>
      <c r="I24" s="852">
        <v>37.134383904169333</v>
      </c>
      <c r="J24" s="850">
        <v>7.8763737861254874</v>
      </c>
      <c r="K24" s="850">
        <v>29.258010118043842</v>
      </c>
      <c r="L24" s="852">
        <v>8.7027553920289957</v>
      </c>
      <c r="M24" s="849">
        <v>7.1761007152761564</v>
      </c>
      <c r="N24" s="850">
        <v>1.5266546767528386</v>
      </c>
      <c r="O24" s="850">
        <v>2.5033436064429844</v>
      </c>
    </row>
    <row r="25" spans="2:15" ht="15.75" x14ac:dyDescent="0.25">
      <c r="B25" s="105" t="s">
        <v>51</v>
      </c>
      <c r="C25" s="849">
        <v>32.876099597435513</v>
      </c>
      <c r="D25" s="836">
        <v>28.271102685893201</v>
      </c>
      <c r="E25" s="849">
        <v>4.6007369699035117</v>
      </c>
      <c r="F25" s="850">
        <v>3.9859703355824392</v>
      </c>
      <c r="G25" s="851"/>
      <c r="H25" s="850">
        <v>1.2485702079572234</v>
      </c>
      <c r="I25" s="852">
        <v>41.631245727194369</v>
      </c>
      <c r="J25" s="850">
        <v>11.336682222156169</v>
      </c>
      <c r="K25" s="850">
        <v>30.294563505038198</v>
      </c>
      <c r="L25" s="852">
        <v>13.010763061064178</v>
      </c>
      <c r="M25" s="849">
        <v>10.725852018246213</v>
      </c>
      <c r="N25" s="850">
        <v>2.2849110428179649</v>
      </c>
      <c r="O25" s="850">
        <v>2.5324733228309011</v>
      </c>
    </row>
    <row r="26" spans="2:15" ht="15.75" x14ac:dyDescent="0.25">
      <c r="B26" s="25" t="s">
        <v>40</v>
      </c>
      <c r="C26" s="853">
        <v>27.645566734118049</v>
      </c>
      <c r="D26" s="843">
        <v>23.980172362764208</v>
      </c>
      <c r="E26" s="853">
        <v>3.6656136066173977</v>
      </c>
      <c r="F26" s="854">
        <v>3.4386609126864967</v>
      </c>
      <c r="G26" s="854">
        <v>4.3033689882950297</v>
      </c>
      <c r="H26" s="854">
        <v>0.59229604838012451</v>
      </c>
      <c r="I26" s="856">
        <v>41.59223956233145</v>
      </c>
      <c r="J26" s="854">
        <v>10.732660129092777</v>
      </c>
      <c r="K26" s="854">
        <v>30.859579433238672</v>
      </c>
      <c r="L26" s="856">
        <v>7.4481008280714907</v>
      </c>
      <c r="M26" s="853">
        <v>5.812912405539624</v>
      </c>
      <c r="N26" s="853">
        <v>1.6351884225318678</v>
      </c>
      <c r="O26" s="853">
        <v>1.8394433624750122</v>
      </c>
    </row>
    <row r="27" spans="2:15" ht="15.75" x14ac:dyDescent="0.25">
      <c r="B27" s="50"/>
      <c r="C27" s="44"/>
      <c r="D27" s="67"/>
      <c r="E27" s="44"/>
      <c r="F27" s="44"/>
      <c r="G27" s="44"/>
      <c r="H27" s="44"/>
      <c r="I27" s="394"/>
      <c r="J27" s="44"/>
      <c r="K27" s="44"/>
      <c r="L27" s="394"/>
      <c r="M27" s="44"/>
      <c r="N27" s="261"/>
      <c r="O27" s="261"/>
    </row>
    <row r="28" spans="2:15" ht="15.75" x14ac:dyDescent="0.25">
      <c r="B28" s="28" t="s">
        <v>857</v>
      </c>
      <c r="C28" s="28"/>
      <c r="D28" s="28"/>
      <c r="E28" s="28"/>
      <c r="F28" s="28"/>
      <c r="G28" s="28"/>
      <c r="H28" s="28"/>
      <c r="I28" s="28"/>
      <c r="J28" s="28"/>
      <c r="K28" s="28"/>
      <c r="L28" s="28"/>
      <c r="M28" s="55"/>
    </row>
    <row r="29" spans="2:15" ht="15.75" x14ac:dyDescent="0.25">
      <c r="B29" s="28" t="s">
        <v>1194</v>
      </c>
      <c r="C29" s="28"/>
      <c r="D29" s="28"/>
      <c r="E29" s="28"/>
      <c r="F29" s="28"/>
      <c r="G29" s="28"/>
      <c r="H29" s="28"/>
      <c r="I29" s="28"/>
      <c r="J29" s="28"/>
      <c r="K29" s="28"/>
      <c r="L29" s="28"/>
      <c r="M29" s="55"/>
    </row>
    <row r="30" spans="2:15" ht="15.75" x14ac:dyDescent="0.25">
      <c r="B30" s="28" t="s">
        <v>1195</v>
      </c>
      <c r="C30" s="28"/>
      <c r="D30" s="28"/>
      <c r="E30" s="28"/>
      <c r="F30" s="28"/>
      <c r="G30" s="28"/>
      <c r="H30" s="28"/>
      <c r="I30" s="28"/>
      <c r="J30" s="28"/>
      <c r="K30" s="28"/>
      <c r="L30" s="28"/>
      <c r="M30" s="55"/>
    </row>
    <row r="32" spans="2:15" ht="30" customHeight="1" x14ac:dyDescent="0.25">
      <c r="B32" s="1293" t="s">
        <v>239</v>
      </c>
      <c r="C32" s="1293"/>
      <c r="D32" s="1293"/>
      <c r="E32" s="1293"/>
      <c r="F32" s="1293"/>
      <c r="G32" s="1293"/>
      <c r="H32" s="1293"/>
      <c r="I32" s="1293"/>
      <c r="J32" s="1293"/>
      <c r="K32" s="1293"/>
      <c r="L32" s="1293"/>
      <c r="M32" s="1293"/>
      <c r="N32" s="1293"/>
      <c r="O32" s="1293"/>
    </row>
    <row r="33" spans="2:14" x14ac:dyDescent="0.25">
      <c r="B33" s="59" t="s">
        <v>240</v>
      </c>
    </row>
    <row r="34" spans="2:14" ht="15.75" x14ac:dyDescent="0.25">
      <c r="B34" s="1289" t="s">
        <v>781</v>
      </c>
      <c r="C34" s="1289"/>
      <c r="D34" s="1289"/>
      <c r="E34" s="1289"/>
      <c r="F34" s="1289"/>
      <c r="G34" s="1289"/>
      <c r="H34" s="1289"/>
      <c r="I34" s="1289"/>
      <c r="J34" s="1289"/>
      <c r="K34" s="1289"/>
      <c r="L34" s="1289"/>
      <c r="M34" s="1289"/>
      <c r="N34" s="1289"/>
    </row>
    <row r="35" spans="2:14" x14ac:dyDescent="0.25">
      <c r="B35" t="s">
        <v>822</v>
      </c>
    </row>
    <row r="38" spans="2:14" ht="50.25" customHeight="1" x14ac:dyDescent="0.25">
      <c r="B38" s="1295" t="s">
        <v>870</v>
      </c>
      <c r="C38" s="1295"/>
      <c r="D38" s="1295"/>
      <c r="E38" s="1295"/>
      <c r="F38" s="1295"/>
      <c r="G38" s="396"/>
      <c r="H38" s="396"/>
      <c r="I38" s="396"/>
      <c r="J38" s="396"/>
      <c r="K38" s="396"/>
      <c r="L38" s="396"/>
      <c r="M38" s="396"/>
    </row>
    <row r="40" spans="2:14" ht="51" customHeight="1" x14ac:dyDescent="0.25">
      <c r="B40" s="434"/>
      <c r="C40" s="983" t="s">
        <v>164</v>
      </c>
      <c r="D40" s="109" t="s">
        <v>795</v>
      </c>
      <c r="E40" s="109" t="s">
        <v>778</v>
      </c>
      <c r="F40" s="474" t="s">
        <v>777</v>
      </c>
      <c r="G40" s="81"/>
      <c r="H40" s="81"/>
      <c r="I40" s="81"/>
    </row>
    <row r="41" spans="2:14" ht="15.75" x14ac:dyDescent="0.25">
      <c r="B41" s="436"/>
      <c r="C41" s="983" t="s">
        <v>747</v>
      </c>
      <c r="D41" s="983" t="s">
        <v>747</v>
      </c>
      <c r="E41" s="983" t="s">
        <v>747</v>
      </c>
      <c r="F41" s="624" t="s">
        <v>747</v>
      </c>
      <c r="G41" s="81"/>
      <c r="H41" s="81"/>
      <c r="I41" s="81"/>
    </row>
    <row r="42" spans="2:14" ht="15.75" x14ac:dyDescent="0.25">
      <c r="B42" s="12"/>
      <c r="C42" s="982"/>
      <c r="D42" s="13"/>
      <c r="E42" s="982"/>
      <c r="F42" s="628"/>
      <c r="G42" s="627"/>
      <c r="H42" s="627"/>
      <c r="I42" s="627"/>
    </row>
    <row r="43" spans="2:14" ht="15.75" x14ac:dyDescent="0.25">
      <c r="B43" s="25" t="s">
        <v>33</v>
      </c>
      <c r="C43" s="40"/>
      <c r="D43" s="96"/>
      <c r="E43" s="40"/>
      <c r="F43" s="40"/>
      <c r="G43" s="55"/>
      <c r="H43" s="55"/>
      <c r="I43" s="55"/>
    </row>
    <row r="44" spans="2:14" ht="15.75" x14ac:dyDescent="0.25">
      <c r="B44" s="14" t="s">
        <v>34</v>
      </c>
      <c r="C44" s="850">
        <v>42.047620979191173</v>
      </c>
      <c r="D44" s="836">
        <v>19.855595667870034</v>
      </c>
      <c r="E44" s="849">
        <v>18.598142213929339</v>
      </c>
      <c r="F44" s="850">
        <v>3.5938830973917977</v>
      </c>
      <c r="G44" s="486"/>
      <c r="H44" s="487"/>
      <c r="I44" s="487"/>
    </row>
    <row r="45" spans="2:14" ht="15.75" x14ac:dyDescent="0.25">
      <c r="B45" s="14" t="s">
        <v>35</v>
      </c>
      <c r="C45" s="850">
        <v>43.435321151455057</v>
      </c>
      <c r="D45" s="836">
        <v>24.153642759337078</v>
      </c>
      <c r="E45" s="849">
        <v>17.373341517540961</v>
      </c>
      <c r="F45" s="850">
        <v>1.9083368745770182</v>
      </c>
      <c r="G45" s="486"/>
      <c r="H45" s="487"/>
      <c r="I45" s="487"/>
    </row>
    <row r="46" spans="2:14" ht="15.75" x14ac:dyDescent="0.25">
      <c r="B46" s="14" t="s">
        <v>36</v>
      </c>
      <c r="C46" s="850">
        <v>41.650776355216564</v>
      </c>
      <c r="D46" s="836">
        <v>23.060625321589637</v>
      </c>
      <c r="E46" s="849">
        <v>16.114289173401129</v>
      </c>
      <c r="F46" s="850">
        <v>2.4758618602257938</v>
      </c>
      <c r="G46" s="486"/>
      <c r="H46" s="487"/>
      <c r="I46" s="487"/>
    </row>
    <row r="47" spans="2:14" ht="15.75" x14ac:dyDescent="0.25">
      <c r="B47" s="14" t="s">
        <v>37</v>
      </c>
      <c r="C47" s="850">
        <v>47.730587730587729</v>
      </c>
      <c r="D47" s="836">
        <v>27.4989274989275</v>
      </c>
      <c r="E47" s="849">
        <v>15.332475332475331</v>
      </c>
      <c r="F47" s="850">
        <v>4.899184899184899</v>
      </c>
      <c r="G47" s="486"/>
      <c r="H47" s="487"/>
      <c r="I47" s="487"/>
    </row>
    <row r="48" spans="2:14" ht="15.75" x14ac:dyDescent="0.25">
      <c r="B48" s="14" t="s">
        <v>38</v>
      </c>
      <c r="C48" s="850">
        <v>36.23367733782645</v>
      </c>
      <c r="D48" s="836">
        <v>20.090037910699241</v>
      </c>
      <c r="E48" s="849">
        <v>13.252948609941029</v>
      </c>
      <c r="F48" s="850">
        <v>2.8906908171861834</v>
      </c>
      <c r="G48" s="486"/>
      <c r="H48" s="487"/>
      <c r="I48" s="487"/>
    </row>
    <row r="49" spans="2:9" ht="15.75" x14ac:dyDescent="0.25">
      <c r="B49" s="14" t="s">
        <v>39</v>
      </c>
      <c r="C49" s="850">
        <v>31.968295904887718</v>
      </c>
      <c r="D49" s="836">
        <v>23.153596733517475</v>
      </c>
      <c r="E49" s="849">
        <v>6.6830791401465115</v>
      </c>
      <c r="F49" s="850">
        <v>2.1316200312237301</v>
      </c>
      <c r="G49" s="486"/>
      <c r="H49" s="487"/>
      <c r="I49" s="487"/>
    </row>
    <row r="50" spans="2:9" ht="15.75" x14ac:dyDescent="0.25">
      <c r="B50" s="25" t="s">
        <v>40</v>
      </c>
      <c r="C50" s="854">
        <v>41.59223956233145</v>
      </c>
      <c r="D50" s="843">
        <v>22.157685367102221</v>
      </c>
      <c r="E50" s="853">
        <v>16.661375979134672</v>
      </c>
      <c r="F50" s="854">
        <v>2.7731782160945575</v>
      </c>
      <c r="G50" s="488"/>
      <c r="H50" s="489"/>
      <c r="I50" s="489"/>
    </row>
    <row r="51" spans="2:9" ht="15.75" x14ac:dyDescent="0.25">
      <c r="B51" s="14"/>
      <c r="C51" s="857"/>
      <c r="D51" s="836"/>
      <c r="E51" s="849"/>
      <c r="F51" s="857"/>
      <c r="G51" s="490"/>
      <c r="H51" s="491"/>
      <c r="I51" s="491"/>
    </row>
    <row r="52" spans="2:9" ht="15.75" x14ac:dyDescent="0.25">
      <c r="B52" s="25" t="s">
        <v>41</v>
      </c>
      <c r="C52" s="857"/>
      <c r="D52" s="836"/>
      <c r="E52" s="849"/>
      <c r="F52" s="857"/>
      <c r="G52" s="490"/>
      <c r="H52" s="491"/>
      <c r="I52" s="491"/>
    </row>
    <row r="53" spans="2:9" ht="15.75" x14ac:dyDescent="0.25">
      <c r="B53" s="105" t="s">
        <v>42</v>
      </c>
      <c r="C53" s="850">
        <v>35.609479479242964</v>
      </c>
      <c r="D53" s="836">
        <v>22.028211610708126</v>
      </c>
      <c r="E53" s="849">
        <v>9.2526522221959695</v>
      </c>
      <c r="F53" s="850">
        <v>4.3286156463388705</v>
      </c>
      <c r="G53" s="486"/>
      <c r="H53" s="487"/>
      <c r="I53" s="487"/>
    </row>
    <row r="54" spans="2:9" ht="15.75" x14ac:dyDescent="0.25">
      <c r="B54" s="105" t="s">
        <v>43</v>
      </c>
      <c r="C54" s="850">
        <v>37.726767863754162</v>
      </c>
      <c r="D54" s="836">
        <v>25.373318524003459</v>
      </c>
      <c r="E54" s="849">
        <v>10.642971738862151</v>
      </c>
      <c r="F54" s="850">
        <v>1.7104776008885598</v>
      </c>
      <c r="G54" s="486"/>
      <c r="H54" s="487"/>
      <c r="I54" s="487"/>
    </row>
    <row r="55" spans="2:9" ht="15.75" x14ac:dyDescent="0.25">
      <c r="B55" s="105" t="s">
        <v>44</v>
      </c>
      <c r="C55" s="850">
        <v>43.644439570081154</v>
      </c>
      <c r="D55" s="836">
        <v>26.979600789646852</v>
      </c>
      <c r="E55" s="849">
        <v>14.038166264531696</v>
      </c>
      <c r="F55" s="850">
        <v>2.6266725159026101</v>
      </c>
      <c r="G55" s="486"/>
      <c r="H55" s="487"/>
      <c r="I55" s="487"/>
    </row>
    <row r="56" spans="2:9" ht="15.75" x14ac:dyDescent="0.25">
      <c r="B56" s="105" t="s">
        <v>45</v>
      </c>
      <c r="C56" s="850">
        <v>45.279154670386752</v>
      </c>
      <c r="D56" s="836">
        <v>27.787836514202606</v>
      </c>
      <c r="E56" s="849">
        <v>15.722299723961889</v>
      </c>
      <c r="F56" s="850">
        <v>1.7690184322222553</v>
      </c>
      <c r="G56" s="486"/>
      <c r="H56" s="487"/>
      <c r="I56" s="487"/>
    </row>
    <row r="57" spans="2:9" ht="15.75" x14ac:dyDescent="0.25">
      <c r="B57" s="105" t="s">
        <v>46</v>
      </c>
      <c r="C57" s="850">
        <v>50.837380151911347</v>
      </c>
      <c r="D57" s="836">
        <v>30.021167974100361</v>
      </c>
      <c r="E57" s="849">
        <v>18.182667164736646</v>
      </c>
      <c r="F57" s="850">
        <v>2.633545013074337</v>
      </c>
      <c r="G57" s="486"/>
      <c r="H57" s="487"/>
      <c r="I57" s="487"/>
    </row>
    <row r="58" spans="2:9" ht="15.75" x14ac:dyDescent="0.25">
      <c r="B58" s="105" t="s">
        <v>47</v>
      </c>
      <c r="C58" s="850">
        <v>39.64476470402326</v>
      </c>
      <c r="D58" s="836">
        <v>20.362820391264499</v>
      </c>
      <c r="E58" s="849">
        <v>16.28899213046364</v>
      </c>
      <c r="F58" s="850">
        <v>2.9929521822951237</v>
      </c>
      <c r="G58" s="486"/>
      <c r="H58" s="486"/>
      <c r="I58" s="487"/>
    </row>
    <row r="59" spans="2:9" ht="15.75" x14ac:dyDescent="0.25">
      <c r="B59" s="105" t="s">
        <v>48</v>
      </c>
      <c r="C59" s="850">
        <v>42.257445359420473</v>
      </c>
      <c r="D59" s="836">
        <v>17.509751718159865</v>
      </c>
      <c r="E59" s="849">
        <v>22.041978824840566</v>
      </c>
      <c r="F59" s="850">
        <v>2.705714816420036</v>
      </c>
      <c r="G59" s="486"/>
      <c r="H59" s="487"/>
      <c r="I59" s="487"/>
    </row>
    <row r="60" spans="2:9" ht="15.75" x14ac:dyDescent="0.25">
      <c r="B60" s="105" t="s">
        <v>49</v>
      </c>
      <c r="C60" s="850">
        <v>44.84431615795615</v>
      </c>
      <c r="D60" s="836">
        <v>18.99220045446171</v>
      </c>
      <c r="E60" s="849">
        <v>23.278879813302218</v>
      </c>
      <c r="F60" s="850">
        <v>2.5732358901922248</v>
      </c>
      <c r="G60" s="486"/>
      <c r="H60" s="487"/>
      <c r="I60" s="487"/>
    </row>
    <row r="61" spans="2:9" ht="15.75" x14ac:dyDescent="0.25">
      <c r="B61" s="105" t="s">
        <v>50</v>
      </c>
      <c r="C61" s="850">
        <v>37.134383904169333</v>
      </c>
      <c r="D61" s="836">
        <v>16.869221375821365</v>
      </c>
      <c r="E61" s="849">
        <v>17.881025760307033</v>
      </c>
      <c r="F61" s="850">
        <v>2.3841367680409373</v>
      </c>
      <c r="G61" s="486"/>
      <c r="H61" s="486"/>
      <c r="I61" s="487"/>
    </row>
    <row r="62" spans="2:9" ht="15.75" x14ac:dyDescent="0.25">
      <c r="B62" s="105" t="s">
        <v>51</v>
      </c>
      <c r="C62" s="850">
        <v>41.631245727194369</v>
      </c>
      <c r="D62" s="836">
        <v>14.69547900008917</v>
      </c>
      <c r="E62" s="849">
        <v>23.092470944921679</v>
      </c>
      <c r="F62" s="850">
        <v>3.8432957821835152</v>
      </c>
      <c r="G62" s="486"/>
      <c r="H62" s="487"/>
      <c r="I62" s="487"/>
    </row>
    <row r="63" spans="2:9" ht="15.75" x14ac:dyDescent="0.25">
      <c r="B63" s="25" t="s">
        <v>40</v>
      </c>
      <c r="C63" s="854">
        <v>41.59223956233145</v>
      </c>
      <c r="D63" s="843">
        <v>22.157685367102221</v>
      </c>
      <c r="E63" s="853">
        <v>16.661375979134672</v>
      </c>
      <c r="F63" s="854">
        <v>2.7731782160945575</v>
      </c>
      <c r="G63" s="489"/>
      <c r="H63" s="489"/>
      <c r="I63" s="489"/>
    </row>
    <row r="64" spans="2:9" ht="15.75" x14ac:dyDescent="0.25">
      <c r="B64" s="50"/>
      <c r="C64" s="862"/>
      <c r="D64" s="861"/>
      <c r="E64" s="862"/>
      <c r="F64" s="862"/>
      <c r="G64" s="55"/>
      <c r="H64" s="55"/>
      <c r="I64" s="55"/>
    </row>
    <row r="65" spans="2:14" ht="15.75" x14ac:dyDescent="0.25">
      <c r="B65" s="28" t="s">
        <v>78</v>
      </c>
    </row>
    <row r="66" spans="2:14" ht="15.75" x14ac:dyDescent="0.25">
      <c r="C66" s="28"/>
      <c r="D66" s="28"/>
      <c r="E66" s="28"/>
      <c r="F66" s="28"/>
      <c r="G66" s="28"/>
      <c r="H66" s="28"/>
      <c r="I66" s="28"/>
      <c r="J66" s="28"/>
      <c r="K66" s="28"/>
      <c r="L66" s="28"/>
      <c r="M66" s="55"/>
    </row>
    <row r="67" spans="2:14" x14ac:dyDescent="0.25">
      <c r="B67" s="59" t="s">
        <v>240</v>
      </c>
    </row>
    <row r="68" spans="2:14" ht="36.75" customHeight="1" x14ac:dyDescent="0.25">
      <c r="B68" s="1293" t="s">
        <v>781</v>
      </c>
      <c r="C68" s="1293"/>
      <c r="D68" s="1293"/>
      <c r="E68" s="1293"/>
      <c r="F68" s="1293"/>
    </row>
    <row r="69" spans="2:14" x14ac:dyDescent="0.25">
      <c r="B69" t="s">
        <v>822</v>
      </c>
    </row>
    <row r="72" spans="2:14" ht="33.75" customHeight="1" x14ac:dyDescent="0.25">
      <c r="G72" s="246"/>
      <c r="H72" s="246"/>
      <c r="I72" s="246"/>
      <c r="J72" s="246"/>
      <c r="K72" s="246"/>
      <c r="L72" s="246"/>
      <c r="M72" s="246"/>
      <c r="N72" s="246"/>
    </row>
  </sheetData>
  <mergeCells count="6">
    <mergeCell ref="B68:F68"/>
    <mergeCell ref="B1:M1"/>
    <mergeCell ref="C2:O2"/>
    <mergeCell ref="B34:N34"/>
    <mergeCell ref="B38:F38"/>
    <mergeCell ref="B32:O32"/>
  </mergeCells>
  <pageMargins left="0.25" right="0.25" top="0.75" bottom="0.75" header="0.3" footer="0.3"/>
  <pageSetup paperSize="9" scale="80"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tint="0.39997558519241921"/>
    <pageSetUpPr fitToPage="1"/>
  </sheetPr>
  <dimension ref="A1:M79"/>
  <sheetViews>
    <sheetView workbookViewId="0">
      <selection activeCell="A2" sqref="A2"/>
    </sheetView>
  </sheetViews>
  <sheetFormatPr defaultRowHeight="15" x14ac:dyDescent="0.25"/>
  <cols>
    <col min="1" max="1" width="23.42578125" customWidth="1"/>
    <col min="2" max="2" width="14.5703125" customWidth="1"/>
    <col min="3" max="3" width="15.28515625" style="39" customWidth="1"/>
    <col min="4" max="4" width="10.5703125" customWidth="1"/>
    <col min="5" max="5" width="9" customWidth="1"/>
    <col min="6" max="6" width="12.7109375" customWidth="1"/>
    <col min="7" max="7" width="9" customWidth="1"/>
    <col min="8" max="8" width="12" customWidth="1"/>
    <col min="9" max="10" width="12.42578125" customWidth="1"/>
    <col min="11" max="11" width="13.140625" customWidth="1"/>
    <col min="12" max="12" width="12.28515625" customWidth="1"/>
    <col min="13" max="13" width="14.28515625" customWidth="1"/>
  </cols>
  <sheetData>
    <row r="1" spans="1:13" ht="15.75" x14ac:dyDescent="0.25">
      <c r="A1" s="3" t="s">
        <v>959</v>
      </c>
      <c r="B1" s="28"/>
      <c r="C1" s="28"/>
      <c r="D1" s="28"/>
      <c r="E1" s="28"/>
      <c r="F1" s="28"/>
      <c r="G1" s="28"/>
      <c r="H1" s="28"/>
      <c r="I1" s="28"/>
      <c r="J1" s="28"/>
      <c r="K1" s="28"/>
      <c r="L1" s="28"/>
      <c r="M1" s="28"/>
    </row>
    <row r="2" spans="1:13" ht="15.75" x14ac:dyDescent="0.25">
      <c r="A2" s="29"/>
      <c r="B2" s="28"/>
      <c r="C2" s="28"/>
      <c r="D2" s="28"/>
      <c r="E2" s="28"/>
      <c r="F2" s="28"/>
      <c r="G2" s="28"/>
      <c r="H2" s="28"/>
      <c r="I2" s="28"/>
      <c r="J2" s="28"/>
      <c r="K2" s="28"/>
      <c r="L2" s="28"/>
      <c r="M2" s="28"/>
    </row>
    <row r="3" spans="1:13" ht="15.75" x14ac:dyDescent="0.25">
      <c r="A3" s="91"/>
      <c r="B3" s="1291"/>
      <c r="C3" s="1291"/>
      <c r="D3" s="1291"/>
      <c r="E3" s="1291"/>
      <c r="F3" s="1291"/>
      <c r="G3" s="1291"/>
      <c r="H3" s="1291"/>
      <c r="I3" s="1291"/>
      <c r="J3" s="1291"/>
      <c r="K3" s="1291"/>
      <c r="L3" s="1291"/>
      <c r="M3" s="1292"/>
    </row>
    <row r="4" spans="1:13" ht="110.25" x14ac:dyDescent="0.25">
      <c r="A4" s="515"/>
      <c r="B4" s="931" t="s">
        <v>1136</v>
      </c>
      <c r="C4" s="93" t="s">
        <v>7</v>
      </c>
      <c r="D4" s="93" t="s">
        <v>758</v>
      </c>
      <c r="E4" s="93" t="s">
        <v>250</v>
      </c>
      <c r="F4" s="93" t="s">
        <v>759</v>
      </c>
      <c r="G4" s="782" t="s">
        <v>9</v>
      </c>
      <c r="H4" s="93" t="s">
        <v>290</v>
      </c>
      <c r="I4" s="93" t="s">
        <v>291</v>
      </c>
      <c r="J4" s="782" t="s">
        <v>12</v>
      </c>
      <c r="K4" s="93" t="s">
        <v>292</v>
      </c>
      <c r="L4" s="93" t="s">
        <v>293</v>
      </c>
      <c r="M4" s="931" t="s">
        <v>13</v>
      </c>
    </row>
    <row r="5" spans="1:13" ht="15.75" x14ac:dyDescent="0.25">
      <c r="A5" s="580" t="s">
        <v>257</v>
      </c>
      <c r="B5" s="928"/>
      <c r="C5" s="12"/>
      <c r="D5" s="930"/>
      <c r="E5" s="930"/>
      <c r="F5" s="930"/>
      <c r="G5" s="783"/>
      <c r="H5" s="930"/>
      <c r="I5" s="930"/>
      <c r="J5" s="783"/>
      <c r="K5" s="930"/>
      <c r="L5" s="930"/>
      <c r="M5" s="13"/>
    </row>
    <row r="6" spans="1:13" ht="15.75" x14ac:dyDescent="0.25">
      <c r="A6" s="14" t="s">
        <v>259</v>
      </c>
      <c r="B6" s="305">
        <v>55.666666666666664</v>
      </c>
      <c r="C6" s="587">
        <v>4.7934782608695654</v>
      </c>
      <c r="D6" s="587">
        <v>33</v>
      </c>
      <c r="E6" s="587"/>
      <c r="F6" s="587">
        <v>50.666666666666664</v>
      </c>
      <c r="G6" s="787">
        <v>60.561224489795919</v>
      </c>
      <c r="H6" s="587">
        <v>47.5</v>
      </c>
      <c r="I6" s="587">
        <v>61.117021276595743</v>
      </c>
      <c r="J6" s="787">
        <v>53.31707317073171</v>
      </c>
      <c r="K6" s="587">
        <v>64.956521739130437</v>
      </c>
      <c r="L6" s="587">
        <v>38.444444444444443</v>
      </c>
      <c r="M6" s="588">
        <v>19.777777777777779</v>
      </c>
    </row>
    <row r="7" spans="1:13" ht="15.75" x14ac:dyDescent="0.25">
      <c r="A7" s="14" t="s">
        <v>260</v>
      </c>
      <c r="B7" s="305">
        <v>48.995555555555555</v>
      </c>
      <c r="C7" s="587">
        <v>6.2339832869080771</v>
      </c>
      <c r="D7" s="587">
        <v>8</v>
      </c>
      <c r="E7" s="587"/>
      <c r="F7" s="959">
        <v>28.2</v>
      </c>
      <c r="G7" s="787">
        <v>52.977941176470587</v>
      </c>
      <c r="H7" s="587">
        <v>81.545454545454547</v>
      </c>
      <c r="I7" s="587">
        <v>47.464912280701753</v>
      </c>
      <c r="J7" s="787">
        <v>65.05</v>
      </c>
      <c r="K7" s="587">
        <v>75.6875</v>
      </c>
      <c r="L7" s="587">
        <v>22.5</v>
      </c>
      <c r="M7" s="588">
        <v>26.1</v>
      </c>
    </row>
    <row r="8" spans="1:13" ht="15.75" x14ac:dyDescent="0.25">
      <c r="A8" s="14" t="s">
        <v>261</v>
      </c>
      <c r="B8" s="305">
        <v>38.954128440366972</v>
      </c>
      <c r="C8" s="587">
        <v>5.9394285714285724</v>
      </c>
      <c r="D8" s="587">
        <v>0</v>
      </c>
      <c r="E8" s="587"/>
      <c r="F8" s="587">
        <v>20</v>
      </c>
      <c r="G8" s="787">
        <v>37.522388059701491</v>
      </c>
      <c r="H8" s="587">
        <v>64</v>
      </c>
      <c r="I8" s="587">
        <v>32.321428571428569</v>
      </c>
      <c r="J8" s="787">
        <v>67.875</v>
      </c>
      <c r="K8" s="587">
        <v>74.07692307692308</v>
      </c>
      <c r="L8" s="587">
        <v>41</v>
      </c>
      <c r="M8" s="588">
        <v>25.478260869565219</v>
      </c>
    </row>
    <row r="9" spans="1:13" ht="15.75" x14ac:dyDescent="0.25">
      <c r="A9" s="14" t="s">
        <v>262</v>
      </c>
      <c r="B9" s="305">
        <v>32.180722891566262</v>
      </c>
      <c r="C9" s="587">
        <v>6.4528735632183922</v>
      </c>
      <c r="D9" s="587">
        <v>26.666666666666668</v>
      </c>
      <c r="E9" s="587"/>
      <c r="F9" s="587">
        <v>0</v>
      </c>
      <c r="G9" s="787">
        <v>28.768115942028984</v>
      </c>
      <c r="H9" s="587">
        <v>60</v>
      </c>
      <c r="I9" s="587">
        <v>25.241935483870968</v>
      </c>
      <c r="J9" s="787">
        <v>69</v>
      </c>
      <c r="K9" s="587">
        <v>77.400000000000006</v>
      </c>
      <c r="L9" s="587">
        <v>27</v>
      </c>
      <c r="M9" s="588">
        <v>38.4</v>
      </c>
    </row>
    <row r="10" spans="1:13" ht="15.75" x14ac:dyDescent="0.25">
      <c r="A10" s="14" t="s">
        <v>263</v>
      </c>
      <c r="B10" s="305">
        <v>70.07692307692308</v>
      </c>
      <c r="C10" s="587">
        <v>6.2712328767123298</v>
      </c>
      <c r="D10" s="587">
        <v>21</v>
      </c>
      <c r="E10" s="587"/>
      <c r="F10" s="587">
        <v>0</v>
      </c>
      <c r="G10" s="787">
        <v>77.25</v>
      </c>
      <c r="H10" s="587">
        <v>112.5</v>
      </c>
      <c r="I10" s="587">
        <v>73.333333333333329</v>
      </c>
      <c r="J10" s="787">
        <v>51.2</v>
      </c>
      <c r="K10" s="587">
        <v>78</v>
      </c>
      <c r="L10" s="587">
        <v>33.333333333333336</v>
      </c>
      <c r="M10" s="588">
        <v>0</v>
      </c>
    </row>
    <row r="11" spans="1:13" ht="15.75" x14ac:dyDescent="0.25">
      <c r="A11" s="14" t="s">
        <v>264</v>
      </c>
      <c r="B11" s="305">
        <v>45.552083333333336</v>
      </c>
      <c r="C11" s="587">
        <v>7.8459854014598545</v>
      </c>
      <c r="D11" s="587">
        <v>167</v>
      </c>
      <c r="E11" s="587"/>
      <c r="F11" s="587">
        <v>136</v>
      </c>
      <c r="G11" s="787">
        <v>46.602564102564102</v>
      </c>
      <c r="H11" s="587">
        <v>61.827586206896555</v>
      </c>
      <c r="I11" s="587">
        <v>37.591836734693878</v>
      </c>
      <c r="J11" s="787">
        <v>42</v>
      </c>
      <c r="K11" s="587">
        <v>31</v>
      </c>
      <c r="L11" s="587">
        <v>53</v>
      </c>
      <c r="M11" s="588">
        <v>22.25</v>
      </c>
    </row>
    <row r="12" spans="1:13" ht="15.75" x14ac:dyDescent="0.25">
      <c r="A12" s="14" t="s">
        <v>265</v>
      </c>
      <c r="B12" s="305">
        <v>72.833333333333329</v>
      </c>
      <c r="C12" s="587">
        <v>4.9233918128654972</v>
      </c>
      <c r="D12" s="587">
        <v>58</v>
      </c>
      <c r="E12" s="587"/>
      <c r="F12" s="587">
        <v>42</v>
      </c>
      <c r="G12" s="787">
        <v>73.083333333333329</v>
      </c>
      <c r="H12" s="587">
        <v>89.5</v>
      </c>
      <c r="I12" s="587">
        <v>68.979166666666671</v>
      </c>
      <c r="J12" s="787">
        <v>76.19047619047619</v>
      </c>
      <c r="K12" s="587">
        <v>82.5625</v>
      </c>
      <c r="L12" s="587">
        <v>55.8</v>
      </c>
      <c r="M12" s="588">
        <v>33</v>
      </c>
    </row>
    <row r="13" spans="1:13" ht="15.75" x14ac:dyDescent="0.25">
      <c r="A13" s="14" t="s">
        <v>266</v>
      </c>
      <c r="B13" s="305">
        <v>78.93442622950819</v>
      </c>
      <c r="C13" s="587">
        <v>6.2092233009708764</v>
      </c>
      <c r="D13" s="587">
        <v>94.6</v>
      </c>
      <c r="E13" s="587"/>
      <c r="F13" s="587">
        <v>288</v>
      </c>
      <c r="G13" s="787">
        <v>61.857142857142854</v>
      </c>
      <c r="H13" s="587">
        <v>36</v>
      </c>
      <c r="I13" s="587">
        <v>63.846153846153847</v>
      </c>
      <c r="J13" s="787">
        <v>103.54545454545455</v>
      </c>
      <c r="K13" s="587">
        <v>107.77777777777777</v>
      </c>
      <c r="L13" s="587">
        <v>84.5</v>
      </c>
      <c r="M13" s="588">
        <v>29</v>
      </c>
    </row>
    <row r="14" spans="1:13" ht="15.75" x14ac:dyDescent="0.25">
      <c r="A14" s="14" t="s">
        <v>267</v>
      </c>
      <c r="B14" s="305">
        <v>71.883116883116884</v>
      </c>
      <c r="C14" s="587">
        <v>5.725352112676056</v>
      </c>
      <c r="D14" s="587">
        <v>27.25</v>
      </c>
      <c r="E14" s="587"/>
      <c r="F14" s="587">
        <v>68</v>
      </c>
      <c r="G14" s="787">
        <v>69.826086956521735</v>
      </c>
      <c r="H14" s="587">
        <v>105.81818181818181</v>
      </c>
      <c r="I14" s="587">
        <v>58.514285714285712</v>
      </c>
      <c r="J14" s="787">
        <v>87</v>
      </c>
      <c r="K14" s="587">
        <v>95.4</v>
      </c>
      <c r="L14" s="587">
        <v>31</v>
      </c>
      <c r="M14" s="588">
        <v>38.5</v>
      </c>
    </row>
    <row r="15" spans="1:13" ht="15.75" x14ac:dyDescent="0.25">
      <c r="A15" s="14" t="s">
        <v>268</v>
      </c>
      <c r="B15" s="305">
        <v>62.123456790123456</v>
      </c>
      <c r="C15" s="587">
        <v>6.3964539007092194</v>
      </c>
      <c r="D15" s="587">
        <v>36.5</v>
      </c>
      <c r="E15" s="587"/>
      <c r="F15" s="587">
        <v>68</v>
      </c>
      <c r="G15" s="787">
        <v>59.612244897959187</v>
      </c>
      <c r="H15" s="587">
        <v>78.666666666666671</v>
      </c>
      <c r="I15" s="587">
        <v>56.953488372093027</v>
      </c>
      <c r="J15" s="787">
        <v>85.2</v>
      </c>
      <c r="K15" s="587">
        <v>91.470588235294116</v>
      </c>
      <c r="L15" s="587">
        <v>49.666666666666664</v>
      </c>
      <c r="M15" s="588">
        <v>29.555555555555557</v>
      </c>
    </row>
    <row r="16" spans="1:13" ht="15.75" x14ac:dyDescent="0.25">
      <c r="A16" s="14" t="s">
        <v>269</v>
      </c>
      <c r="B16" s="305">
        <v>84.81481481481481</v>
      </c>
      <c r="C16" s="587">
        <v>5.7725490196078431</v>
      </c>
      <c r="D16" s="587">
        <v>98.142857142857139</v>
      </c>
      <c r="E16" s="587"/>
      <c r="F16" s="587">
        <v>71.5</v>
      </c>
      <c r="G16" s="787">
        <v>88.92</v>
      </c>
      <c r="H16" s="587">
        <v>104.5</v>
      </c>
      <c r="I16" s="587">
        <v>87.565217391304344</v>
      </c>
      <c r="J16" s="787">
        <v>76.349999999999994</v>
      </c>
      <c r="K16" s="587">
        <v>78.888888888888886</v>
      </c>
      <c r="L16" s="587">
        <v>53.5</v>
      </c>
      <c r="M16" s="588">
        <v>0</v>
      </c>
    </row>
    <row r="17" spans="1:13" ht="15.75" x14ac:dyDescent="0.25">
      <c r="A17" s="14" t="s">
        <v>270</v>
      </c>
      <c r="B17" s="305">
        <v>75.118784530386733</v>
      </c>
      <c r="C17" s="587">
        <v>5.5501265822784811</v>
      </c>
      <c r="D17" s="587">
        <v>90.909090909090907</v>
      </c>
      <c r="E17" s="587"/>
      <c r="F17" s="587">
        <v>147</v>
      </c>
      <c r="G17" s="787">
        <v>69.865116279069767</v>
      </c>
      <c r="H17" s="587">
        <v>86.875</v>
      </c>
      <c r="I17" s="587">
        <v>65.977142857142852</v>
      </c>
      <c r="J17" s="787">
        <v>93.47126436781609</v>
      </c>
      <c r="K17" s="587">
        <v>97.090909090909093</v>
      </c>
      <c r="L17" s="587">
        <v>82.095238095238102</v>
      </c>
      <c r="M17" s="588">
        <v>28.8</v>
      </c>
    </row>
    <row r="18" spans="1:13" ht="15.75" x14ac:dyDescent="0.25">
      <c r="A18" s="14" t="s">
        <v>271</v>
      </c>
      <c r="B18" s="305">
        <v>60.8494623655914</v>
      </c>
      <c r="C18" s="587">
        <v>6.5565610859728505</v>
      </c>
      <c r="D18" s="587">
        <v>18</v>
      </c>
      <c r="E18" s="587"/>
      <c r="F18" s="587">
        <v>0</v>
      </c>
      <c r="G18" s="787">
        <v>64.776119402985074</v>
      </c>
      <c r="H18" s="587">
        <v>131.25</v>
      </c>
      <c r="I18" s="587">
        <v>60.555555555555557</v>
      </c>
      <c r="J18" s="787">
        <v>54.81818181818182</v>
      </c>
      <c r="K18" s="587">
        <v>73.090909090909093</v>
      </c>
      <c r="L18" s="587">
        <v>36.545454545454547</v>
      </c>
      <c r="M18" s="588">
        <v>38.5</v>
      </c>
    </row>
    <row r="19" spans="1:13" ht="15.75" x14ac:dyDescent="0.25">
      <c r="A19" s="14" t="s">
        <v>272</v>
      </c>
      <c r="B19" s="305">
        <v>56.987551867219914</v>
      </c>
      <c r="C19" s="587">
        <v>6.5527272727272718</v>
      </c>
      <c r="D19" s="587">
        <v>113.16666666666667</v>
      </c>
      <c r="E19" s="587"/>
      <c r="F19" s="959">
        <v>0</v>
      </c>
      <c r="G19" s="787">
        <v>60.823129251700678</v>
      </c>
      <c r="H19" s="587">
        <v>79.916666666666671</v>
      </c>
      <c r="I19" s="587">
        <v>57.097560975609753</v>
      </c>
      <c r="J19" s="787">
        <v>52.550724637681157</v>
      </c>
      <c r="K19" s="587">
        <v>59.686274509803923</v>
      </c>
      <c r="L19" s="587">
        <v>32.333333333333336</v>
      </c>
      <c r="M19" s="588">
        <v>27.111111111111111</v>
      </c>
    </row>
    <row r="20" spans="1:13" ht="15.75" x14ac:dyDescent="0.25">
      <c r="A20" s="14" t="s">
        <v>273</v>
      </c>
      <c r="B20" s="305">
        <v>67.646239554317546</v>
      </c>
      <c r="C20" s="587">
        <v>4.1127551020408157</v>
      </c>
      <c r="D20" s="587">
        <v>74.527777777777771</v>
      </c>
      <c r="E20" s="587"/>
      <c r="F20" s="587">
        <v>136.5</v>
      </c>
      <c r="G20" s="787">
        <v>69.358407079646014</v>
      </c>
      <c r="H20" s="587">
        <v>76.666666666666671</v>
      </c>
      <c r="I20" s="587">
        <v>68.366834170854275</v>
      </c>
      <c r="J20" s="787">
        <v>60.311827956989248</v>
      </c>
      <c r="K20" s="587">
        <v>69.30952380952381</v>
      </c>
      <c r="L20" s="587">
        <v>52.901960784313722</v>
      </c>
      <c r="M20" s="588">
        <v>22.5</v>
      </c>
    </row>
    <row r="21" spans="1:13" ht="15.75" x14ac:dyDescent="0.25">
      <c r="A21" s="14" t="s">
        <v>274</v>
      </c>
      <c r="B21" s="305">
        <v>37.206751054852319</v>
      </c>
      <c r="C21" s="587">
        <v>5.7159090909090864</v>
      </c>
      <c r="D21" s="587">
        <v>33.5</v>
      </c>
      <c r="E21" s="587"/>
      <c r="F21" s="587">
        <v>49</v>
      </c>
      <c r="G21" s="787">
        <v>35.680851063829785</v>
      </c>
      <c r="H21" s="587">
        <v>82.744186046511629</v>
      </c>
      <c r="I21" s="587">
        <v>21.724137931034484</v>
      </c>
      <c r="J21" s="787">
        <v>67.818181818181813</v>
      </c>
      <c r="K21" s="587">
        <v>87.454545454545453</v>
      </c>
      <c r="L21" s="587">
        <v>48.18181818181818</v>
      </c>
      <c r="M21" s="588">
        <v>18.38095238095238</v>
      </c>
    </row>
    <row r="22" spans="1:13" ht="15.75" x14ac:dyDescent="0.25">
      <c r="A22" s="14" t="s">
        <v>275</v>
      </c>
      <c r="B22" s="305">
        <v>59.179487179487182</v>
      </c>
      <c r="C22" s="587">
        <v>6.6622950819672129</v>
      </c>
      <c r="D22" s="587">
        <v>89</v>
      </c>
      <c r="E22" s="587"/>
      <c r="F22" s="587">
        <v>27</v>
      </c>
      <c r="G22" s="787">
        <v>53.272727272727273</v>
      </c>
      <c r="H22" s="587">
        <v>57.75</v>
      </c>
      <c r="I22" s="587">
        <v>52.277777777777779</v>
      </c>
      <c r="J22" s="787">
        <v>48.666666666666664</v>
      </c>
      <c r="K22" s="587">
        <v>49.6</v>
      </c>
      <c r="L22" s="587">
        <v>44</v>
      </c>
      <c r="M22" s="588">
        <v>16</v>
      </c>
    </row>
    <row r="23" spans="1:13" ht="15.75" x14ac:dyDescent="0.25">
      <c r="A23" s="14" t="s">
        <v>276</v>
      </c>
      <c r="B23" s="305">
        <v>67.25316455696202</v>
      </c>
      <c r="C23" s="587">
        <v>6.096629213483145</v>
      </c>
      <c r="D23" s="587">
        <v>43.125</v>
      </c>
      <c r="E23" s="587"/>
      <c r="F23" s="587">
        <v>0</v>
      </c>
      <c r="G23" s="787">
        <v>65.916666666666671</v>
      </c>
      <c r="H23" s="587">
        <v>134.5</v>
      </c>
      <c r="I23" s="587">
        <v>59.68181818181818</v>
      </c>
      <c r="J23" s="787">
        <v>93.411764705882348</v>
      </c>
      <c r="K23" s="587">
        <v>100.53333333333333</v>
      </c>
      <c r="L23" s="587">
        <v>40</v>
      </c>
      <c r="M23" s="588">
        <v>36</v>
      </c>
    </row>
    <row r="24" spans="1:13" ht="15.75" x14ac:dyDescent="0.25">
      <c r="A24" s="14" t="s">
        <v>277</v>
      </c>
      <c r="B24" s="305">
        <v>47.731343283582092</v>
      </c>
      <c r="C24" s="587">
        <v>5.6395348837209305</v>
      </c>
      <c r="D24" s="587">
        <v>40</v>
      </c>
      <c r="E24" s="587"/>
      <c r="F24" s="587">
        <v>25</v>
      </c>
      <c r="G24" s="787">
        <v>52.307692307692307</v>
      </c>
      <c r="H24" s="587">
        <v>87.625</v>
      </c>
      <c r="I24" s="587">
        <v>36.611111111111114</v>
      </c>
      <c r="J24" s="787">
        <v>26</v>
      </c>
      <c r="K24" s="587">
        <v>26</v>
      </c>
      <c r="L24" s="587">
        <v>0</v>
      </c>
      <c r="M24" s="588">
        <v>32.25</v>
      </c>
    </row>
    <row r="25" spans="1:13" ht="15.75" x14ac:dyDescent="0.25">
      <c r="A25" s="14" t="s">
        <v>800</v>
      </c>
      <c r="B25" s="305">
        <v>27</v>
      </c>
      <c r="C25" s="587">
        <v>4.9080000000000004</v>
      </c>
      <c r="D25" s="587">
        <v>29</v>
      </c>
      <c r="E25" s="587"/>
      <c r="F25" s="587">
        <v>0</v>
      </c>
      <c r="G25" s="787">
        <v>27.173913043478262</v>
      </c>
      <c r="H25" s="587">
        <v>60.75</v>
      </c>
      <c r="I25" s="587">
        <v>20.105263157894736</v>
      </c>
      <c r="J25" s="787">
        <v>0</v>
      </c>
      <c r="K25" s="587">
        <v>0</v>
      </c>
      <c r="L25" s="587">
        <v>0</v>
      </c>
      <c r="M25" s="588">
        <v>24</v>
      </c>
    </row>
    <row r="26" spans="1:13" ht="15.75" x14ac:dyDescent="0.25">
      <c r="A26" s="14" t="s">
        <v>278</v>
      </c>
      <c r="B26" s="305">
        <v>56.57692307692308</v>
      </c>
      <c r="C26" s="587">
        <v>5.9718232044198896</v>
      </c>
      <c r="D26" s="587">
        <v>84.666666666666671</v>
      </c>
      <c r="E26" s="587"/>
      <c r="F26" s="587">
        <v>0</v>
      </c>
      <c r="G26" s="787">
        <v>52.57377049180328</v>
      </c>
      <c r="H26" s="587">
        <v>77.583333333333329</v>
      </c>
      <c r="I26" s="587">
        <v>46.448979591836732</v>
      </c>
      <c r="J26" s="787">
        <v>77.25</v>
      </c>
      <c r="K26" s="587">
        <v>85.9</v>
      </c>
      <c r="L26" s="587">
        <v>34</v>
      </c>
      <c r="M26" s="588">
        <v>12.5</v>
      </c>
    </row>
    <row r="27" spans="1:13" ht="15.75" x14ac:dyDescent="0.25">
      <c r="A27" s="14" t="s">
        <v>279</v>
      </c>
      <c r="B27" s="305">
        <v>67.235632183908052</v>
      </c>
      <c r="C27" s="587">
        <v>5.4954423592493287</v>
      </c>
      <c r="D27" s="587">
        <v>99.461538461538467</v>
      </c>
      <c r="E27" s="587"/>
      <c r="F27" s="587">
        <v>0</v>
      </c>
      <c r="G27" s="787">
        <v>68.153225806451616</v>
      </c>
      <c r="H27" s="587">
        <v>125.07692307692308</v>
      </c>
      <c r="I27" s="587">
        <v>61.486486486486484</v>
      </c>
      <c r="J27" s="787">
        <v>54.171428571428571</v>
      </c>
      <c r="K27" s="587">
        <v>73.25</v>
      </c>
      <c r="L27" s="587">
        <v>28.733333333333334</v>
      </c>
      <c r="M27" s="588">
        <v>29.5</v>
      </c>
    </row>
    <row r="28" spans="1:13" ht="15.75" x14ac:dyDescent="0.25">
      <c r="A28" s="14" t="s">
        <v>280</v>
      </c>
      <c r="B28" s="305">
        <v>25.217391304347824</v>
      </c>
      <c r="C28" s="587">
        <v>7.53</v>
      </c>
      <c r="D28" s="587">
        <v>0</v>
      </c>
      <c r="E28" s="587"/>
      <c r="F28" s="587">
        <v>26</v>
      </c>
      <c r="G28" s="787">
        <v>24.333333333333332</v>
      </c>
      <c r="H28" s="587">
        <v>61</v>
      </c>
      <c r="I28" s="587">
        <v>18.222222222222221</v>
      </c>
      <c r="J28" s="787">
        <v>43</v>
      </c>
      <c r="K28" s="587">
        <v>43</v>
      </c>
      <c r="L28" s="587">
        <v>0</v>
      </c>
      <c r="M28" s="588">
        <v>0</v>
      </c>
    </row>
    <row r="29" spans="1:13" ht="15.75" x14ac:dyDescent="0.25">
      <c r="A29" s="14" t="s">
        <v>281</v>
      </c>
      <c r="B29" s="305">
        <v>54.595041322314053</v>
      </c>
      <c r="C29" s="587">
        <v>5.6764397905759152</v>
      </c>
      <c r="D29" s="587">
        <v>58.5</v>
      </c>
      <c r="E29" s="587"/>
      <c r="F29" s="587">
        <v>327</v>
      </c>
      <c r="G29" s="787">
        <v>50.267441860465119</v>
      </c>
      <c r="H29" s="587">
        <v>69.555555555555557</v>
      </c>
      <c r="I29" s="587">
        <v>41.440677966101696</v>
      </c>
      <c r="J29" s="787">
        <v>62.333333333333336</v>
      </c>
      <c r="K29" s="587">
        <v>78.285714285714292</v>
      </c>
      <c r="L29" s="587">
        <v>54.357142857142854</v>
      </c>
      <c r="M29" s="588">
        <v>20.3</v>
      </c>
    </row>
    <row r="30" spans="1:13" ht="15.75" x14ac:dyDescent="0.25">
      <c r="A30" s="14" t="s">
        <v>282</v>
      </c>
      <c r="B30" s="305">
        <v>72.486725663716811</v>
      </c>
      <c r="C30" s="587">
        <v>5.61</v>
      </c>
      <c r="D30" s="587">
        <v>81.5</v>
      </c>
      <c r="E30" s="587"/>
      <c r="F30" s="587">
        <v>139</v>
      </c>
      <c r="G30" s="787">
        <v>79.941176470588232</v>
      </c>
      <c r="H30" s="587">
        <v>89.15789473684211</v>
      </c>
      <c r="I30" s="587">
        <v>76.367346938775512</v>
      </c>
      <c r="J30" s="787">
        <v>54.555555555555557</v>
      </c>
      <c r="K30" s="587">
        <v>58.71875</v>
      </c>
      <c r="L30" s="587">
        <v>21.25</v>
      </c>
      <c r="M30" s="588">
        <v>0</v>
      </c>
    </row>
    <row r="31" spans="1:13" ht="15.75" x14ac:dyDescent="0.25">
      <c r="A31" s="14" t="s">
        <v>283</v>
      </c>
      <c r="B31" s="305">
        <v>50.623655913978496</v>
      </c>
      <c r="C31" s="587">
        <v>6.4947368421052625</v>
      </c>
      <c r="D31" s="587">
        <v>0</v>
      </c>
      <c r="E31" s="587"/>
      <c r="F31" s="587">
        <v>64</v>
      </c>
      <c r="G31" s="787">
        <v>47.970588235294116</v>
      </c>
      <c r="H31" s="587">
        <v>91.166666666666671</v>
      </c>
      <c r="I31" s="587">
        <v>32.42</v>
      </c>
      <c r="J31" s="787">
        <v>72.8</v>
      </c>
      <c r="K31" s="587">
        <v>81.333333333333329</v>
      </c>
      <c r="L31" s="587">
        <v>38.666666666666664</v>
      </c>
      <c r="M31" s="588">
        <v>32.222222222222221</v>
      </c>
    </row>
    <row r="32" spans="1:13" ht="15.75" x14ac:dyDescent="0.25">
      <c r="A32" s="14" t="s">
        <v>284</v>
      </c>
      <c r="B32" s="305">
        <v>26.9375</v>
      </c>
      <c r="C32" s="587">
        <v>6.7142857142857144</v>
      </c>
      <c r="D32" s="587">
        <v>0</v>
      </c>
      <c r="E32" s="587"/>
      <c r="F32" s="587">
        <v>28</v>
      </c>
      <c r="G32" s="787">
        <v>26.185185185185187</v>
      </c>
      <c r="H32" s="587">
        <v>55.25</v>
      </c>
      <c r="I32" s="587">
        <v>21.130434782608695</v>
      </c>
      <c r="J32" s="787">
        <v>31.5</v>
      </c>
      <c r="K32" s="587">
        <v>38</v>
      </c>
      <c r="L32" s="587">
        <v>25</v>
      </c>
      <c r="M32" s="588">
        <v>32</v>
      </c>
    </row>
    <row r="33" spans="1:13" ht="15.75" x14ac:dyDescent="0.25">
      <c r="A33" s="14" t="s">
        <v>285</v>
      </c>
      <c r="B33" s="305">
        <v>60.469696969696969</v>
      </c>
      <c r="C33" s="587">
        <v>6.241666666666668</v>
      </c>
      <c r="D33" s="587">
        <v>32</v>
      </c>
      <c r="E33" s="587"/>
      <c r="F33" s="587">
        <v>0</v>
      </c>
      <c r="G33" s="787">
        <v>59.294117647058826</v>
      </c>
      <c r="H33" s="587">
        <v>91.8</v>
      </c>
      <c r="I33" s="587">
        <v>55.760869565217391</v>
      </c>
      <c r="J33" s="787">
        <v>70.538461538461533</v>
      </c>
      <c r="K33" s="587">
        <v>78.272727272727266</v>
      </c>
      <c r="L33" s="587">
        <v>28</v>
      </c>
      <c r="M33" s="588">
        <v>18</v>
      </c>
    </row>
    <row r="34" spans="1:13" ht="15.75" x14ac:dyDescent="0.25">
      <c r="A34" s="14" t="s">
        <v>286</v>
      </c>
      <c r="B34" s="305">
        <v>72.386904761904759</v>
      </c>
      <c r="C34" s="587">
        <v>5.7883870967741924</v>
      </c>
      <c r="D34" s="587">
        <v>128.83333333333334</v>
      </c>
      <c r="E34" s="587"/>
      <c r="F34" s="587">
        <v>26</v>
      </c>
      <c r="G34" s="787">
        <v>71.096774193548384</v>
      </c>
      <c r="H34" s="587">
        <v>117.11111111111111</v>
      </c>
      <c r="I34" s="587">
        <v>63.283018867924525</v>
      </c>
      <c r="J34" s="787">
        <v>74.787878787878782</v>
      </c>
      <c r="K34" s="587">
        <v>79.285714285714292</v>
      </c>
      <c r="L34" s="587">
        <v>49.6</v>
      </c>
      <c r="M34" s="588">
        <v>13</v>
      </c>
    </row>
    <row r="35" spans="1:13" ht="15.75" x14ac:dyDescent="0.25">
      <c r="A35" s="14" t="s">
        <v>287</v>
      </c>
      <c r="B35" s="305">
        <v>59.875</v>
      </c>
      <c r="C35" s="587">
        <v>6.0679687500000012</v>
      </c>
      <c r="D35" s="587">
        <v>39</v>
      </c>
      <c r="E35" s="587"/>
      <c r="F35" s="587">
        <v>0</v>
      </c>
      <c r="G35" s="787">
        <v>61.217391304347828</v>
      </c>
      <c r="H35" s="587">
        <v>84.36363636363636</v>
      </c>
      <c r="I35" s="587">
        <v>53.942857142857143</v>
      </c>
      <c r="J35" s="787">
        <v>85.8</v>
      </c>
      <c r="K35" s="587">
        <v>72</v>
      </c>
      <c r="L35" s="587">
        <v>106.5</v>
      </c>
      <c r="M35" s="588">
        <v>17</v>
      </c>
    </row>
    <row r="36" spans="1:13" ht="15.75" x14ac:dyDescent="0.25">
      <c r="A36" s="14" t="s">
        <v>288</v>
      </c>
      <c r="B36" s="305">
        <v>72.08163265306122</v>
      </c>
      <c r="C36" s="587">
        <v>4.5574074074074069</v>
      </c>
      <c r="D36" s="587">
        <v>49.2</v>
      </c>
      <c r="E36" s="587"/>
      <c r="F36" s="587">
        <v>0</v>
      </c>
      <c r="G36" s="787">
        <v>87.275862068965523</v>
      </c>
      <c r="H36" s="587">
        <v>112</v>
      </c>
      <c r="I36" s="587">
        <v>83.32</v>
      </c>
      <c r="J36" s="787">
        <v>50.333333333333336</v>
      </c>
      <c r="K36" s="587">
        <v>52.666666666666664</v>
      </c>
      <c r="L36" s="587">
        <v>41</v>
      </c>
      <c r="M36" s="588">
        <v>0</v>
      </c>
    </row>
    <row r="37" spans="1:13" ht="15.75" x14ac:dyDescent="0.25">
      <c r="A37" s="14" t="s">
        <v>289</v>
      </c>
      <c r="B37" s="305">
        <v>64.913385826771659</v>
      </c>
      <c r="C37" s="587">
        <v>5.864768683274022</v>
      </c>
      <c r="D37" s="587">
        <v>35</v>
      </c>
      <c r="E37" s="587"/>
      <c r="F37" s="587">
        <v>0</v>
      </c>
      <c r="G37" s="787">
        <v>68.564705882352939</v>
      </c>
      <c r="H37" s="587">
        <v>68.729166666666671</v>
      </c>
      <c r="I37" s="587">
        <v>68.351351351351354</v>
      </c>
      <c r="J37" s="787">
        <v>85.545454545454547</v>
      </c>
      <c r="K37" s="587">
        <v>81.928571428571431</v>
      </c>
      <c r="L37" s="587">
        <v>91.875</v>
      </c>
      <c r="M37" s="588">
        <v>25.235294117647058</v>
      </c>
    </row>
    <row r="38" spans="1:13" ht="15.75" x14ac:dyDescent="0.25">
      <c r="A38" s="25" t="s">
        <v>40</v>
      </c>
      <c r="B38" s="306">
        <v>59.771038251366122</v>
      </c>
      <c r="C38" s="589">
        <v>5.8994708061386305</v>
      </c>
      <c r="D38" s="589">
        <v>74.683229813664596</v>
      </c>
      <c r="E38" s="589"/>
      <c r="F38" s="589">
        <v>91.86363636363636</v>
      </c>
      <c r="G38" s="788">
        <v>58.928687196110211</v>
      </c>
      <c r="H38" s="589">
        <v>82.120350109409188</v>
      </c>
      <c r="I38" s="589">
        <v>53.65837891596221</v>
      </c>
      <c r="J38" s="788">
        <v>68.779431664411362</v>
      </c>
      <c r="K38" s="589">
        <v>77.327485380116954</v>
      </c>
      <c r="L38" s="589">
        <v>49.376106194690266</v>
      </c>
      <c r="M38" s="590">
        <v>25.93548387096774</v>
      </c>
    </row>
    <row r="39" spans="1:13" ht="15.75" x14ac:dyDescent="0.25">
      <c r="A39" s="14"/>
      <c r="B39" s="395"/>
      <c r="C39" s="100"/>
      <c r="D39" s="212"/>
      <c r="E39" s="212"/>
      <c r="F39" s="212"/>
      <c r="G39" s="789"/>
      <c r="H39" s="212"/>
      <c r="I39" s="212"/>
      <c r="J39" s="789"/>
      <c r="K39" s="212"/>
      <c r="L39" s="212"/>
      <c r="M39" s="307"/>
    </row>
    <row r="40" spans="1:13" ht="15.75" x14ac:dyDescent="0.25">
      <c r="A40" s="25" t="s">
        <v>33</v>
      </c>
      <c r="B40" s="395"/>
      <c r="C40" s="1068"/>
      <c r="D40" s="212"/>
      <c r="E40" s="212"/>
      <c r="F40" s="212"/>
      <c r="G40" s="789"/>
      <c r="H40" s="212"/>
      <c r="I40" s="212"/>
      <c r="J40" s="789"/>
      <c r="K40" s="212"/>
      <c r="L40" s="212"/>
      <c r="M40" s="307"/>
    </row>
    <row r="41" spans="1:13" ht="15.75" x14ac:dyDescent="0.25">
      <c r="A41" s="14" t="s">
        <v>34</v>
      </c>
      <c r="B41" s="635">
        <v>71.04625735912532</v>
      </c>
      <c r="C41" s="587">
        <v>5.0965970610982234</v>
      </c>
      <c r="D41" s="587">
        <v>79.794871794871796</v>
      </c>
      <c r="E41" s="587"/>
      <c r="F41" s="587">
        <v>113.23529411764706</v>
      </c>
      <c r="G41" s="787">
        <v>70.709413369713502</v>
      </c>
      <c r="H41" s="587">
        <v>86.93518518518519</v>
      </c>
      <c r="I41" s="587">
        <v>67.905600000000007</v>
      </c>
      <c r="J41" s="787">
        <v>73.18495297805643</v>
      </c>
      <c r="K41" s="587">
        <v>81.795348837209303</v>
      </c>
      <c r="L41" s="587">
        <v>55.384615384615387</v>
      </c>
      <c r="M41" s="588">
        <v>27.357142857142858</v>
      </c>
    </row>
    <row r="42" spans="1:13" ht="15.75" x14ac:dyDescent="0.25">
      <c r="A42" s="14" t="s">
        <v>35</v>
      </c>
      <c r="B42" s="635">
        <v>68.268041237113408</v>
      </c>
      <c r="C42" s="587">
        <v>5.9741114523914067</v>
      </c>
      <c r="D42" s="587">
        <v>75.278688524590166</v>
      </c>
      <c r="E42" s="587"/>
      <c r="F42" s="587">
        <v>98.526315789473685</v>
      </c>
      <c r="G42" s="787">
        <v>70.312101910828019</v>
      </c>
      <c r="H42" s="587">
        <v>94.923529411764704</v>
      </c>
      <c r="I42" s="587">
        <v>63.508943089430893</v>
      </c>
      <c r="J42" s="787">
        <v>67.64556962025317</v>
      </c>
      <c r="K42" s="587">
        <v>76.441860465116278</v>
      </c>
      <c r="L42" s="587">
        <v>44.369230769230768</v>
      </c>
      <c r="M42" s="588">
        <v>28.596774193548388</v>
      </c>
    </row>
    <row r="43" spans="1:13" ht="15.75" x14ac:dyDescent="0.25">
      <c r="A43" s="14" t="s">
        <v>36</v>
      </c>
      <c r="B43" s="635">
        <v>62.176291793313069</v>
      </c>
      <c r="C43" s="587">
        <v>6.075164257555846</v>
      </c>
      <c r="D43" s="587">
        <v>73</v>
      </c>
      <c r="E43" s="587"/>
      <c r="F43" s="587">
        <v>0</v>
      </c>
      <c r="G43" s="787">
        <v>61.986486486486484</v>
      </c>
      <c r="H43" s="587">
        <v>78.760000000000005</v>
      </c>
      <c r="I43" s="587">
        <v>57.110465116279073</v>
      </c>
      <c r="J43" s="787">
        <v>84.266666666666666</v>
      </c>
      <c r="K43" s="587">
        <v>89.38297872340425</v>
      </c>
      <c r="L43" s="587">
        <v>65.769230769230774</v>
      </c>
      <c r="M43" s="588">
        <v>27.277777777777779</v>
      </c>
    </row>
    <row r="44" spans="1:13" ht="15.75" x14ac:dyDescent="0.25">
      <c r="A44" s="14" t="s">
        <v>37</v>
      </c>
      <c r="B44" s="635">
        <v>61.31297709923664</v>
      </c>
      <c r="C44" s="587">
        <v>6.0149797570850208</v>
      </c>
      <c r="D44" s="587">
        <v>33.142857142857146</v>
      </c>
      <c r="E44" s="587"/>
      <c r="F44" s="587">
        <v>40.833333333333336</v>
      </c>
      <c r="G44" s="787">
        <v>63.942528735632187</v>
      </c>
      <c r="H44" s="587">
        <v>85.178571428571431</v>
      </c>
      <c r="I44" s="587">
        <v>53.864406779661017</v>
      </c>
      <c r="J44" s="787">
        <v>102</v>
      </c>
      <c r="K44" s="587">
        <v>121.55555555555556</v>
      </c>
      <c r="L44" s="587">
        <v>66.8</v>
      </c>
      <c r="M44" s="588">
        <v>33.176470588235297</v>
      </c>
    </row>
    <row r="45" spans="1:13" ht="15.75" x14ac:dyDescent="0.25">
      <c r="A45" s="14" t="s">
        <v>38</v>
      </c>
      <c r="B45" s="635">
        <v>39.007905138339922</v>
      </c>
      <c r="C45" s="587">
        <v>6.7786906290115541</v>
      </c>
      <c r="D45" s="587">
        <v>61.333333333333336</v>
      </c>
      <c r="E45" s="587"/>
      <c r="F45" s="587">
        <v>0</v>
      </c>
      <c r="G45" s="787">
        <v>39.09943181818182</v>
      </c>
      <c r="H45" s="587">
        <v>61.985294117647058</v>
      </c>
      <c r="I45" s="587">
        <v>33.619718309859152</v>
      </c>
      <c r="J45" s="787">
        <v>46.389473684210529</v>
      </c>
      <c r="K45" s="587">
        <v>51.921875</v>
      </c>
      <c r="L45" s="587">
        <v>34.967741935483872</v>
      </c>
      <c r="M45" s="588">
        <v>24.714285714285715</v>
      </c>
    </row>
    <row r="46" spans="1:13" ht="15.75" x14ac:dyDescent="0.25">
      <c r="A46" s="14" t="s">
        <v>39</v>
      </c>
      <c r="B46" s="635">
        <v>19.348973607038122</v>
      </c>
      <c r="C46" s="587">
        <v>5.9667741935483862</v>
      </c>
      <c r="D46" s="587">
        <v>45</v>
      </c>
      <c r="E46" s="587"/>
      <c r="F46" s="587">
        <v>0</v>
      </c>
      <c r="G46" s="787">
        <v>18.422145328719722</v>
      </c>
      <c r="H46" s="587">
        <v>44.393939393939391</v>
      </c>
      <c r="I46" s="587">
        <v>15.07421875</v>
      </c>
      <c r="J46" s="787">
        <v>39.928571428571431</v>
      </c>
      <c r="K46" s="587">
        <v>52.833333333333336</v>
      </c>
      <c r="L46" s="587">
        <v>30.25</v>
      </c>
      <c r="M46" s="588">
        <v>16.571428571428573</v>
      </c>
    </row>
    <row r="47" spans="1:13" ht="15.75" x14ac:dyDescent="0.25">
      <c r="A47" s="25" t="s">
        <v>40</v>
      </c>
      <c r="B47" s="636">
        <v>59.771038251366122</v>
      </c>
      <c r="C47" s="1069">
        <v>5.8994708061386305</v>
      </c>
      <c r="D47" s="213">
        <v>74.683229813664596</v>
      </c>
      <c r="E47" s="213"/>
      <c r="F47" s="213">
        <v>91.86363636363636</v>
      </c>
      <c r="G47" s="790">
        <v>58.928687196110211</v>
      </c>
      <c r="H47" s="213">
        <v>82.120350109409188</v>
      </c>
      <c r="I47" s="213">
        <v>53.65837891596221</v>
      </c>
      <c r="J47" s="790">
        <v>68.779431664411362</v>
      </c>
      <c r="K47" s="213">
        <v>77.327485380116954</v>
      </c>
      <c r="L47" s="213">
        <v>49.376106194690266</v>
      </c>
      <c r="M47" s="310">
        <v>25.93548387096774</v>
      </c>
    </row>
    <row r="48" spans="1:13" ht="15.75" x14ac:dyDescent="0.25">
      <c r="A48" s="14"/>
      <c r="B48" s="259"/>
      <c r="C48" s="192"/>
      <c r="D48" s="59"/>
      <c r="E48" s="59"/>
      <c r="F48" s="59"/>
      <c r="G48" s="706"/>
      <c r="H48" s="59"/>
      <c r="I48" s="59"/>
      <c r="J48" s="706"/>
      <c r="K48" s="59"/>
      <c r="L48" s="59"/>
      <c r="M48" s="102"/>
    </row>
    <row r="49" spans="1:13" ht="15.75" x14ac:dyDescent="0.25">
      <c r="A49" s="25" t="s">
        <v>41</v>
      </c>
      <c r="B49" s="395"/>
      <c r="C49" s="1068"/>
      <c r="D49" s="212"/>
      <c r="E49" s="212"/>
      <c r="F49" s="212"/>
      <c r="G49" s="789"/>
      <c r="H49" s="212"/>
      <c r="I49" s="212"/>
      <c r="J49" s="789"/>
      <c r="K49" s="212"/>
      <c r="L49" s="212"/>
      <c r="M49" s="307"/>
    </row>
    <row r="50" spans="1:13" ht="15.75" x14ac:dyDescent="0.25">
      <c r="A50" s="105" t="s">
        <v>42</v>
      </c>
      <c r="B50" s="635">
        <v>71.538699690402481</v>
      </c>
      <c r="C50" s="587">
        <v>5.0378640776699042</v>
      </c>
      <c r="D50" s="587">
        <v>78.166666666666671</v>
      </c>
      <c r="E50" s="587"/>
      <c r="F50" s="587">
        <v>231.33333333333334</v>
      </c>
      <c r="G50" s="787">
        <v>74.60891089108911</v>
      </c>
      <c r="H50" s="587">
        <v>99.615384615384613</v>
      </c>
      <c r="I50" s="587">
        <v>68.625766871165638</v>
      </c>
      <c r="J50" s="787">
        <v>52.343283582089555</v>
      </c>
      <c r="K50" s="587">
        <v>58.911764705882355</v>
      </c>
      <c r="L50" s="587">
        <v>45.575757575757578</v>
      </c>
      <c r="M50" s="588">
        <v>27.666666666666668</v>
      </c>
    </row>
    <row r="51" spans="1:13" ht="15.75" x14ac:dyDescent="0.25">
      <c r="A51" s="105" t="s">
        <v>43</v>
      </c>
      <c r="B51" s="635">
        <v>63.843406593406591</v>
      </c>
      <c r="C51" s="587">
        <v>5.4085051546391751</v>
      </c>
      <c r="D51" s="587">
        <v>69.03125</v>
      </c>
      <c r="E51" s="587"/>
      <c r="F51" s="587">
        <v>91.909090909090907</v>
      </c>
      <c r="G51" s="787">
        <v>65.883620689655174</v>
      </c>
      <c r="H51" s="587">
        <v>66.288888888888891</v>
      </c>
      <c r="I51" s="587">
        <v>65.786096256684488</v>
      </c>
      <c r="J51" s="787">
        <v>56.371794871794869</v>
      </c>
      <c r="K51" s="587">
        <v>67</v>
      </c>
      <c r="L51" s="587">
        <v>37.392857142857146</v>
      </c>
      <c r="M51" s="588">
        <v>30.636363636363637</v>
      </c>
    </row>
    <row r="52" spans="1:13" ht="15.75" x14ac:dyDescent="0.25">
      <c r="A52" s="105" t="s">
        <v>44</v>
      </c>
      <c r="B52" s="635">
        <v>62.59943181818182</v>
      </c>
      <c r="C52" s="587">
        <v>5.5256147540983598</v>
      </c>
      <c r="D52" s="587">
        <v>75.666666666666671</v>
      </c>
      <c r="E52" s="587"/>
      <c r="F52" s="587">
        <v>42.666666666666664</v>
      </c>
      <c r="G52" s="787">
        <v>63.671999999999997</v>
      </c>
      <c r="H52" s="587">
        <v>89.52</v>
      </c>
      <c r="I52" s="587">
        <v>57.21</v>
      </c>
      <c r="J52" s="787">
        <v>63.5625</v>
      </c>
      <c r="K52" s="587">
        <v>64</v>
      </c>
      <c r="L52" s="587">
        <v>62.6</v>
      </c>
      <c r="M52" s="588">
        <v>32.882352941176471</v>
      </c>
    </row>
    <row r="53" spans="1:13" ht="15.75" x14ac:dyDescent="0.25">
      <c r="A53" s="105" t="s">
        <v>45</v>
      </c>
      <c r="B53" s="635">
        <v>60.253602305475503</v>
      </c>
      <c r="C53" s="587">
        <v>5.719731800766283</v>
      </c>
      <c r="D53" s="587">
        <v>65.10526315789474</v>
      </c>
      <c r="E53" s="587"/>
      <c r="F53" s="587">
        <v>45.2</v>
      </c>
      <c r="G53" s="787">
        <v>61.761133603238868</v>
      </c>
      <c r="H53" s="587">
        <v>97.085106382978722</v>
      </c>
      <c r="I53" s="587">
        <v>53.46</v>
      </c>
      <c r="J53" s="787">
        <v>61</v>
      </c>
      <c r="K53" s="587">
        <v>69.95348837209302</v>
      </c>
      <c r="L53" s="587">
        <v>39.611111111111114</v>
      </c>
      <c r="M53" s="588">
        <v>31.266666666666666</v>
      </c>
    </row>
    <row r="54" spans="1:13" ht="15.75" x14ac:dyDescent="0.25">
      <c r="A54" s="105" t="s">
        <v>46</v>
      </c>
      <c r="B54" s="635">
        <v>53.889145496535797</v>
      </c>
      <c r="C54" s="587">
        <v>5.9734402852049859</v>
      </c>
      <c r="D54" s="587">
        <v>44.375</v>
      </c>
      <c r="E54" s="587"/>
      <c r="F54" s="587">
        <v>120.5</v>
      </c>
      <c r="G54" s="787">
        <v>52.342948717948715</v>
      </c>
      <c r="H54" s="587">
        <v>72.5</v>
      </c>
      <c r="I54" s="587">
        <v>48.124031007751938</v>
      </c>
      <c r="J54" s="787">
        <v>68.571428571428569</v>
      </c>
      <c r="K54" s="587">
        <v>75.84482758620689</v>
      </c>
      <c r="L54" s="587">
        <v>52.346153846153847</v>
      </c>
      <c r="M54" s="588">
        <v>23.962962962962962</v>
      </c>
    </row>
    <row r="55" spans="1:13" ht="15.75" x14ac:dyDescent="0.25">
      <c r="A55" s="105" t="s">
        <v>47</v>
      </c>
      <c r="B55" s="635">
        <v>45.407216494845358</v>
      </c>
      <c r="C55" s="587">
        <v>6.2208264462809915</v>
      </c>
      <c r="D55" s="587">
        <v>64.3</v>
      </c>
      <c r="E55" s="587"/>
      <c r="F55" s="587">
        <v>14</v>
      </c>
      <c r="G55" s="787">
        <v>43.86013986013986</v>
      </c>
      <c r="H55" s="587">
        <v>74.523809523809518</v>
      </c>
      <c r="I55" s="587">
        <v>38.581967213114751</v>
      </c>
      <c r="J55" s="787">
        <v>61.016393442622949</v>
      </c>
      <c r="K55" s="587">
        <v>75.28947368421052</v>
      </c>
      <c r="L55" s="587">
        <v>37.434782608695649</v>
      </c>
      <c r="M55" s="588">
        <v>23.482758620689655</v>
      </c>
    </row>
    <row r="56" spans="1:13" ht="15.75" x14ac:dyDescent="0.25">
      <c r="A56" s="105" t="s">
        <v>48</v>
      </c>
      <c r="B56" s="635">
        <v>48.666666666666664</v>
      </c>
      <c r="C56" s="587">
        <v>5.8711015736766781</v>
      </c>
      <c r="D56" s="587">
        <v>52.909090909090907</v>
      </c>
      <c r="E56" s="587"/>
      <c r="F56" s="587">
        <v>35</v>
      </c>
      <c r="G56" s="787">
        <v>46.907216494845358</v>
      </c>
      <c r="H56" s="587">
        <v>67.618181818181824</v>
      </c>
      <c r="I56" s="587">
        <v>42.08050847457627</v>
      </c>
      <c r="J56" s="787">
        <v>68.818181818181813</v>
      </c>
      <c r="K56" s="587">
        <v>79.291666666666671</v>
      </c>
      <c r="L56" s="587">
        <v>40.888888888888886</v>
      </c>
      <c r="M56" s="588">
        <v>25.363636363636363</v>
      </c>
    </row>
    <row r="57" spans="1:13" ht="15.75" x14ac:dyDescent="0.25">
      <c r="A57" s="105" t="s">
        <v>49</v>
      </c>
      <c r="B57" s="635">
        <v>56.536649214659683</v>
      </c>
      <c r="C57" s="587">
        <v>6.0760709010339733</v>
      </c>
      <c r="D57" s="587">
        <v>54.4</v>
      </c>
      <c r="E57" s="587"/>
      <c r="F57" s="587">
        <v>94.666666666666671</v>
      </c>
      <c r="G57" s="787">
        <v>58.887096774193552</v>
      </c>
      <c r="H57" s="587">
        <v>78.818181818181813</v>
      </c>
      <c r="I57" s="587">
        <v>53.207253886010363</v>
      </c>
      <c r="J57" s="787">
        <v>65.81481481481481</v>
      </c>
      <c r="K57" s="587">
        <v>73.599999999999994</v>
      </c>
      <c r="L57" s="587">
        <v>43.571428571428569</v>
      </c>
      <c r="M57" s="588">
        <v>24.577777777777779</v>
      </c>
    </row>
    <row r="58" spans="1:13" ht="15.75" x14ac:dyDescent="0.25">
      <c r="A58" s="105" t="s">
        <v>50</v>
      </c>
      <c r="B58" s="635">
        <v>62.187878787878788</v>
      </c>
      <c r="C58" s="587">
        <v>6.0316747572815501</v>
      </c>
      <c r="D58" s="587">
        <v>90.333333333333329</v>
      </c>
      <c r="E58" s="587"/>
      <c r="F58" s="587">
        <v>69.75</v>
      </c>
      <c r="G58" s="787">
        <v>63.86</v>
      </c>
      <c r="H58" s="587">
        <v>87.387096774193552</v>
      </c>
      <c r="I58" s="587">
        <v>59.544378698224854</v>
      </c>
      <c r="J58" s="787">
        <v>71.224719101123597</v>
      </c>
      <c r="K58" s="587">
        <v>78.014925373134332</v>
      </c>
      <c r="L58" s="587">
        <v>50.545454545454547</v>
      </c>
      <c r="M58" s="588">
        <v>25.323529411764707</v>
      </c>
    </row>
    <row r="59" spans="1:13" ht="15.75" x14ac:dyDescent="0.25">
      <c r="A59" s="105" t="s">
        <v>51</v>
      </c>
      <c r="B59" s="635">
        <v>79.717717717717719</v>
      </c>
      <c r="C59" s="587">
        <v>6.1851216022889837</v>
      </c>
      <c r="D59" s="587">
        <v>191.57142857142858</v>
      </c>
      <c r="E59" s="587"/>
      <c r="F59" s="587">
        <v>226.5</v>
      </c>
      <c r="G59" s="787">
        <v>70.03</v>
      </c>
      <c r="H59" s="587">
        <v>97.794871794871796</v>
      </c>
      <c r="I59" s="587">
        <v>63.304347826086953</v>
      </c>
      <c r="J59" s="787">
        <v>107.28409090909091</v>
      </c>
      <c r="K59" s="587">
        <v>109.61971830985915</v>
      </c>
      <c r="L59" s="587">
        <v>97.529411764705884</v>
      </c>
      <c r="M59" s="588">
        <v>25.058823529411764</v>
      </c>
    </row>
    <row r="60" spans="1:13" ht="15.75" x14ac:dyDescent="0.25">
      <c r="A60" s="25" t="s">
        <v>40</v>
      </c>
      <c r="B60" s="636">
        <v>59.771038251366122</v>
      </c>
      <c r="C60" s="213">
        <v>5.8994708061386447</v>
      </c>
      <c r="D60" s="213">
        <v>74.683229813664596</v>
      </c>
      <c r="E60" s="213"/>
      <c r="F60" s="213">
        <v>91.86363636363636</v>
      </c>
      <c r="G60" s="790">
        <v>58.928687196110211</v>
      </c>
      <c r="H60" s="213">
        <v>82.120350109409188</v>
      </c>
      <c r="I60" s="213">
        <v>53.65837891596221</v>
      </c>
      <c r="J60" s="790">
        <v>68.779431664411362</v>
      </c>
      <c r="K60" s="213">
        <v>77.327485380116954</v>
      </c>
      <c r="L60" s="213">
        <v>49.376106194690266</v>
      </c>
      <c r="M60" s="310">
        <v>25.93548387096774</v>
      </c>
    </row>
    <row r="61" spans="1:13" ht="15.75" x14ac:dyDescent="0.25">
      <c r="A61" s="14"/>
      <c r="B61" s="259"/>
      <c r="C61" s="192"/>
      <c r="D61" s="59"/>
      <c r="E61" s="59"/>
      <c r="F61" s="59"/>
      <c r="G61" s="706"/>
      <c r="H61" s="59"/>
      <c r="I61" s="59"/>
      <c r="J61" s="706"/>
      <c r="K61" s="59"/>
      <c r="L61" s="59"/>
      <c r="M61" s="102"/>
    </row>
    <row r="62" spans="1:13" ht="15.75" x14ac:dyDescent="0.25">
      <c r="A62" s="25" t="s">
        <v>52</v>
      </c>
      <c r="B62" s="395"/>
      <c r="C62" s="100"/>
      <c r="D62" s="212"/>
      <c r="E62" s="212"/>
      <c r="F62" s="212"/>
      <c r="G62" s="789"/>
      <c r="H62" s="212"/>
      <c r="I62" s="212"/>
      <c r="J62" s="789"/>
      <c r="K62" s="212"/>
      <c r="L62" s="212"/>
      <c r="M62" s="307"/>
    </row>
    <row r="63" spans="1:13" ht="15.75" x14ac:dyDescent="0.25">
      <c r="A63" s="14" t="s">
        <v>294</v>
      </c>
      <c r="B63" s="635">
        <v>53.719411764705882</v>
      </c>
      <c r="C63" s="587">
        <v>0</v>
      </c>
      <c r="D63" s="587">
        <v>86.284210526315789</v>
      </c>
      <c r="E63" s="587"/>
      <c r="F63" s="587">
        <v>63</v>
      </c>
      <c r="G63" s="787">
        <v>51.756179024716097</v>
      </c>
      <c r="H63" s="587">
        <v>81.393333333333331</v>
      </c>
      <c r="I63" s="587">
        <v>48.455827765404599</v>
      </c>
      <c r="J63" s="787">
        <v>52.282828282828284</v>
      </c>
      <c r="K63" s="587">
        <v>60.603174603174601</v>
      </c>
      <c r="L63" s="587">
        <v>37.722222222222221</v>
      </c>
      <c r="M63" s="588">
        <v>15</v>
      </c>
    </row>
    <row r="64" spans="1:13" ht="15.75" x14ac:dyDescent="0.25">
      <c r="A64" s="14" t="s">
        <v>26</v>
      </c>
      <c r="B64" s="635">
        <v>72.985739750445632</v>
      </c>
      <c r="C64" s="587">
        <v>5.9059674502712474</v>
      </c>
      <c r="D64" s="587">
        <v>0</v>
      </c>
      <c r="E64" s="587"/>
      <c r="F64" s="587">
        <v>256.71428571428572</v>
      </c>
      <c r="G64" s="787">
        <v>73.840304182509499</v>
      </c>
      <c r="H64" s="587">
        <v>89.308370044052865</v>
      </c>
      <c r="I64" s="587">
        <v>67.592526690391466</v>
      </c>
      <c r="J64" s="787">
        <v>71.824137931034485</v>
      </c>
      <c r="K64" s="587">
        <v>78.379146919431278</v>
      </c>
      <c r="L64" s="587">
        <v>54.316455696202532</v>
      </c>
      <c r="M64" s="588">
        <v>27.888888888888889</v>
      </c>
    </row>
    <row r="65" spans="1:13" ht="15.75" x14ac:dyDescent="0.25">
      <c r="A65" s="14" t="s">
        <v>766</v>
      </c>
      <c r="B65" s="635">
        <v>54.354415274463008</v>
      </c>
      <c r="C65" s="587">
        <v>0</v>
      </c>
      <c r="D65" s="587">
        <v>57.984848484848484</v>
      </c>
      <c r="E65" s="587"/>
      <c r="F65" s="587">
        <v>60.133333333333333</v>
      </c>
      <c r="G65" s="787">
        <v>53.280219780219781</v>
      </c>
      <c r="H65" s="587">
        <v>63.087499999999999</v>
      </c>
      <c r="I65" s="587">
        <v>45.588235294117645</v>
      </c>
      <c r="J65" s="787">
        <v>70.92285714285714</v>
      </c>
      <c r="K65" s="587">
        <v>80.807531380753133</v>
      </c>
      <c r="L65" s="587">
        <v>49.63963963963964</v>
      </c>
      <c r="M65" s="588">
        <v>25.704761904761906</v>
      </c>
    </row>
    <row r="66" spans="1:13" ht="15.75" x14ac:dyDescent="0.25">
      <c r="A66" s="25" t="s">
        <v>40</v>
      </c>
      <c r="B66" s="637">
        <v>59.771038251366122</v>
      </c>
      <c r="C66" s="589">
        <v>5.9059674502712474</v>
      </c>
      <c r="D66" s="589">
        <v>74.683229813664596</v>
      </c>
      <c r="E66" s="589"/>
      <c r="F66" s="589">
        <v>91.86363636363636</v>
      </c>
      <c r="G66" s="788">
        <v>58.928687196110211</v>
      </c>
      <c r="H66" s="589">
        <v>82.120350109409188</v>
      </c>
      <c r="I66" s="589">
        <v>53.65837891596221</v>
      </c>
      <c r="J66" s="788">
        <v>68.779431664411362</v>
      </c>
      <c r="K66" s="589">
        <v>77.327485380116954</v>
      </c>
      <c r="L66" s="589">
        <v>49.376106194690266</v>
      </c>
      <c r="M66" s="590">
        <v>25.93548387096774</v>
      </c>
    </row>
    <row r="67" spans="1:13" ht="15.75" x14ac:dyDescent="0.25">
      <c r="A67" s="50"/>
      <c r="B67" s="638"/>
      <c r="C67" s="1070"/>
      <c r="D67" s="592"/>
      <c r="E67" s="592"/>
      <c r="F67" s="592"/>
      <c r="G67" s="791"/>
      <c r="H67" s="592"/>
      <c r="I67" s="592"/>
      <c r="J67" s="791"/>
      <c r="K67" s="592"/>
      <c r="L67" s="592"/>
      <c r="M67" s="591"/>
    </row>
    <row r="68" spans="1:13" ht="15.75" x14ac:dyDescent="0.25">
      <c r="A68" s="28" t="s">
        <v>17</v>
      </c>
      <c r="B68" s="28"/>
      <c r="C68" s="28"/>
      <c r="D68" s="28"/>
      <c r="E68" s="28"/>
      <c r="F68" s="28"/>
      <c r="G68" s="28"/>
      <c r="H68" s="28"/>
      <c r="I68" s="28"/>
      <c r="J68" s="28"/>
      <c r="K68" s="28"/>
      <c r="L68" s="28"/>
      <c r="M68" s="28"/>
    </row>
    <row r="69" spans="1:13" ht="15.75" x14ac:dyDescent="0.25">
      <c r="A69" s="28" t="s">
        <v>1194</v>
      </c>
      <c r="B69" s="28"/>
      <c r="C69" s="28"/>
      <c r="D69" s="28"/>
      <c r="E69" s="28"/>
      <c r="F69" s="28"/>
      <c r="G69" s="28"/>
      <c r="H69" s="28"/>
      <c r="I69" s="28"/>
      <c r="J69" s="28"/>
      <c r="K69" s="28"/>
      <c r="L69" s="28"/>
      <c r="M69" s="28"/>
    </row>
    <row r="70" spans="1:13" ht="15.75" x14ac:dyDescent="0.25">
      <c r="A70" s="28" t="s">
        <v>1195</v>
      </c>
      <c r="B70" s="28"/>
      <c r="C70" s="28"/>
      <c r="D70" s="28"/>
      <c r="E70" s="28"/>
      <c r="F70" s="28"/>
      <c r="G70" s="28"/>
      <c r="H70" s="28"/>
      <c r="I70" s="28"/>
      <c r="J70" s="28"/>
      <c r="K70" s="28"/>
      <c r="L70" s="28"/>
      <c r="M70" s="28"/>
    </row>
    <row r="71" spans="1:13" ht="15.75" x14ac:dyDescent="0.25">
      <c r="A71" s="28"/>
      <c r="B71" s="28"/>
      <c r="C71" s="28"/>
      <c r="D71" s="28"/>
      <c r="E71" s="28"/>
      <c r="F71" s="28"/>
      <c r="G71" s="28"/>
      <c r="H71" s="28"/>
      <c r="I71" s="28"/>
      <c r="J71" s="28"/>
      <c r="K71" s="28"/>
      <c r="L71" s="28"/>
      <c r="M71" s="28"/>
    </row>
    <row r="72" spans="1:13" ht="15.75" x14ac:dyDescent="0.25">
      <c r="A72" s="3" t="s">
        <v>141</v>
      </c>
      <c r="B72" s="28"/>
      <c r="C72" s="28"/>
      <c r="D72" s="28"/>
      <c r="E72" s="28"/>
      <c r="F72" s="28"/>
      <c r="G72" s="28"/>
      <c r="H72" s="28"/>
      <c r="I72" s="28"/>
      <c r="J72" s="28"/>
      <c r="K72" s="55"/>
      <c r="L72" s="28"/>
      <c r="M72" s="28"/>
    </row>
    <row r="73" spans="1:13" ht="45.75" customHeight="1" x14ac:dyDescent="0.25">
      <c r="A73" s="1293" t="s">
        <v>239</v>
      </c>
      <c r="B73" s="1293"/>
      <c r="C73" s="1293"/>
      <c r="D73" s="1293"/>
      <c r="E73" s="1293"/>
      <c r="F73" s="1293"/>
      <c r="G73" s="1293"/>
      <c r="H73" s="1293"/>
      <c r="I73" s="1293"/>
      <c r="J73" s="1293"/>
      <c r="K73" s="1293"/>
      <c r="L73" s="1293"/>
      <c r="M73" s="1293"/>
    </row>
    <row r="74" spans="1:13" ht="15.75" x14ac:dyDescent="0.25">
      <c r="A74" s="1293" t="s">
        <v>783</v>
      </c>
      <c r="B74" s="1293"/>
      <c r="C74" s="1293"/>
      <c r="D74" s="1293"/>
      <c r="E74" s="1293"/>
      <c r="F74" s="1293"/>
      <c r="G74" s="1293"/>
      <c r="H74" s="1293"/>
      <c r="I74" s="1293"/>
      <c r="J74" s="1293"/>
      <c r="K74" s="28"/>
      <c r="L74" s="28"/>
      <c r="M74" s="28"/>
    </row>
    <row r="75" spans="1:13" ht="21.75" customHeight="1" x14ac:dyDescent="0.25">
      <c r="A75" s="1293" t="s">
        <v>297</v>
      </c>
      <c r="B75" s="1293"/>
      <c r="C75" s="1293"/>
      <c r="D75" s="1293"/>
      <c r="E75" s="1293"/>
      <c r="F75" s="1293"/>
      <c r="G75" s="1293"/>
      <c r="H75" s="1293"/>
      <c r="I75" s="1293"/>
      <c r="J75" s="1293"/>
      <c r="K75" s="246"/>
      <c r="L75" s="246"/>
      <c r="M75" s="246"/>
    </row>
    <row r="76" spans="1:13" ht="51" customHeight="1" x14ac:dyDescent="0.25">
      <c r="A76" s="1288" t="s">
        <v>724</v>
      </c>
      <c r="B76" s="1288"/>
      <c r="C76" s="1288"/>
      <c r="D76" s="1288"/>
      <c r="E76" s="1288"/>
      <c r="F76" s="1288"/>
      <c r="G76" s="1288"/>
      <c r="H76" s="1288"/>
      <c r="I76" s="1288"/>
      <c r="J76" s="1288"/>
      <c r="K76" s="1288"/>
      <c r="L76" s="1288"/>
      <c r="M76" s="1288"/>
    </row>
    <row r="77" spans="1:13" ht="21.75" customHeight="1" x14ac:dyDescent="0.25">
      <c r="A77" s="1288" t="s">
        <v>784</v>
      </c>
      <c r="B77" s="1288"/>
      <c r="C77" s="1288"/>
      <c r="D77" s="1288"/>
      <c r="E77" s="1288"/>
      <c r="F77" s="1288"/>
      <c r="G77" s="1288"/>
      <c r="H77" s="1288"/>
      <c r="I77" s="1288"/>
      <c r="J77" s="1288"/>
      <c r="K77" s="1288"/>
      <c r="L77" s="1288"/>
      <c r="M77" s="1288"/>
    </row>
    <row r="78" spans="1:13" ht="15.75" x14ac:dyDescent="0.25">
      <c r="A78" s="1297" t="s">
        <v>295</v>
      </c>
      <c r="B78" s="1297"/>
      <c r="C78" s="1297"/>
      <c r="D78" s="1297"/>
      <c r="E78" s="1297"/>
      <c r="F78" s="1297"/>
      <c r="G78" s="1297"/>
      <c r="H78" s="1297"/>
      <c r="I78" s="1297"/>
      <c r="J78" s="1297"/>
      <c r="K78" s="586"/>
      <c r="L78" s="586"/>
      <c r="M78" s="586"/>
    </row>
    <row r="79" spans="1:13" ht="15.75" x14ac:dyDescent="0.25">
      <c r="A79" s="1293" t="s">
        <v>781</v>
      </c>
      <c r="B79" s="1293"/>
      <c r="C79" s="1293"/>
      <c r="D79" s="1293"/>
      <c r="E79" s="1293"/>
      <c r="F79" s="1293"/>
      <c r="G79" s="1293"/>
      <c r="H79" s="1293"/>
      <c r="I79" s="1293"/>
      <c r="J79" s="1293"/>
      <c r="K79" s="1293"/>
      <c r="L79" s="1293"/>
      <c r="M79" s="1293"/>
    </row>
  </sheetData>
  <mergeCells count="8">
    <mergeCell ref="A79:M79"/>
    <mergeCell ref="A78:J78"/>
    <mergeCell ref="B3:M3"/>
    <mergeCell ref="A74:J74"/>
    <mergeCell ref="A75:J75"/>
    <mergeCell ref="A73:M73"/>
    <mergeCell ref="A76:M76"/>
    <mergeCell ref="A77:M77"/>
  </mergeCells>
  <pageMargins left="0.25" right="0.25" top="0.75" bottom="0.75" header="0.3" footer="0.3"/>
  <pageSetup paperSize="9" scale="5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6" tint="0.39997558519241921"/>
    <pageSetUpPr fitToPage="1"/>
  </sheetPr>
  <dimension ref="A1:N74"/>
  <sheetViews>
    <sheetView workbookViewId="0">
      <selection activeCell="A2" sqref="A2"/>
    </sheetView>
  </sheetViews>
  <sheetFormatPr defaultRowHeight="15" x14ac:dyDescent="0.25"/>
  <cols>
    <col min="1" max="1" width="26.42578125" customWidth="1"/>
    <col min="2" max="2" width="14.28515625" style="39" customWidth="1"/>
    <col min="3" max="3" width="14.42578125" style="39" customWidth="1"/>
    <col min="4" max="4" width="15.140625" style="39" customWidth="1"/>
    <col min="5" max="5" width="10.5703125" customWidth="1"/>
    <col min="6" max="6" width="13.42578125" customWidth="1"/>
    <col min="7" max="7" width="11.85546875" customWidth="1"/>
    <col min="8" max="8" width="11.42578125" customWidth="1"/>
    <col min="9" max="9" width="13.7109375" customWidth="1"/>
    <col min="10" max="10" width="13.5703125" customWidth="1"/>
    <col min="11" max="11" width="11.7109375" customWidth="1"/>
    <col min="12" max="12" width="12.5703125" customWidth="1"/>
    <col min="13" max="13" width="12.140625" customWidth="1"/>
    <col min="14" max="14" width="11.7109375" customWidth="1"/>
  </cols>
  <sheetData>
    <row r="1" spans="1:14" ht="33.75" customHeight="1" x14ac:dyDescent="0.25">
      <c r="A1" s="1295" t="s">
        <v>1171</v>
      </c>
      <c r="B1" s="1295"/>
      <c r="C1" s="1295"/>
      <c r="D1" s="1295"/>
      <c r="E1" s="1295"/>
      <c r="F1" s="1295"/>
      <c r="G1" s="1295"/>
      <c r="H1" s="1295"/>
      <c r="I1" s="1295"/>
      <c r="J1" s="1295"/>
      <c r="K1" s="1295"/>
      <c r="L1" s="1295"/>
      <c r="M1" s="1295"/>
      <c r="N1" s="1295"/>
    </row>
    <row r="2" spans="1:14" ht="15.75" x14ac:dyDescent="0.25">
      <c r="A2" s="54"/>
      <c r="B2" s="54"/>
      <c r="C2" s="54"/>
      <c r="D2" s="28"/>
      <c r="E2" s="28"/>
      <c r="F2" s="28"/>
      <c r="G2" s="28"/>
      <c r="H2" s="28"/>
      <c r="I2" s="28"/>
      <c r="J2" s="28"/>
      <c r="K2" s="28"/>
      <c r="L2" s="28"/>
      <c r="M2" s="28"/>
      <c r="N2" s="28"/>
    </row>
    <row r="3" spans="1:14" ht="15.75" x14ac:dyDescent="0.25">
      <c r="A3" s="91"/>
      <c r="B3" s="1290" t="s">
        <v>803</v>
      </c>
      <c r="C3" s="1291"/>
      <c r="D3" s="1291"/>
      <c r="E3" s="1291"/>
      <c r="F3" s="1291"/>
      <c r="G3" s="1291"/>
      <c r="H3" s="1291"/>
      <c r="I3" s="1291"/>
      <c r="J3" s="1291"/>
      <c r="K3" s="1291"/>
      <c r="L3" s="1291"/>
      <c r="M3" s="1291"/>
      <c r="N3" s="1292"/>
    </row>
    <row r="4" spans="1:14" ht="110.25" x14ac:dyDescent="0.25">
      <c r="A4" s="515"/>
      <c r="B4" s="1072" t="s">
        <v>29</v>
      </c>
      <c r="C4" s="1071" t="s">
        <v>1196</v>
      </c>
      <c r="D4" s="93" t="s">
        <v>7</v>
      </c>
      <c r="E4" s="93" t="s">
        <v>758</v>
      </c>
      <c r="F4" s="93" t="s">
        <v>250</v>
      </c>
      <c r="G4" s="93" t="s">
        <v>759</v>
      </c>
      <c r="H4" s="782" t="s">
        <v>9</v>
      </c>
      <c r="I4" s="93" t="s">
        <v>290</v>
      </c>
      <c r="J4" s="93" t="s">
        <v>291</v>
      </c>
      <c r="K4" s="782" t="s">
        <v>12</v>
      </c>
      <c r="L4" s="93" t="s">
        <v>299</v>
      </c>
      <c r="M4" s="93" t="s">
        <v>300</v>
      </c>
      <c r="N4" s="931" t="s">
        <v>13</v>
      </c>
    </row>
    <row r="5" spans="1:14" ht="15.75" x14ac:dyDescent="0.25">
      <c r="A5" s="580" t="s">
        <v>257</v>
      </c>
      <c r="B5" s="1106"/>
      <c r="C5" s="596"/>
      <c r="D5" s="12"/>
      <c r="E5" s="930"/>
      <c r="F5" s="930"/>
      <c r="G5" s="930"/>
      <c r="H5" s="783"/>
      <c r="I5" s="930"/>
      <c r="J5" s="930"/>
      <c r="K5" s="783"/>
      <c r="L5" s="930"/>
      <c r="M5" s="930"/>
      <c r="N5" s="13"/>
    </row>
    <row r="6" spans="1:14" ht="15.75" x14ac:dyDescent="0.25">
      <c r="A6" s="14" t="s">
        <v>259</v>
      </c>
      <c r="B6" s="1107">
        <v>27.768751292428583</v>
      </c>
      <c r="C6" s="863">
        <v>25.16026114442705</v>
      </c>
      <c r="D6" s="1107">
        <v>2.5996277805677823</v>
      </c>
      <c r="E6" s="864">
        <v>0.19497208354258369</v>
      </c>
      <c r="F6" s="864" t="s">
        <v>237</v>
      </c>
      <c r="G6" s="864">
        <v>0.449026616643526</v>
      </c>
      <c r="H6" s="865">
        <v>17.532716906442943</v>
      </c>
      <c r="I6" s="864">
        <v>0.56128327080440754</v>
      </c>
      <c r="J6" s="864">
        <v>16.971433635638533</v>
      </c>
      <c r="K6" s="865">
        <v>6.457711736728605</v>
      </c>
      <c r="L6" s="864">
        <v>4.4134589820093941</v>
      </c>
      <c r="M6" s="864">
        <v>2.0442527547192104</v>
      </c>
      <c r="N6" s="866">
        <v>0.52583380106939237</v>
      </c>
    </row>
    <row r="7" spans="1:14" ht="15.75" x14ac:dyDescent="0.25">
      <c r="A7" s="14" t="s">
        <v>260</v>
      </c>
      <c r="B7" s="1107">
        <v>27.140985754052728</v>
      </c>
      <c r="C7" s="863">
        <v>22.564270509251678</v>
      </c>
      <c r="D7" s="1107">
        <v>4.5849025708203701</v>
      </c>
      <c r="E7" s="864">
        <v>6.5498608154576712E-2</v>
      </c>
      <c r="F7" s="864" t="s">
        <v>237</v>
      </c>
      <c r="G7" s="864">
        <v>0.28860324218110361</v>
      </c>
      <c r="H7" s="865">
        <v>14.747420992303914</v>
      </c>
      <c r="I7" s="864">
        <v>3.6720157196659575</v>
      </c>
      <c r="J7" s="864">
        <v>11.075405272637957</v>
      </c>
      <c r="K7" s="865">
        <v>5.3258555755690189</v>
      </c>
      <c r="L7" s="864">
        <v>4.9574259046995248</v>
      </c>
      <c r="M7" s="864">
        <v>0.36842967086949402</v>
      </c>
      <c r="N7" s="866">
        <v>2.1368920910430655</v>
      </c>
    </row>
    <row r="8" spans="1:14" ht="15.75" x14ac:dyDescent="0.25">
      <c r="A8" s="14" t="s">
        <v>261</v>
      </c>
      <c r="B8" s="1107">
        <v>26.917010125680559</v>
      </c>
      <c r="C8" s="863">
        <v>21.604844044166285</v>
      </c>
      <c r="D8" s="1107">
        <v>5.2918129547651755</v>
      </c>
      <c r="E8" s="864">
        <v>0</v>
      </c>
      <c r="F8" s="864" t="s">
        <v>237</v>
      </c>
      <c r="G8" s="864">
        <v>0.30529690123645242</v>
      </c>
      <c r="H8" s="865">
        <v>12.791940161807357</v>
      </c>
      <c r="I8" s="864">
        <v>3.5821503078410419</v>
      </c>
      <c r="J8" s="864">
        <v>9.2097898539663152</v>
      </c>
      <c r="K8" s="865">
        <v>5.5258739123797893</v>
      </c>
      <c r="L8" s="864">
        <v>4.9000152648450621</v>
      </c>
      <c r="M8" s="864">
        <v>0.62585864753472753</v>
      </c>
      <c r="N8" s="866">
        <v>2.9817330687426855</v>
      </c>
    </row>
    <row r="9" spans="1:14" ht="15.75" x14ac:dyDescent="0.25">
      <c r="A9" s="14" t="s">
        <v>262</v>
      </c>
      <c r="B9" s="1107">
        <v>24.300331026181162</v>
      </c>
      <c r="C9" s="863">
        <v>20.094793860969006</v>
      </c>
      <c r="D9" s="1107">
        <v>4.2130604875112851</v>
      </c>
      <c r="E9" s="864">
        <v>0.60186578393018353</v>
      </c>
      <c r="F9" s="864" t="s">
        <v>237</v>
      </c>
      <c r="G9" s="864">
        <v>0</v>
      </c>
      <c r="H9" s="865">
        <v>14.933794763767679</v>
      </c>
      <c r="I9" s="864">
        <v>3.1597953656334639</v>
      </c>
      <c r="J9" s="864">
        <v>11.773999398134215</v>
      </c>
      <c r="K9" s="865">
        <v>3.1146554318386999</v>
      </c>
      <c r="L9" s="864">
        <v>2.9115257297622632</v>
      </c>
      <c r="M9" s="864">
        <v>0.20312970207643694</v>
      </c>
      <c r="N9" s="866">
        <v>1.4444778814324404</v>
      </c>
    </row>
    <row r="10" spans="1:14" ht="15.75" x14ac:dyDescent="0.25">
      <c r="A10" s="14" t="s">
        <v>263</v>
      </c>
      <c r="B10" s="1107">
        <v>25.251965887695206</v>
      </c>
      <c r="C10" s="863">
        <v>20.179421862886255</v>
      </c>
      <c r="D10" s="1107">
        <v>5.0946948720788576</v>
      </c>
      <c r="E10" s="864">
        <v>0.23258389633403478</v>
      </c>
      <c r="F10" s="864" t="s">
        <v>237</v>
      </c>
      <c r="G10" s="864">
        <v>0</v>
      </c>
      <c r="H10" s="865">
        <v>17.111529516003987</v>
      </c>
      <c r="I10" s="864">
        <v>2.4919703178646579</v>
      </c>
      <c r="J10" s="864">
        <v>14.619559198139328</v>
      </c>
      <c r="K10" s="865">
        <v>2.8353084505482333</v>
      </c>
      <c r="L10" s="864">
        <v>1.72776608705283</v>
      </c>
      <c r="M10" s="864">
        <v>1.1075423634954036</v>
      </c>
      <c r="N10" s="866">
        <v>0</v>
      </c>
    </row>
    <row r="11" spans="1:14" ht="15.75" x14ac:dyDescent="0.25">
      <c r="A11" s="14" t="s">
        <v>264</v>
      </c>
      <c r="B11" s="1107">
        <v>22.976854198344316</v>
      </c>
      <c r="C11" s="863">
        <v>18.470180773779354</v>
      </c>
      <c r="D11" s="1107">
        <v>4.5193444838655177</v>
      </c>
      <c r="E11" s="864">
        <v>0.70535563439770232</v>
      </c>
      <c r="F11" s="864" t="s">
        <v>237</v>
      </c>
      <c r="G11" s="864">
        <v>0.57442135495860791</v>
      </c>
      <c r="H11" s="865">
        <v>15.353100185842203</v>
      </c>
      <c r="I11" s="864">
        <v>7.5730697752998815</v>
      </c>
      <c r="J11" s="864">
        <v>7.780030410542321</v>
      </c>
      <c r="K11" s="865">
        <v>0.70957932083122155</v>
      </c>
      <c r="L11" s="864">
        <v>0.26186855887818888</v>
      </c>
      <c r="M11" s="864">
        <v>0.44771076195303267</v>
      </c>
      <c r="N11" s="866">
        <v>1.1277242777496199</v>
      </c>
    </row>
    <row r="12" spans="1:14" ht="15.75" x14ac:dyDescent="0.25">
      <c r="A12" s="14" t="s">
        <v>265</v>
      </c>
      <c r="B12" s="1107">
        <v>29.246155139087321</v>
      </c>
      <c r="C12" s="863">
        <v>25.708042692663248</v>
      </c>
      <c r="D12" s="1107">
        <v>3.529708378855366</v>
      </c>
      <c r="E12" s="864">
        <v>0.24371795949239433</v>
      </c>
      <c r="F12" s="864" t="s">
        <v>237</v>
      </c>
      <c r="G12" s="864">
        <v>0.17648541894276829</v>
      </c>
      <c r="H12" s="865">
        <v>18.425918144381882</v>
      </c>
      <c r="I12" s="864">
        <v>4.5129842843936467</v>
      </c>
      <c r="J12" s="864">
        <v>13.912933859988232</v>
      </c>
      <c r="K12" s="865">
        <v>6.7232540549626023</v>
      </c>
      <c r="L12" s="864">
        <v>5.550886629128498</v>
      </c>
      <c r="M12" s="864">
        <v>1.1723674258341037</v>
      </c>
      <c r="N12" s="866">
        <v>0.13866711488360367</v>
      </c>
    </row>
    <row r="13" spans="1:14" ht="15.75" x14ac:dyDescent="0.25">
      <c r="A13" s="14" t="s">
        <v>266</v>
      </c>
      <c r="B13" s="1107">
        <v>28.785805294700577</v>
      </c>
      <c r="C13" s="863">
        <v>22.721910244915293</v>
      </c>
      <c r="D13" s="1107">
        <v>6.0403001274125812</v>
      </c>
      <c r="E13" s="864">
        <v>2.2320796564579304</v>
      </c>
      <c r="F13" s="864" t="s">
        <v>237</v>
      </c>
      <c r="G13" s="864">
        <v>2.7181350573356613</v>
      </c>
      <c r="H13" s="865">
        <v>12.259921664857723</v>
      </c>
      <c r="I13" s="864">
        <v>0.50965032325043658</v>
      </c>
      <c r="J13" s="864">
        <v>11.750271341607286</v>
      </c>
      <c r="K13" s="865">
        <v>5.3749233165022883</v>
      </c>
      <c r="L13" s="864">
        <v>4.5774149403048465</v>
      </c>
      <c r="M13" s="864">
        <v>0.79750837619744241</v>
      </c>
      <c r="N13" s="866">
        <v>0.13685054976169128</v>
      </c>
    </row>
    <row r="14" spans="1:14" ht="15.75" x14ac:dyDescent="0.25">
      <c r="A14" s="14" t="s">
        <v>267</v>
      </c>
      <c r="B14" s="1107">
        <v>34.242881794650557</v>
      </c>
      <c r="C14" s="863">
        <v>29.847929249352887</v>
      </c>
      <c r="D14" s="1107">
        <v>4.3679896462467642</v>
      </c>
      <c r="E14" s="864">
        <v>0.58779119930974977</v>
      </c>
      <c r="F14" s="864" t="s">
        <v>237</v>
      </c>
      <c r="G14" s="864">
        <v>0.73339085418464189</v>
      </c>
      <c r="H14" s="865">
        <v>17.320966350301983</v>
      </c>
      <c r="I14" s="864">
        <v>6.2769628990509059</v>
      </c>
      <c r="J14" s="864">
        <v>11.044003451251079</v>
      </c>
      <c r="K14" s="865">
        <v>10.790552200172563</v>
      </c>
      <c r="L14" s="864">
        <v>10.289042277825713</v>
      </c>
      <c r="M14" s="864">
        <v>0.50150992234685066</v>
      </c>
      <c r="N14" s="866">
        <v>0.41522864538395171</v>
      </c>
    </row>
    <row r="15" spans="1:14" ht="15.75" x14ac:dyDescent="0.25">
      <c r="A15" s="14" t="s">
        <v>268</v>
      </c>
      <c r="B15" s="1107">
        <v>31.350779804388051</v>
      </c>
      <c r="C15" s="863">
        <v>26.603224953740419</v>
      </c>
      <c r="D15" s="1107">
        <v>4.7581284694686756</v>
      </c>
      <c r="E15" s="864">
        <v>0.38593708696801482</v>
      </c>
      <c r="F15" s="864" t="s">
        <v>237</v>
      </c>
      <c r="G15" s="864">
        <v>0.35950303991541105</v>
      </c>
      <c r="H15" s="865">
        <v>15.442770288131113</v>
      </c>
      <c r="I15" s="864">
        <v>2.4953740417657944</v>
      </c>
      <c r="J15" s="864">
        <v>12.94739624636532</v>
      </c>
      <c r="K15" s="865">
        <v>9.0087232355273592</v>
      </c>
      <c r="L15" s="864">
        <v>8.2209886333597666</v>
      </c>
      <c r="M15" s="864">
        <v>0.78773460216759184</v>
      </c>
      <c r="N15" s="866">
        <v>1.4062913031985198</v>
      </c>
    </row>
    <row r="16" spans="1:14" ht="15.75" x14ac:dyDescent="0.25">
      <c r="A16" s="14" t="s">
        <v>269</v>
      </c>
      <c r="B16" s="1107">
        <v>29.704586257548556</v>
      </c>
      <c r="C16" s="863">
        <v>24.917033893694576</v>
      </c>
      <c r="D16" s="1107">
        <v>4.7875523638539796</v>
      </c>
      <c r="E16" s="864">
        <v>3.7375550840541867</v>
      </c>
      <c r="F16" s="864" t="s">
        <v>237</v>
      </c>
      <c r="G16" s="864">
        <v>0.77797725912627169</v>
      </c>
      <c r="H16" s="865">
        <v>12.094010119144768</v>
      </c>
      <c r="I16" s="864">
        <v>1.1370436864153202</v>
      </c>
      <c r="J16" s="864">
        <v>10.95696643272945</v>
      </c>
      <c r="K16" s="865">
        <v>8.307491431369348</v>
      </c>
      <c r="L16" s="864">
        <v>7.7253685871280116</v>
      </c>
      <c r="M16" s="864">
        <v>0.5821228442413362</v>
      </c>
      <c r="N16" s="866">
        <v>0</v>
      </c>
    </row>
    <row r="17" spans="1:14" ht="15.75" x14ac:dyDescent="0.25">
      <c r="A17" s="14" t="s">
        <v>270</v>
      </c>
      <c r="B17" s="1107">
        <v>38.603037788405949</v>
      </c>
      <c r="C17" s="863">
        <v>35.729489672570558</v>
      </c>
      <c r="D17" s="1107">
        <v>2.877489882798129</v>
      </c>
      <c r="E17" s="864">
        <v>2.6278446418247752</v>
      </c>
      <c r="F17" s="864" t="s">
        <v>237</v>
      </c>
      <c r="G17" s="864">
        <v>1.5451726493929678</v>
      </c>
      <c r="H17" s="865">
        <v>19.736427182424976</v>
      </c>
      <c r="I17" s="864">
        <v>4.5658800651705471</v>
      </c>
      <c r="J17" s="864">
        <v>15.170547117254429</v>
      </c>
      <c r="K17" s="865">
        <v>10.684816313659537</v>
      </c>
      <c r="L17" s="864">
        <v>8.4196142324065804</v>
      </c>
      <c r="M17" s="864">
        <v>2.2652020812529563</v>
      </c>
      <c r="N17" s="866">
        <v>1.1352288852683028</v>
      </c>
    </row>
    <row r="18" spans="1:14" ht="15.75" x14ac:dyDescent="0.25">
      <c r="A18" s="14" t="s">
        <v>271</v>
      </c>
      <c r="B18" s="1107">
        <v>25.107705346422769</v>
      </c>
      <c r="C18" s="863">
        <v>19.983755914965744</v>
      </c>
      <c r="D18" s="1107">
        <v>5.1204181086234906</v>
      </c>
      <c r="E18" s="864">
        <v>0.1271276220072039</v>
      </c>
      <c r="F18" s="864" t="s">
        <v>237</v>
      </c>
      <c r="G18" s="864">
        <v>0</v>
      </c>
      <c r="H18" s="865">
        <v>15.325941097535138</v>
      </c>
      <c r="I18" s="864">
        <v>1.8539444876050568</v>
      </c>
      <c r="J18" s="864">
        <v>13.471996609930079</v>
      </c>
      <c r="K18" s="865">
        <v>4.2587753372413308</v>
      </c>
      <c r="L18" s="864">
        <v>2.8391835581608871</v>
      </c>
      <c r="M18" s="864">
        <v>1.4195917790804435</v>
      </c>
      <c r="N18" s="866">
        <v>0.27191185818207497</v>
      </c>
    </row>
    <row r="19" spans="1:14" ht="15.75" x14ac:dyDescent="0.25">
      <c r="A19" s="14" t="s">
        <v>272</v>
      </c>
      <c r="B19" s="1107">
        <v>26.482108581326756</v>
      </c>
      <c r="C19" s="863">
        <v>21.432249808835692</v>
      </c>
      <c r="D19" s="1107">
        <v>5.0561008723334533</v>
      </c>
      <c r="E19" s="864">
        <v>1.0595964482451898</v>
      </c>
      <c r="F19" s="864" t="s">
        <v>237</v>
      </c>
      <c r="G19" s="864">
        <v>0</v>
      </c>
      <c r="H19" s="865">
        <v>13.952653672695496</v>
      </c>
      <c r="I19" s="864">
        <v>2.9930868744245562</v>
      </c>
      <c r="J19" s="864">
        <v>10.959566798270938</v>
      </c>
      <c r="K19" s="865">
        <v>5.6584635071237965</v>
      </c>
      <c r="L19" s="864">
        <v>4.7502379800564913</v>
      </c>
      <c r="M19" s="864">
        <v>0.90822552706730542</v>
      </c>
      <c r="N19" s="866">
        <v>0.76153618077121144</v>
      </c>
    </row>
    <row r="20" spans="1:14" ht="15.75" x14ac:dyDescent="0.25">
      <c r="A20" s="14" t="s">
        <v>273</v>
      </c>
      <c r="B20" s="1107">
        <v>25.735143337571259</v>
      </c>
      <c r="C20" s="863">
        <v>24.899520157486773</v>
      </c>
      <c r="D20" s="1107">
        <v>0.83049665750727975</v>
      </c>
      <c r="E20" s="864">
        <v>2.7508920149284339</v>
      </c>
      <c r="F20" s="864" t="s">
        <v>237</v>
      </c>
      <c r="G20" s="864">
        <v>0.27990813271541648</v>
      </c>
      <c r="H20" s="865">
        <v>16.071648279539023</v>
      </c>
      <c r="I20" s="864">
        <v>2.1223803469630478</v>
      </c>
      <c r="J20" s="864">
        <v>13.949267932575976</v>
      </c>
      <c r="K20" s="865">
        <v>5.7509330271090517</v>
      </c>
      <c r="L20" s="864">
        <v>2.9846614444490016</v>
      </c>
      <c r="M20" s="864">
        <v>2.7662715826600501</v>
      </c>
      <c r="N20" s="866">
        <v>4.6138703194848876E-2</v>
      </c>
    </row>
    <row r="21" spans="1:14" ht="15.75" x14ac:dyDescent="0.25">
      <c r="A21" s="14" t="s">
        <v>274</v>
      </c>
      <c r="B21" s="1107">
        <v>26.479127039743716</v>
      </c>
      <c r="C21" s="863">
        <v>22.069276203824206</v>
      </c>
      <c r="D21" s="1107">
        <v>4.4048453298628489</v>
      </c>
      <c r="E21" s="864">
        <v>0.33536890579637602</v>
      </c>
      <c r="F21" s="864" t="s">
        <v>237</v>
      </c>
      <c r="G21" s="864">
        <v>0.24526979677645411</v>
      </c>
      <c r="H21" s="865">
        <v>16.788467314045448</v>
      </c>
      <c r="I21" s="864">
        <v>8.9047952748022823</v>
      </c>
      <c r="J21" s="864">
        <v>7.8836720392431667</v>
      </c>
      <c r="K21" s="865">
        <v>3.7341075182700973</v>
      </c>
      <c r="L21" s="864">
        <v>2.4076484132545799</v>
      </c>
      <c r="M21" s="864">
        <v>1.326459105015517</v>
      </c>
      <c r="N21" s="866">
        <v>0.96606266893582948</v>
      </c>
    </row>
    <row r="22" spans="1:14" ht="15.75" x14ac:dyDescent="0.25">
      <c r="A22" s="14" t="s">
        <v>275</v>
      </c>
      <c r="B22" s="1107">
        <v>20.977942310658644</v>
      </c>
      <c r="C22" s="863">
        <v>17.800401048897115</v>
      </c>
      <c r="D22" s="1107">
        <v>3.1621163041801634</v>
      </c>
      <c r="E22" s="864">
        <v>6.177695511337344</v>
      </c>
      <c r="F22" s="864" t="s">
        <v>237</v>
      </c>
      <c r="G22" s="864">
        <v>0.20823692734844979</v>
      </c>
      <c r="H22" s="865">
        <v>9.0390251426808579</v>
      </c>
      <c r="I22" s="864">
        <v>1.7815826006478481</v>
      </c>
      <c r="J22" s="864">
        <v>7.2574425420330089</v>
      </c>
      <c r="K22" s="865">
        <v>2.2520438068795312</v>
      </c>
      <c r="L22" s="864">
        <v>1.9126947400894649</v>
      </c>
      <c r="M22" s="864">
        <v>0.33934906679006632</v>
      </c>
      <c r="N22" s="866">
        <v>0.12339966065093322</v>
      </c>
    </row>
    <row r="23" spans="1:14" ht="15.75" x14ac:dyDescent="0.25">
      <c r="A23" s="14" t="s">
        <v>276</v>
      </c>
      <c r="B23" s="1107">
        <v>35.190086621751682</v>
      </c>
      <c r="C23" s="863">
        <v>31.959817131857555</v>
      </c>
      <c r="D23" s="1107">
        <v>3.2483156881616937</v>
      </c>
      <c r="E23" s="864">
        <v>2.075312800769971</v>
      </c>
      <c r="F23" s="864" t="s">
        <v>237</v>
      </c>
      <c r="G23" s="864">
        <v>0</v>
      </c>
      <c r="H23" s="865">
        <v>19.032723772858517</v>
      </c>
      <c r="I23" s="864">
        <v>3.2362848893166505</v>
      </c>
      <c r="J23" s="864">
        <v>15.796438883541866</v>
      </c>
      <c r="K23" s="865">
        <v>9.5524542829643888</v>
      </c>
      <c r="L23" s="864">
        <v>9.0712223291626568</v>
      </c>
      <c r="M23" s="864">
        <v>0.48123195380173239</v>
      </c>
      <c r="N23" s="866">
        <v>1.2993262752646775</v>
      </c>
    </row>
    <row r="24" spans="1:14" ht="15.75" x14ac:dyDescent="0.25">
      <c r="A24" s="14" t="s">
        <v>277</v>
      </c>
      <c r="B24" s="1107">
        <v>23.815295115743545</v>
      </c>
      <c r="C24" s="863">
        <v>19.379469155253908</v>
      </c>
      <c r="D24" s="1107">
        <v>4.4237062174281903</v>
      </c>
      <c r="E24" s="864">
        <v>0.24239486122894197</v>
      </c>
      <c r="F24" s="864" t="s">
        <v>237</v>
      </c>
      <c r="G24" s="864">
        <v>0.15149678826808871</v>
      </c>
      <c r="H24" s="865">
        <v>16.482850563568054</v>
      </c>
      <c r="I24" s="864">
        <v>8.4959398860744155</v>
      </c>
      <c r="J24" s="864">
        <v>7.9869106774936371</v>
      </c>
      <c r="K24" s="865">
        <v>0.15755665979881225</v>
      </c>
      <c r="L24" s="864">
        <v>0.15755665979881225</v>
      </c>
      <c r="M24" s="864">
        <v>0</v>
      </c>
      <c r="N24" s="866">
        <v>2.3451702823900131</v>
      </c>
    </row>
    <row r="25" spans="1:14" ht="15.75" x14ac:dyDescent="0.25">
      <c r="A25" s="14" t="s">
        <v>800</v>
      </c>
      <c r="B25" s="1107">
        <v>18.859245630174794</v>
      </c>
      <c r="C25" s="863">
        <v>16.145354185832566</v>
      </c>
      <c r="D25" s="1107">
        <v>2.7598896044158234</v>
      </c>
      <c r="E25" s="864">
        <v>0.66697332106715723</v>
      </c>
      <c r="F25" s="864" t="s">
        <v>237</v>
      </c>
      <c r="G25" s="864">
        <v>0</v>
      </c>
      <c r="H25" s="865">
        <v>14.374425022999079</v>
      </c>
      <c r="I25" s="864">
        <v>5.588776448942042</v>
      </c>
      <c r="J25" s="864">
        <v>8.7856485740570385</v>
      </c>
      <c r="K25" s="865">
        <v>0</v>
      </c>
      <c r="L25" s="864">
        <v>0</v>
      </c>
      <c r="M25" s="864">
        <v>0</v>
      </c>
      <c r="N25" s="866">
        <v>1.1039558417663293</v>
      </c>
    </row>
    <row r="26" spans="1:14" ht="15.75" x14ac:dyDescent="0.25">
      <c r="A26" s="14" t="s">
        <v>278</v>
      </c>
      <c r="B26" s="1107">
        <v>23.667873771339888</v>
      </c>
      <c r="C26" s="863">
        <v>19.024831867563375</v>
      </c>
      <c r="D26" s="1107">
        <v>4.6559751681324366</v>
      </c>
      <c r="E26" s="864">
        <v>1.0950163821348509</v>
      </c>
      <c r="F26" s="864" t="s">
        <v>237</v>
      </c>
      <c r="G26" s="864">
        <v>0</v>
      </c>
      <c r="H26" s="865">
        <v>13.825659596482151</v>
      </c>
      <c r="I26" s="864">
        <v>4.0136230384549059</v>
      </c>
      <c r="J26" s="864">
        <v>9.8120365580272448</v>
      </c>
      <c r="K26" s="865">
        <v>3.9963786859803418</v>
      </c>
      <c r="L26" s="864">
        <v>3.7032246939127433</v>
      </c>
      <c r="M26" s="864">
        <v>0.29315399206759785</v>
      </c>
      <c r="N26" s="866">
        <v>0.10777720296602862</v>
      </c>
    </row>
    <row r="27" spans="1:14" ht="15.75" x14ac:dyDescent="0.25">
      <c r="A27" s="14" t="s">
        <v>279</v>
      </c>
      <c r="B27" s="1107">
        <v>21.780108029335825</v>
      </c>
      <c r="C27" s="863">
        <v>18.531307915287261</v>
      </c>
      <c r="D27" s="1107">
        <v>3.2472161061918867</v>
      </c>
      <c r="E27" s="864">
        <v>2.0481221586859069</v>
      </c>
      <c r="F27" s="864" t="s">
        <v>237</v>
      </c>
      <c r="G27" s="864">
        <v>0</v>
      </c>
      <c r="H27" s="865">
        <v>13.386450396793967</v>
      </c>
      <c r="I27" s="864">
        <v>2.5755967749600037</v>
      </c>
      <c r="J27" s="864">
        <v>10.810853621833964</v>
      </c>
      <c r="K27" s="865">
        <v>3.0032788962633257</v>
      </c>
      <c r="L27" s="864">
        <v>2.3205715100346898</v>
      </c>
      <c r="M27" s="864">
        <v>0.68270738622863569</v>
      </c>
      <c r="N27" s="866">
        <v>9.3456463544059176E-2</v>
      </c>
    </row>
    <row r="28" spans="1:14" ht="15.75" x14ac:dyDescent="0.25">
      <c r="A28" s="14" t="s">
        <v>280</v>
      </c>
      <c r="B28" s="1107">
        <v>23.215821152192607</v>
      </c>
      <c r="C28" s="863">
        <v>16.623674405273718</v>
      </c>
      <c r="D28" s="1107">
        <v>6.5921467469188881</v>
      </c>
      <c r="E28" s="864">
        <v>0</v>
      </c>
      <c r="F28" s="864" t="s">
        <v>237</v>
      </c>
      <c r="G28" s="864">
        <v>0.7451991974777874</v>
      </c>
      <c r="H28" s="865">
        <v>14.646030381198049</v>
      </c>
      <c r="I28" s="864">
        <v>5.2450558899398105</v>
      </c>
      <c r="J28" s="864">
        <v>9.4009744912582409</v>
      </c>
      <c r="K28" s="865">
        <v>1.2324448265978791</v>
      </c>
      <c r="L28" s="864">
        <v>1.2324448265978791</v>
      </c>
      <c r="M28" s="864">
        <v>0</v>
      </c>
      <c r="N28" s="866">
        <v>0</v>
      </c>
    </row>
    <row r="29" spans="1:14" ht="15.75" x14ac:dyDescent="0.25">
      <c r="A29" s="14" t="s">
        <v>281</v>
      </c>
      <c r="B29" s="1107">
        <v>31.236037207035217</v>
      </c>
      <c r="C29" s="863">
        <v>26.832933912831553</v>
      </c>
      <c r="D29" s="1107">
        <v>4.3868556805719159</v>
      </c>
      <c r="E29" s="864">
        <v>0.47524269872862418</v>
      </c>
      <c r="F29" s="864" t="s">
        <v>237</v>
      </c>
      <c r="G29" s="864">
        <v>2.6564848287907714</v>
      </c>
      <c r="H29" s="865">
        <v>17.559608432511475</v>
      </c>
      <c r="I29" s="864">
        <v>7.6282546001056089</v>
      </c>
      <c r="J29" s="864">
        <v>9.9313538324058648</v>
      </c>
      <c r="K29" s="865">
        <v>5.3170315609894798</v>
      </c>
      <c r="L29" s="864">
        <v>2.2259230675494535</v>
      </c>
      <c r="M29" s="864">
        <v>3.0911084934400259</v>
      </c>
      <c r="N29" s="866">
        <v>0.82456639181120273</v>
      </c>
    </row>
    <row r="30" spans="1:14" ht="15.75" x14ac:dyDescent="0.25">
      <c r="A30" s="14" t="s">
        <v>282</v>
      </c>
      <c r="B30" s="1107">
        <v>29.331903053870136</v>
      </c>
      <c r="C30" s="863">
        <v>27.458013475914317</v>
      </c>
      <c r="D30" s="1107">
        <v>1.8772417954476885</v>
      </c>
      <c r="E30" s="864">
        <v>2.1856458046998086</v>
      </c>
      <c r="F30" s="864" t="s">
        <v>237</v>
      </c>
      <c r="G30" s="864">
        <v>0.46595823137005132</v>
      </c>
      <c r="H30" s="865">
        <v>18.222654285810062</v>
      </c>
      <c r="I30" s="864">
        <v>5.6786564312292578</v>
      </c>
      <c r="J30" s="864">
        <v>12.543997854580805</v>
      </c>
      <c r="K30" s="865">
        <v>6.5837551540343942</v>
      </c>
      <c r="L30" s="864">
        <v>6.2988166672253696</v>
      </c>
      <c r="M30" s="864">
        <v>0.28493848680902417</v>
      </c>
      <c r="N30" s="866">
        <v>0</v>
      </c>
    </row>
    <row r="31" spans="1:14" ht="15.75" x14ac:dyDescent="0.25">
      <c r="A31" s="14" t="s">
        <v>283</v>
      </c>
      <c r="B31" s="1107">
        <v>29.354413702239789</v>
      </c>
      <c r="C31" s="863">
        <v>24.811594202898551</v>
      </c>
      <c r="D31" s="1107">
        <v>4.5322793148880098</v>
      </c>
      <c r="E31" s="864">
        <v>0</v>
      </c>
      <c r="F31" s="864" t="s">
        <v>237</v>
      </c>
      <c r="G31" s="864">
        <v>0.33728590250329382</v>
      </c>
      <c r="H31" s="865">
        <v>17.191040843214754</v>
      </c>
      <c r="I31" s="864">
        <v>8.6482213438735176</v>
      </c>
      <c r="J31" s="864">
        <v>8.5428194993412383</v>
      </c>
      <c r="K31" s="865">
        <v>5.7549407114624511</v>
      </c>
      <c r="L31" s="864">
        <v>5.1436100131752305</v>
      </c>
      <c r="M31" s="864">
        <v>0.61133069828721998</v>
      </c>
      <c r="N31" s="866">
        <v>1.5283267457180501</v>
      </c>
    </row>
    <row r="32" spans="1:14" ht="15.75" x14ac:dyDescent="0.25">
      <c r="A32" s="14" t="s">
        <v>284</v>
      </c>
      <c r="B32" s="1107">
        <v>23.507287259050305</v>
      </c>
      <c r="C32" s="863">
        <v>20.263281617301363</v>
      </c>
      <c r="D32" s="1107">
        <v>3.2910202162670426</v>
      </c>
      <c r="E32" s="864">
        <v>0</v>
      </c>
      <c r="F32" s="864" t="s">
        <v>237</v>
      </c>
      <c r="G32" s="864">
        <v>0.65820404325340853</v>
      </c>
      <c r="H32" s="865">
        <v>16.619652092148566</v>
      </c>
      <c r="I32" s="864">
        <v>5.1951104842501179</v>
      </c>
      <c r="J32" s="864">
        <v>11.424541607898449</v>
      </c>
      <c r="K32" s="865">
        <v>1.4809590973201692</v>
      </c>
      <c r="L32" s="864">
        <v>0.89327691584391156</v>
      </c>
      <c r="M32" s="864">
        <v>0.58768218147625773</v>
      </c>
      <c r="N32" s="866">
        <v>1.5044663845792194</v>
      </c>
    </row>
    <row r="33" spans="1:14" ht="15.75" x14ac:dyDescent="0.25">
      <c r="A33" s="14" t="s">
        <v>285</v>
      </c>
      <c r="B33" s="1107">
        <v>26.632205865827618</v>
      </c>
      <c r="C33" s="863">
        <v>22.42386785032026</v>
      </c>
      <c r="D33" s="1107">
        <v>4.2139566243398132</v>
      </c>
      <c r="E33" s="864">
        <v>0.1797954826384987</v>
      </c>
      <c r="F33" s="864" t="s">
        <v>237</v>
      </c>
      <c r="G33" s="864">
        <v>0</v>
      </c>
      <c r="H33" s="865">
        <v>16.990673109338129</v>
      </c>
      <c r="I33" s="864">
        <v>2.5789414540959661</v>
      </c>
      <c r="J33" s="864">
        <v>14.411731655242162</v>
      </c>
      <c r="K33" s="865">
        <v>5.1522642993594783</v>
      </c>
      <c r="L33" s="864">
        <v>4.8376222047421056</v>
      </c>
      <c r="M33" s="864">
        <v>0.31464209461737275</v>
      </c>
      <c r="N33" s="866">
        <v>0.10113495898415553</v>
      </c>
    </row>
    <row r="34" spans="1:14" ht="15.75" x14ac:dyDescent="0.25">
      <c r="A34" s="14" t="s">
        <v>286</v>
      </c>
      <c r="B34" s="1107">
        <v>25.351191233394516</v>
      </c>
      <c r="C34" s="863">
        <v>22.100059970559908</v>
      </c>
      <c r="D34" s="1107">
        <v>3.2529485525287587</v>
      </c>
      <c r="E34" s="864">
        <v>1.4047649335780616</v>
      </c>
      <c r="F34" s="864" t="s">
        <v>237</v>
      </c>
      <c r="G34" s="864">
        <v>0.14174859614371127</v>
      </c>
      <c r="H34" s="865">
        <v>16.021225943627673</v>
      </c>
      <c r="I34" s="864">
        <v>3.8308466752685044</v>
      </c>
      <c r="J34" s="864">
        <v>12.19037926835917</v>
      </c>
      <c r="K34" s="865">
        <v>4.4850709651625564</v>
      </c>
      <c r="L34" s="864">
        <v>4.0343831210133203</v>
      </c>
      <c r="M34" s="864">
        <v>0.45068784414923579</v>
      </c>
      <c r="N34" s="866">
        <v>4.7249532047903761E-2</v>
      </c>
    </row>
    <row r="35" spans="1:14" ht="15.75" x14ac:dyDescent="0.25">
      <c r="A35" s="14" t="s">
        <v>287</v>
      </c>
      <c r="B35" s="1107">
        <v>29.722759509993551</v>
      </c>
      <c r="C35" s="863">
        <v>24.706640876853641</v>
      </c>
      <c r="D35" s="1107">
        <v>5.029013539651837</v>
      </c>
      <c r="E35" s="864">
        <v>0.25145067698259188</v>
      </c>
      <c r="F35" s="864" t="s">
        <v>237</v>
      </c>
      <c r="G35" s="864">
        <v>0</v>
      </c>
      <c r="H35" s="865">
        <v>18.156028368794328</v>
      </c>
      <c r="I35" s="864">
        <v>5.9832366215344939</v>
      </c>
      <c r="J35" s="864">
        <v>12.172791747259833</v>
      </c>
      <c r="K35" s="865">
        <v>5.5319148936170208</v>
      </c>
      <c r="L35" s="864">
        <v>2.7852998065764023</v>
      </c>
      <c r="M35" s="864">
        <v>2.746615087040619</v>
      </c>
      <c r="N35" s="866">
        <v>0.7672469374597034</v>
      </c>
    </row>
    <row r="36" spans="1:14" ht="15.75" x14ac:dyDescent="0.25">
      <c r="A36" s="14" t="s">
        <v>288</v>
      </c>
      <c r="B36" s="1107">
        <v>24.062639251384557</v>
      </c>
      <c r="C36" s="863">
        <v>22.483926411611176</v>
      </c>
      <c r="D36" s="1107">
        <v>1.5914443949328412</v>
      </c>
      <c r="E36" s="864">
        <v>1.5659812846139158</v>
      </c>
      <c r="F36" s="864" t="s">
        <v>237</v>
      </c>
      <c r="G36" s="864">
        <v>0</v>
      </c>
      <c r="H36" s="865">
        <v>16.111783054300084</v>
      </c>
      <c r="I36" s="864">
        <v>2.8518683557196511</v>
      </c>
      <c r="J36" s="864">
        <v>13.259914698580433</v>
      </c>
      <c r="K36" s="865">
        <v>4.8061620726971803</v>
      </c>
      <c r="L36" s="864">
        <v>4.0231714303902226</v>
      </c>
      <c r="M36" s="864">
        <v>0.78299064230695792</v>
      </c>
      <c r="N36" s="866">
        <v>0</v>
      </c>
    </row>
    <row r="37" spans="1:14" ht="15.75" x14ac:dyDescent="0.25">
      <c r="A37" s="14" t="s">
        <v>289</v>
      </c>
      <c r="B37" s="1107">
        <v>28.175032761666003</v>
      </c>
      <c r="C37" s="863">
        <v>23.485841262606119</v>
      </c>
      <c r="D37" s="1107">
        <v>4.7005868611475128</v>
      </c>
      <c r="E37" s="864">
        <v>0.29912825480029631</v>
      </c>
      <c r="F37" s="864" t="s">
        <v>237</v>
      </c>
      <c r="G37" s="864">
        <v>0</v>
      </c>
      <c r="H37" s="865">
        <v>16.603042561677398</v>
      </c>
      <c r="I37" s="864">
        <v>9.3983248817731173</v>
      </c>
      <c r="J37" s="864">
        <v>7.2047176799042791</v>
      </c>
      <c r="K37" s="865">
        <v>5.3615178622300723</v>
      </c>
      <c r="L37" s="864">
        <v>3.2676200786279983</v>
      </c>
      <c r="M37" s="864">
        <v>2.093897783602074</v>
      </c>
      <c r="N37" s="866">
        <v>1.2221525838983534</v>
      </c>
    </row>
    <row r="38" spans="1:14" ht="15.75" x14ac:dyDescent="0.25">
      <c r="A38" s="25" t="s">
        <v>40</v>
      </c>
      <c r="B38" s="1108">
        <v>27.645566734118049</v>
      </c>
      <c r="C38" s="867">
        <v>23.980172362764208</v>
      </c>
      <c r="D38" s="1108">
        <v>3.6656136066173977</v>
      </c>
      <c r="E38" s="868">
        <v>1.3180424044846766</v>
      </c>
      <c r="F38" s="868">
        <v>4.3033689882950297</v>
      </c>
      <c r="G38" s="868">
        <v>0.44307446764197134</v>
      </c>
      <c r="H38" s="869">
        <v>15.942349895095925</v>
      </c>
      <c r="I38" s="868">
        <v>4.1138401029528797</v>
      </c>
      <c r="J38" s="868">
        <v>11.828509792143047</v>
      </c>
      <c r="K38" s="869">
        <v>5.5716449879530217</v>
      </c>
      <c r="L38" s="868">
        <v>4.3484218349553085</v>
      </c>
      <c r="M38" s="868">
        <v>1.2232231529977133</v>
      </c>
      <c r="N38" s="870">
        <v>0.70506060758860944</v>
      </c>
    </row>
    <row r="39" spans="1:14" ht="15.75" x14ac:dyDescent="0.25">
      <c r="A39" s="14"/>
      <c r="B39" s="1109"/>
      <c r="C39" s="639"/>
      <c r="D39" s="540"/>
      <c r="E39" s="593"/>
      <c r="F39" s="541"/>
      <c r="G39" s="541"/>
      <c r="H39" s="784"/>
      <c r="I39" s="541"/>
      <c r="J39" s="541"/>
      <c r="K39" s="784"/>
      <c r="L39" s="541"/>
      <c r="M39" s="541"/>
      <c r="N39" s="542"/>
    </row>
    <row r="40" spans="1:14" ht="15.75" x14ac:dyDescent="0.25">
      <c r="A40" s="25" t="s">
        <v>33</v>
      </c>
      <c r="B40" s="540"/>
      <c r="C40" s="640"/>
      <c r="D40" s="540"/>
      <c r="E40" s="593"/>
      <c r="F40" s="541"/>
      <c r="G40" s="541"/>
      <c r="H40" s="784"/>
      <c r="I40" s="541"/>
      <c r="J40" s="541"/>
      <c r="K40" s="784"/>
      <c r="L40" s="541"/>
      <c r="M40" s="541"/>
      <c r="N40" s="542"/>
    </row>
    <row r="41" spans="1:14" ht="15.75" x14ac:dyDescent="0.25">
      <c r="A41" s="14" t="s">
        <v>34</v>
      </c>
      <c r="B41" s="1107">
        <v>30.403803647387996</v>
      </c>
      <c r="C41" s="863">
        <v>28.204820001201998</v>
      </c>
      <c r="D41" s="1107">
        <v>2.2003191965329112</v>
      </c>
      <c r="E41" s="864">
        <v>2.0781163397907192</v>
      </c>
      <c r="F41" s="864"/>
      <c r="G41" s="864">
        <v>0.64273360445005379</v>
      </c>
      <c r="H41" s="865">
        <v>17.305393620075993</v>
      </c>
      <c r="I41" s="864">
        <v>3.1348705517826261</v>
      </c>
      <c r="J41" s="864">
        <v>14.170523068293367</v>
      </c>
      <c r="K41" s="865">
        <v>7.7949395997355602</v>
      </c>
      <c r="L41" s="864">
        <v>5.8717471001863091</v>
      </c>
      <c r="M41" s="864">
        <v>1.923192499549252</v>
      </c>
      <c r="N41" s="866">
        <v>0.38363683714966845</v>
      </c>
    </row>
    <row r="42" spans="1:14" ht="15.75" x14ac:dyDescent="0.25">
      <c r="A42" s="14" t="s">
        <v>35</v>
      </c>
      <c r="B42" s="1107">
        <v>27.803333532469082</v>
      </c>
      <c r="C42" s="863">
        <v>23.736184957285381</v>
      </c>
      <c r="D42" s="1107">
        <v>4.0683433896887511</v>
      </c>
      <c r="E42" s="864">
        <v>1.3716470517952086</v>
      </c>
      <c r="F42" s="864"/>
      <c r="G42" s="864">
        <v>0.55917318836250673</v>
      </c>
      <c r="H42" s="865">
        <v>16.48694665153235</v>
      </c>
      <c r="I42" s="864">
        <v>4.8201804169902625</v>
      </c>
      <c r="J42" s="864">
        <v>11.666766234542088</v>
      </c>
      <c r="K42" s="865">
        <v>4.7888165362327495</v>
      </c>
      <c r="L42" s="864">
        <v>3.9273552780930761</v>
      </c>
      <c r="M42" s="864">
        <v>0.86146125813967389</v>
      </c>
      <c r="N42" s="866">
        <v>0.52960152936256644</v>
      </c>
    </row>
    <row r="43" spans="1:14" ht="15.75" x14ac:dyDescent="0.25">
      <c r="A43" s="14" t="s">
        <v>36</v>
      </c>
      <c r="B43" s="1107">
        <v>27.911946045807646</v>
      </c>
      <c r="C43" s="863">
        <v>22.765820108175486</v>
      </c>
      <c r="D43" s="1107">
        <v>5.1416742715961448</v>
      </c>
      <c r="E43" s="864">
        <v>0.73118614641529589</v>
      </c>
      <c r="F43" s="864"/>
      <c r="G43" s="864">
        <v>0</v>
      </c>
      <c r="H43" s="865">
        <v>15.314844080397089</v>
      </c>
      <c r="I43" s="864">
        <v>4.3826652124557617</v>
      </c>
      <c r="J43" s="864">
        <v>10.932178867941326</v>
      </c>
      <c r="K43" s="865">
        <v>5.6269058695216687</v>
      </c>
      <c r="L43" s="864">
        <v>4.6753622543236801</v>
      </c>
      <c r="M43" s="864">
        <v>0.95154361519798791</v>
      </c>
      <c r="N43" s="866">
        <v>1.0928840118414318</v>
      </c>
    </row>
    <row r="44" spans="1:14" ht="15.75" x14ac:dyDescent="0.25">
      <c r="A44" s="14" t="s">
        <v>37</v>
      </c>
      <c r="B44" s="1107">
        <v>30.373608142168905</v>
      </c>
      <c r="C44" s="863">
        <v>25.626136617426535</v>
      </c>
      <c r="D44" s="1107">
        <v>4.7538525348562679</v>
      </c>
      <c r="E44" s="864">
        <v>0.74019717321251954</v>
      </c>
      <c r="F44" s="864"/>
      <c r="G44" s="864">
        <v>0.78167373895287628</v>
      </c>
      <c r="H44" s="865">
        <v>17.748779631815719</v>
      </c>
      <c r="I44" s="864">
        <v>7.6093545608269793</v>
      </c>
      <c r="J44" s="864">
        <v>10.139425070988738</v>
      </c>
      <c r="K44" s="865">
        <v>4.5560412213253363</v>
      </c>
      <c r="L44" s="864">
        <v>3.4904125323038637</v>
      </c>
      <c r="M44" s="864">
        <v>1.0656286890214721</v>
      </c>
      <c r="N44" s="866">
        <v>1.7994448521200905</v>
      </c>
    </row>
    <row r="45" spans="1:14" ht="15.75" x14ac:dyDescent="0.25">
      <c r="A45" s="14" t="s">
        <v>38</v>
      </c>
      <c r="B45" s="1107">
        <v>23.286982744178257</v>
      </c>
      <c r="C45" s="863">
        <v>18.370841942629511</v>
      </c>
      <c r="D45" s="1107">
        <v>4.9142793321047638</v>
      </c>
      <c r="E45" s="864">
        <v>0.1712551888460751</v>
      </c>
      <c r="F45" s="864"/>
      <c r="G45" s="864">
        <v>0</v>
      </c>
      <c r="H45" s="865">
        <v>12.809701978742019</v>
      </c>
      <c r="I45" s="864">
        <v>3.9230468531859048</v>
      </c>
      <c r="J45" s="864">
        <v>8.8866551255561141</v>
      </c>
      <c r="K45" s="865">
        <v>4.101747919807897</v>
      </c>
      <c r="L45" s="864">
        <v>3.0928314811712365</v>
      </c>
      <c r="M45" s="864">
        <v>1.0089164386366598</v>
      </c>
      <c r="N45" s="866">
        <v>1.2881368552335213</v>
      </c>
    </row>
    <row r="46" spans="1:14" ht="15.75" x14ac:dyDescent="0.25">
      <c r="A46" s="14" t="s">
        <v>39</v>
      </c>
      <c r="B46" s="1107">
        <v>17.125716949392999</v>
      </c>
      <c r="C46" s="863">
        <v>13.372246204981659</v>
      </c>
      <c r="D46" s="1107">
        <v>3.7494173202813079</v>
      </c>
      <c r="E46" s="864">
        <v>0.27360612877728463</v>
      </c>
      <c r="F46" s="864"/>
      <c r="G46" s="864">
        <v>0</v>
      </c>
      <c r="H46" s="865">
        <v>10.790215034150098</v>
      </c>
      <c r="I46" s="864">
        <v>2.9691331752497923</v>
      </c>
      <c r="J46" s="864">
        <v>7.8210818589003059</v>
      </c>
      <c r="K46" s="865">
        <v>1.1329320443444599</v>
      </c>
      <c r="L46" s="864">
        <v>0.64246772461036461</v>
      </c>
      <c r="M46" s="864">
        <v>0.49046431973409538</v>
      </c>
      <c r="N46" s="866">
        <v>1.1754929977098154</v>
      </c>
    </row>
    <row r="47" spans="1:14" ht="15.75" x14ac:dyDescent="0.25">
      <c r="A47" s="25" t="s">
        <v>40</v>
      </c>
      <c r="B47" s="1108">
        <v>27.645566734118049</v>
      </c>
      <c r="C47" s="867">
        <v>23.980172362764208</v>
      </c>
      <c r="D47" s="1108">
        <v>3.6656136066173977</v>
      </c>
      <c r="E47" s="868">
        <v>1.3180424044846766</v>
      </c>
      <c r="F47" s="868">
        <v>4.3033689882950297</v>
      </c>
      <c r="G47" s="868">
        <v>0.44307446764197134</v>
      </c>
      <c r="H47" s="869">
        <v>15.942349895095925</v>
      </c>
      <c r="I47" s="868">
        <v>4.1138401029528797</v>
      </c>
      <c r="J47" s="868">
        <v>11.828509792143047</v>
      </c>
      <c r="K47" s="869">
        <v>5.5716449879530217</v>
      </c>
      <c r="L47" s="868">
        <v>4.3484218349553085</v>
      </c>
      <c r="M47" s="868">
        <v>1.2232231529977133</v>
      </c>
      <c r="N47" s="870">
        <v>0.70506060758860944</v>
      </c>
    </row>
    <row r="48" spans="1:14" ht="15.75" x14ac:dyDescent="0.25">
      <c r="A48" s="40"/>
      <c r="B48" s="1109"/>
      <c r="C48" s="639"/>
      <c r="D48" s="89"/>
      <c r="E48" s="593"/>
      <c r="F48" s="594"/>
      <c r="G48" s="89"/>
      <c r="H48" s="785"/>
      <c r="I48" s="89"/>
      <c r="J48" s="89"/>
      <c r="K48" s="785"/>
      <c r="L48" s="541"/>
      <c r="M48" s="541"/>
      <c r="N48" s="542"/>
    </row>
    <row r="49" spans="1:14" ht="15.75" x14ac:dyDescent="0.25">
      <c r="A49" s="25" t="s">
        <v>41</v>
      </c>
      <c r="B49" s="540"/>
      <c r="C49" s="640"/>
      <c r="D49" s="540"/>
      <c r="E49" s="593"/>
      <c r="F49" s="541"/>
      <c r="G49" s="541"/>
      <c r="H49" s="784"/>
      <c r="I49" s="541"/>
      <c r="J49" s="541"/>
      <c r="K49" s="784"/>
      <c r="L49" s="541"/>
      <c r="M49" s="541"/>
      <c r="N49" s="542"/>
    </row>
    <row r="50" spans="1:14" ht="15.75" x14ac:dyDescent="0.25">
      <c r="A50" s="105" t="s">
        <v>42</v>
      </c>
      <c r="B50" s="1107">
        <v>23.822441430332923</v>
      </c>
      <c r="C50" s="863">
        <v>22.79358816276202</v>
      </c>
      <c r="D50" s="1107">
        <v>1.0258939580764488</v>
      </c>
      <c r="E50" s="864">
        <v>3.701109741060419</v>
      </c>
      <c r="F50" s="864"/>
      <c r="G50" s="864">
        <v>0.68458692971639945</v>
      </c>
      <c r="H50" s="865">
        <v>14.866584463625154</v>
      </c>
      <c r="I50" s="864">
        <v>3.8323057953144266</v>
      </c>
      <c r="J50" s="864">
        <v>11.034278668310728</v>
      </c>
      <c r="K50" s="865">
        <v>3.4594327990135634</v>
      </c>
      <c r="L50" s="864">
        <v>1.9758323057953144</v>
      </c>
      <c r="M50" s="864">
        <v>1.4836004932182492</v>
      </c>
      <c r="N50" s="866">
        <v>8.1874229346485819E-2</v>
      </c>
    </row>
    <row r="51" spans="1:14" ht="15.75" x14ac:dyDescent="0.25">
      <c r="A51" s="105" t="s">
        <v>43</v>
      </c>
      <c r="B51" s="1107">
        <v>25.331134103063928</v>
      </c>
      <c r="C51" s="863">
        <v>23.230869195781477</v>
      </c>
      <c r="D51" s="1107">
        <v>2.0992652571599941</v>
      </c>
      <c r="E51" s="864">
        <v>2.2082271205078223</v>
      </c>
      <c r="F51" s="864"/>
      <c r="G51" s="864">
        <v>1.0106462738041686</v>
      </c>
      <c r="H51" s="865">
        <v>15.279652121757383</v>
      </c>
      <c r="I51" s="864">
        <v>2.9819563152896489</v>
      </c>
      <c r="J51" s="864">
        <v>12.297695806467736</v>
      </c>
      <c r="K51" s="865">
        <v>4.3954615884440447</v>
      </c>
      <c r="L51" s="864">
        <v>3.3488279102314187</v>
      </c>
      <c r="M51" s="864">
        <v>1.0466336782126255</v>
      </c>
      <c r="N51" s="866">
        <v>0.33688209126805618</v>
      </c>
    </row>
    <row r="52" spans="1:14" ht="15.75" x14ac:dyDescent="0.25">
      <c r="A52" s="105" t="s">
        <v>44</v>
      </c>
      <c r="B52" s="1107">
        <v>27.348802246271873</v>
      </c>
      <c r="C52" s="863">
        <v>24.358563358795504</v>
      </c>
      <c r="D52" s="1107">
        <v>2.9847116436917567</v>
      </c>
      <c r="E52" s="864">
        <v>1.5056212069289527</v>
      </c>
      <c r="F52" s="864"/>
      <c r="G52" s="864">
        <v>0.1414974408861277</v>
      </c>
      <c r="H52" s="865">
        <v>17.596533312698291</v>
      </c>
      <c r="I52" s="864">
        <v>4.9479886359867793</v>
      </c>
      <c r="J52" s="864">
        <v>12.648544676711513</v>
      </c>
      <c r="K52" s="865">
        <v>4.4969655431622462</v>
      </c>
      <c r="L52" s="864">
        <v>3.1129436994948101</v>
      </c>
      <c r="M52" s="864">
        <v>1.3840218436674367</v>
      </c>
      <c r="N52" s="866">
        <v>0.61794585511988587</v>
      </c>
    </row>
    <row r="53" spans="1:14" ht="15.75" x14ac:dyDescent="0.25">
      <c r="A53" s="105" t="s">
        <v>45</v>
      </c>
      <c r="B53" s="1107">
        <v>27.764224808903137</v>
      </c>
      <c r="C53" s="863">
        <v>24.28846913408146</v>
      </c>
      <c r="D53" s="1107">
        <v>3.4734323087288863</v>
      </c>
      <c r="E53" s="864">
        <v>1.4370019283938571</v>
      </c>
      <c r="F53" s="864"/>
      <c r="G53" s="864">
        <v>0.26254036848586232</v>
      </c>
      <c r="H53" s="865">
        <v>17.721474872795707</v>
      </c>
      <c r="I53" s="864">
        <v>5.3007597407123441</v>
      </c>
      <c r="J53" s="864">
        <v>12.420715132083362</v>
      </c>
      <c r="K53" s="865">
        <v>4.322622615645547</v>
      </c>
      <c r="L53" s="864">
        <v>3.4943426035640437</v>
      </c>
      <c r="M53" s="864">
        <v>0.8282800120815037</v>
      </c>
      <c r="N53" s="866">
        <v>0.54482934876048417</v>
      </c>
    </row>
    <row r="54" spans="1:14" ht="15.75" x14ac:dyDescent="0.25">
      <c r="A54" s="105" t="s">
        <v>46</v>
      </c>
      <c r="B54" s="1107">
        <v>31.742632449346232</v>
      </c>
      <c r="C54" s="863">
        <v>27.761716100938717</v>
      </c>
      <c r="D54" s="1107">
        <v>3.9856753637672369</v>
      </c>
      <c r="E54" s="864">
        <v>0.42236261317533402</v>
      </c>
      <c r="F54" s="864"/>
      <c r="G54" s="864">
        <v>0.28673067542325492</v>
      </c>
      <c r="H54" s="865">
        <v>19.429869959905297</v>
      </c>
      <c r="I54" s="864">
        <v>4.6578862833279793</v>
      </c>
      <c r="J54" s="864">
        <v>14.771983676577316</v>
      </c>
      <c r="K54" s="865">
        <v>6.8529821179997858</v>
      </c>
      <c r="L54" s="864">
        <v>5.2337271418543505</v>
      </c>
      <c r="M54" s="864">
        <v>1.6192549761454356</v>
      </c>
      <c r="N54" s="866">
        <v>0.7697707344350454</v>
      </c>
    </row>
    <row r="55" spans="1:14" ht="15.75" x14ac:dyDescent="0.25">
      <c r="A55" s="105" t="s">
        <v>47</v>
      </c>
      <c r="B55" s="1107">
        <v>25.194141007058601</v>
      </c>
      <c r="C55" s="863">
        <v>20.761009179717423</v>
      </c>
      <c r="D55" s="1107">
        <v>4.4307750321113355</v>
      </c>
      <c r="E55" s="864">
        <v>0.7577096663956352</v>
      </c>
      <c r="F55" s="864"/>
      <c r="G55" s="864">
        <v>3.2995133217850366E-2</v>
      </c>
      <c r="H55" s="865">
        <v>14.781819681596964</v>
      </c>
      <c r="I55" s="864">
        <v>3.6883845347097015</v>
      </c>
      <c r="J55" s="864">
        <v>11.093435146887263</v>
      </c>
      <c r="K55" s="865">
        <v>4.3859959227442529</v>
      </c>
      <c r="L55" s="864">
        <v>3.3713955762953538</v>
      </c>
      <c r="M55" s="864">
        <v>1.0146003464488988</v>
      </c>
      <c r="N55" s="866">
        <v>0.80248877576271793</v>
      </c>
    </row>
    <row r="56" spans="1:14" ht="15.75" x14ac:dyDescent="0.25">
      <c r="A56" s="105" t="s">
        <v>48</v>
      </c>
      <c r="B56" s="1107">
        <v>27.591607360832814</v>
      </c>
      <c r="C56" s="863">
        <v>22.865565766139248</v>
      </c>
      <c r="D56" s="1107">
        <v>4.7214353163361666</v>
      </c>
      <c r="E56" s="864">
        <v>0.67021350100186561</v>
      </c>
      <c r="F56" s="864"/>
      <c r="G56" s="864">
        <v>0.28213454939081967</v>
      </c>
      <c r="H56" s="865">
        <v>15.718924894631384</v>
      </c>
      <c r="I56" s="864">
        <v>4.2826873027937076</v>
      </c>
      <c r="J56" s="864">
        <v>11.436237591837676</v>
      </c>
      <c r="K56" s="865">
        <v>5.2304290748289919</v>
      </c>
      <c r="L56" s="864">
        <v>4.3828738570671826</v>
      </c>
      <c r="M56" s="864">
        <v>0.84755521776180931</v>
      </c>
      <c r="N56" s="866">
        <v>0.96386374628618809</v>
      </c>
    </row>
    <row r="57" spans="1:14" ht="15.75" x14ac:dyDescent="0.25">
      <c r="A57" s="105" t="s">
        <v>49</v>
      </c>
      <c r="B57" s="1107">
        <v>28.627739176910744</v>
      </c>
      <c r="C57" s="863">
        <v>24.047969000534476</v>
      </c>
      <c r="D57" s="1107">
        <v>4.576429716729022</v>
      </c>
      <c r="E57" s="864">
        <v>0.3028683413504365</v>
      </c>
      <c r="F57" s="864"/>
      <c r="G57" s="864">
        <v>0.31623017993942631</v>
      </c>
      <c r="H57" s="865">
        <v>16.26135756280064</v>
      </c>
      <c r="I57" s="864">
        <v>4.8269641902725811</v>
      </c>
      <c r="J57" s="864">
        <v>11.43439337252806</v>
      </c>
      <c r="K57" s="865">
        <v>5.9359967931587381</v>
      </c>
      <c r="L57" s="864">
        <v>4.917156600748263</v>
      </c>
      <c r="M57" s="864">
        <v>1.0188401924104755</v>
      </c>
      <c r="N57" s="866">
        <v>1.2315161232852307</v>
      </c>
    </row>
    <row r="58" spans="1:14" ht="15.75" x14ac:dyDescent="0.25">
      <c r="A58" s="105" t="s">
        <v>50</v>
      </c>
      <c r="B58" s="1107">
        <v>26.873161629047054</v>
      </c>
      <c r="C58" s="863">
        <v>21.635583481808691</v>
      </c>
      <c r="D58" s="1107">
        <v>5.2396866730625282</v>
      </c>
      <c r="E58" s="864">
        <v>0.28570524917503926</v>
      </c>
      <c r="F58" s="864"/>
      <c r="G58" s="864">
        <v>0.29413935247171941</v>
      </c>
      <c r="H58" s="865">
        <v>13.465045913149821</v>
      </c>
      <c r="I58" s="864">
        <v>2.8559982288383075</v>
      </c>
      <c r="J58" s="864">
        <v>10.609047684311514</v>
      </c>
      <c r="K58" s="865">
        <v>6.6829725997069156</v>
      </c>
      <c r="L58" s="864">
        <v>5.510632241468377</v>
      </c>
      <c r="M58" s="864">
        <v>1.1723403582385374</v>
      </c>
      <c r="N58" s="866">
        <v>0.90772036730519867</v>
      </c>
    </row>
    <row r="59" spans="1:14" ht="15.75" x14ac:dyDescent="0.25">
      <c r="A59" s="105" t="s">
        <v>51</v>
      </c>
      <c r="B59" s="1107">
        <v>32.876099597435513</v>
      </c>
      <c r="C59" s="863">
        <v>28.271102685893201</v>
      </c>
      <c r="D59" s="1107">
        <v>4.6007369699035117</v>
      </c>
      <c r="E59" s="864">
        <v>1.4281454344075486</v>
      </c>
      <c r="F59" s="864"/>
      <c r="G59" s="864">
        <v>0.96487678118809761</v>
      </c>
      <c r="H59" s="865">
        <v>14.916185648256619</v>
      </c>
      <c r="I59" s="864">
        <v>4.0618543525953701</v>
      </c>
      <c r="J59" s="864">
        <v>10.85433129566125</v>
      </c>
      <c r="K59" s="865">
        <v>10.054527252976635</v>
      </c>
      <c r="L59" s="864">
        <v>8.2887814436942211</v>
      </c>
      <c r="M59" s="864">
        <v>1.7657458092824128</v>
      </c>
      <c r="N59" s="866">
        <v>0.90736756906430371</v>
      </c>
    </row>
    <row r="60" spans="1:14" ht="15.75" x14ac:dyDescent="0.25">
      <c r="A60" s="25" t="s">
        <v>40</v>
      </c>
      <c r="B60" s="1108">
        <v>27.645566734118049</v>
      </c>
      <c r="C60" s="867">
        <v>23.980172362764208</v>
      </c>
      <c r="D60" s="1108">
        <v>3.6656136066173977</v>
      </c>
      <c r="E60" s="868">
        <v>1.3180424044846766</v>
      </c>
      <c r="F60" s="868">
        <v>4.3033689882950297</v>
      </c>
      <c r="G60" s="868">
        <v>0.44307446764197134</v>
      </c>
      <c r="H60" s="869">
        <v>15.942349895095925</v>
      </c>
      <c r="I60" s="868">
        <v>4.1138401029528797</v>
      </c>
      <c r="J60" s="868">
        <v>11.828509792143047</v>
      </c>
      <c r="K60" s="869">
        <v>5.5716449879530217</v>
      </c>
      <c r="L60" s="868">
        <v>4.3484218349553085</v>
      </c>
      <c r="M60" s="868">
        <v>1.2232231529977133</v>
      </c>
      <c r="N60" s="870">
        <v>0.70506060758860944</v>
      </c>
    </row>
    <row r="61" spans="1:14" ht="15.75" x14ac:dyDescent="0.25">
      <c r="A61" s="50"/>
      <c r="B61" s="50"/>
      <c r="C61" s="44"/>
      <c r="D61" s="50"/>
      <c r="E61" s="66"/>
      <c r="F61" s="66"/>
      <c r="G61" s="66"/>
      <c r="H61" s="786"/>
      <c r="I61" s="66"/>
      <c r="J61" s="66"/>
      <c r="K61" s="786"/>
      <c r="L61" s="66"/>
      <c r="M61" s="66"/>
      <c r="N61" s="67"/>
    </row>
    <row r="62" spans="1:14" ht="15.75" x14ac:dyDescent="0.25">
      <c r="A62" s="28" t="s">
        <v>857</v>
      </c>
      <c r="B62" s="28"/>
      <c r="C62" s="28"/>
      <c r="D62" s="28"/>
      <c r="E62" s="28"/>
      <c r="F62" s="28"/>
      <c r="G62" s="28"/>
      <c r="H62" s="28"/>
      <c r="I62" s="28"/>
      <c r="J62" s="28"/>
      <c r="K62" s="28"/>
      <c r="L62" s="28"/>
      <c r="M62" s="28"/>
      <c r="N62" s="28"/>
    </row>
    <row r="63" spans="1:14" ht="15.75" x14ac:dyDescent="0.25">
      <c r="A63" s="28" t="s">
        <v>1194</v>
      </c>
      <c r="B63" s="28"/>
      <c r="C63" s="28"/>
      <c r="D63" s="28"/>
      <c r="E63" s="28"/>
      <c r="F63" s="28"/>
      <c r="G63" s="28"/>
      <c r="H63" s="28"/>
      <c r="I63" s="28"/>
      <c r="J63" s="28"/>
      <c r="K63" s="28"/>
      <c r="L63" s="28"/>
      <c r="M63" s="28"/>
      <c r="N63" s="28"/>
    </row>
    <row r="64" spans="1:14" ht="15.75" x14ac:dyDescent="0.25">
      <c r="A64" s="28" t="s">
        <v>1195</v>
      </c>
      <c r="B64" s="28"/>
      <c r="C64" s="28"/>
      <c r="D64" s="28"/>
      <c r="E64" s="28"/>
      <c r="F64" s="28"/>
      <c r="G64" s="28"/>
      <c r="H64" s="28"/>
      <c r="I64" s="28"/>
      <c r="J64" s="28"/>
      <c r="K64" s="28"/>
      <c r="L64" s="28"/>
      <c r="M64" s="28"/>
      <c r="N64" s="28"/>
    </row>
    <row r="65" spans="1:14" ht="15.75" x14ac:dyDescent="0.25">
      <c r="A65" s="28"/>
      <c r="B65" s="28"/>
      <c r="C65" s="28"/>
      <c r="D65" s="28"/>
      <c r="E65" s="28"/>
      <c r="F65" s="28"/>
      <c r="G65" s="28"/>
      <c r="H65" s="28"/>
      <c r="I65" s="28"/>
      <c r="J65" s="28"/>
      <c r="K65" s="28"/>
      <c r="L65" s="28"/>
      <c r="M65" s="28"/>
      <c r="N65" s="28"/>
    </row>
    <row r="66" spans="1:14" ht="15.75" x14ac:dyDescent="0.25">
      <c r="A66" s="3" t="s">
        <v>141</v>
      </c>
      <c r="B66" s="28"/>
      <c r="C66" s="28"/>
      <c r="D66" s="28"/>
      <c r="E66" s="28"/>
      <c r="F66" s="28"/>
      <c r="G66" s="28"/>
      <c r="H66" s="28"/>
      <c r="I66" s="28"/>
      <c r="J66" s="28"/>
      <c r="K66" s="28"/>
      <c r="L66" s="55"/>
      <c r="M66" s="28"/>
      <c r="N66" s="28"/>
    </row>
    <row r="67" spans="1:14" ht="39" customHeight="1" x14ac:dyDescent="0.25">
      <c r="A67" s="1293" t="s">
        <v>239</v>
      </c>
      <c r="B67" s="1293"/>
      <c r="C67" s="1293"/>
      <c r="D67" s="1293"/>
      <c r="E67" s="1293"/>
      <c r="F67" s="1293"/>
      <c r="G67" s="1293"/>
      <c r="H67" s="1293"/>
      <c r="I67" s="1293"/>
      <c r="J67" s="1293"/>
      <c r="K67" s="1293"/>
      <c r="L67" s="1293"/>
      <c r="M67" s="1293"/>
      <c r="N67" s="1293"/>
    </row>
    <row r="68" spans="1:14" ht="15.75" x14ac:dyDescent="0.25">
      <c r="A68" s="1293" t="s">
        <v>783</v>
      </c>
      <c r="B68" s="1293"/>
      <c r="C68" s="1293"/>
      <c r="D68" s="1293"/>
      <c r="E68" s="1293"/>
      <c r="F68" s="1293"/>
      <c r="G68" s="1293"/>
      <c r="H68" s="1293"/>
      <c r="I68" s="1293"/>
      <c r="J68" s="1293"/>
      <c r="K68" s="1293"/>
      <c r="L68" s="246"/>
      <c r="M68" s="246"/>
      <c r="N68" s="246"/>
    </row>
    <row r="69" spans="1:14" ht="15.75" x14ac:dyDescent="0.25">
      <c r="A69" s="1293" t="s">
        <v>297</v>
      </c>
      <c r="B69" s="1293"/>
      <c r="C69" s="1293"/>
      <c r="D69" s="1293"/>
      <c r="E69" s="1293"/>
      <c r="F69" s="1293"/>
      <c r="G69" s="1293"/>
      <c r="H69" s="1293"/>
      <c r="I69" s="1293"/>
      <c r="J69" s="1293"/>
      <c r="K69" s="1293"/>
      <c r="L69" s="246"/>
      <c r="M69" s="246"/>
      <c r="N69" s="246"/>
    </row>
    <row r="70" spans="1:14" ht="36" customHeight="1" x14ac:dyDescent="0.25">
      <c r="A70" s="1288" t="s">
        <v>724</v>
      </c>
      <c r="B70" s="1288"/>
      <c r="C70" s="1288"/>
      <c r="D70" s="1288"/>
      <c r="E70" s="1288"/>
      <c r="F70" s="1288"/>
      <c r="G70" s="1288"/>
      <c r="H70" s="1288"/>
      <c r="I70" s="1288"/>
      <c r="J70" s="1288"/>
      <c r="K70" s="1288"/>
      <c r="L70" s="1288"/>
      <c r="M70" s="1288"/>
      <c r="N70" s="1288"/>
    </row>
    <row r="71" spans="1:14" ht="24" customHeight="1" x14ac:dyDescent="0.25">
      <c r="A71" s="1288" t="s">
        <v>760</v>
      </c>
      <c r="B71" s="1288"/>
      <c r="C71" s="1288"/>
      <c r="D71" s="1288"/>
      <c r="E71" s="1288"/>
      <c r="F71" s="1288"/>
      <c r="G71" s="1288"/>
      <c r="H71" s="1288"/>
      <c r="I71" s="1288"/>
      <c r="J71" s="1288"/>
      <c r="K71" s="1288"/>
      <c r="L71" s="1288"/>
      <c r="M71" s="1288"/>
      <c r="N71" s="1288"/>
    </row>
    <row r="72" spans="1:14" ht="15.75" x14ac:dyDescent="0.25">
      <c r="A72" s="1297" t="s">
        <v>295</v>
      </c>
      <c r="B72" s="1297"/>
      <c r="C72" s="1297"/>
      <c r="D72" s="1297"/>
      <c r="E72" s="1297"/>
      <c r="F72" s="1297"/>
      <c r="G72" s="1297"/>
      <c r="H72" s="1297"/>
      <c r="I72" s="1297"/>
      <c r="J72" s="1297"/>
      <c r="K72" s="1297"/>
      <c r="L72" s="595"/>
      <c r="M72" s="595"/>
      <c r="N72" s="595"/>
    </row>
    <row r="73" spans="1:14" ht="15.75" x14ac:dyDescent="0.25">
      <c r="A73" s="1293" t="s">
        <v>781</v>
      </c>
      <c r="B73" s="1293"/>
      <c r="C73" s="1293"/>
      <c r="D73" s="1293"/>
      <c r="E73" s="1293"/>
      <c r="F73" s="1293"/>
      <c r="G73" s="1293"/>
      <c r="H73" s="1293"/>
      <c r="I73" s="1293"/>
      <c r="J73" s="1293"/>
      <c r="K73" s="1293"/>
      <c r="L73" s="1293"/>
      <c r="M73" s="1293"/>
      <c r="N73" s="1293"/>
    </row>
    <row r="74" spans="1:14" x14ac:dyDescent="0.25">
      <c r="A74" t="s">
        <v>822</v>
      </c>
    </row>
  </sheetData>
  <mergeCells count="9">
    <mergeCell ref="A73:N73"/>
    <mergeCell ref="A1:N1"/>
    <mergeCell ref="A72:K72"/>
    <mergeCell ref="B3:N3"/>
    <mergeCell ref="A68:K68"/>
    <mergeCell ref="A69:K69"/>
    <mergeCell ref="A67:N67"/>
    <mergeCell ref="A70:N70"/>
    <mergeCell ref="A71:N71"/>
  </mergeCells>
  <pageMargins left="0.25" right="0.25" top="0.75" bottom="0.75" header="0.3" footer="0.3"/>
  <pageSetup paperSize="9" scale="5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tint="0.39997558519241921"/>
    <pageSetUpPr fitToPage="1"/>
  </sheetPr>
  <dimension ref="B1:I91"/>
  <sheetViews>
    <sheetView workbookViewId="0">
      <selection activeCell="B2" sqref="B2"/>
    </sheetView>
  </sheetViews>
  <sheetFormatPr defaultRowHeight="15" x14ac:dyDescent="0.25"/>
  <cols>
    <col min="2" max="2" width="58.85546875" customWidth="1"/>
    <col min="3" max="3" width="20.140625" customWidth="1"/>
    <col min="4" max="4" width="15.85546875" customWidth="1"/>
    <col min="5" max="5" width="15.5703125" customWidth="1"/>
    <col min="6" max="6" width="16.42578125" customWidth="1"/>
    <col min="7" max="9" width="14.85546875" customWidth="1"/>
  </cols>
  <sheetData>
    <row r="1" spans="2:9" ht="15.75" x14ac:dyDescent="0.25">
      <c r="B1" s="248" t="s">
        <v>1173</v>
      </c>
    </row>
    <row r="3" spans="2:9" ht="15.75" x14ac:dyDescent="0.25">
      <c r="B3" s="78"/>
      <c r="C3" s="1298" t="s">
        <v>911</v>
      </c>
      <c r="D3" s="1301" t="s">
        <v>0</v>
      </c>
      <c r="E3" s="1301"/>
      <c r="F3" s="1302"/>
      <c r="G3" s="1301" t="s">
        <v>30</v>
      </c>
      <c r="H3" s="1301"/>
      <c r="I3" s="1302"/>
    </row>
    <row r="4" spans="2:9" ht="15.75" x14ac:dyDescent="0.25">
      <c r="B4" s="6"/>
      <c r="C4" s="1299"/>
      <c r="D4" s="1303" t="s">
        <v>4</v>
      </c>
      <c r="E4" s="1301"/>
      <c r="F4" s="1302"/>
      <c r="G4" s="1303" t="s">
        <v>4</v>
      </c>
      <c r="H4" s="1301"/>
      <c r="I4" s="1302"/>
    </row>
    <row r="5" spans="2:9" ht="94.5" x14ac:dyDescent="0.25">
      <c r="B5" s="80"/>
      <c r="C5" s="1300"/>
      <c r="D5" s="605" t="s">
        <v>704</v>
      </c>
      <c r="E5" s="605" t="s">
        <v>705</v>
      </c>
      <c r="F5" s="605" t="s">
        <v>706</v>
      </c>
      <c r="G5" s="605" t="s">
        <v>704</v>
      </c>
      <c r="H5" s="605" t="s">
        <v>705</v>
      </c>
      <c r="I5" s="127" t="s">
        <v>706</v>
      </c>
    </row>
    <row r="6" spans="2:9" ht="15.75" x14ac:dyDescent="0.25">
      <c r="B6" s="606"/>
      <c r="C6" s="606"/>
      <c r="D6" s="606"/>
      <c r="E6" s="1192"/>
      <c r="F6" s="63"/>
      <c r="G6" s="606"/>
      <c r="H6" s="1192"/>
      <c r="I6" s="607"/>
    </row>
    <row r="7" spans="2:9" ht="15.75" x14ac:dyDescent="0.25">
      <c r="B7" s="11" t="s">
        <v>717</v>
      </c>
      <c r="C7" s="12"/>
      <c r="D7" s="12"/>
      <c r="E7" s="982"/>
      <c r="F7" s="609"/>
      <c r="G7" s="12"/>
      <c r="H7" s="982"/>
      <c r="I7" s="13"/>
    </row>
    <row r="8" spans="2:9" s="39" customFormat="1" ht="15.75" x14ac:dyDescent="0.25">
      <c r="B8" s="14" t="s">
        <v>7</v>
      </c>
      <c r="C8" s="15">
        <v>5669</v>
      </c>
      <c r="D8" s="15">
        <v>15</v>
      </c>
      <c r="E8" s="82">
        <v>77</v>
      </c>
      <c r="F8" s="16">
        <v>888</v>
      </c>
      <c r="G8" s="68">
        <v>2.6459693067560418E-3</v>
      </c>
      <c r="H8" s="416">
        <v>1.358264244134768E-2</v>
      </c>
      <c r="I8" s="70">
        <v>0.15664138295995766</v>
      </c>
    </row>
    <row r="9" spans="2:9" ht="15.75" x14ac:dyDescent="0.25">
      <c r="B9" s="14" t="s">
        <v>758</v>
      </c>
      <c r="C9" s="15">
        <v>161</v>
      </c>
      <c r="D9" s="15">
        <v>14</v>
      </c>
      <c r="E9" s="82">
        <v>27</v>
      </c>
      <c r="F9" s="64">
        <v>92</v>
      </c>
      <c r="G9" s="68">
        <v>8.6956521739130432E-2</v>
      </c>
      <c r="H9" s="416">
        <v>0.16770186335403728</v>
      </c>
      <c r="I9" s="70">
        <v>0.5714285714285714</v>
      </c>
    </row>
    <row r="10" spans="2:9" ht="15.75" x14ac:dyDescent="0.25">
      <c r="B10" s="14" t="s">
        <v>250</v>
      </c>
      <c r="C10" s="15">
        <v>73</v>
      </c>
      <c r="D10" s="15">
        <v>21</v>
      </c>
      <c r="E10" s="82">
        <v>39</v>
      </c>
      <c r="F10" s="64">
        <v>48</v>
      </c>
      <c r="G10" s="68">
        <v>0.28767123287671231</v>
      </c>
      <c r="H10" s="416">
        <v>0.53424657534246578</v>
      </c>
      <c r="I10" s="70">
        <v>0.65753424657534243</v>
      </c>
    </row>
    <row r="11" spans="2:9" ht="15.75" x14ac:dyDescent="0.25">
      <c r="B11" s="14" t="s">
        <v>759</v>
      </c>
      <c r="C11" s="15">
        <v>44</v>
      </c>
      <c r="D11" s="15">
        <v>0</v>
      </c>
      <c r="E11" s="82">
        <v>0</v>
      </c>
      <c r="F11" s="64">
        <v>0</v>
      </c>
      <c r="G11" s="68">
        <v>0</v>
      </c>
      <c r="H11" s="416">
        <v>0</v>
      </c>
      <c r="I11" s="70">
        <v>0</v>
      </c>
    </row>
    <row r="12" spans="2:9" ht="15.75" x14ac:dyDescent="0.25">
      <c r="B12" s="277" t="s">
        <v>9</v>
      </c>
      <c r="C12" s="775">
        <v>2468</v>
      </c>
      <c r="D12" s="775">
        <v>10</v>
      </c>
      <c r="E12" s="459">
        <v>93</v>
      </c>
      <c r="F12" s="776">
        <v>639</v>
      </c>
      <c r="G12" s="778">
        <v>4.0518638573743921E-3</v>
      </c>
      <c r="H12" s="1199">
        <v>3.7682333873581851E-2</v>
      </c>
      <c r="I12" s="756">
        <v>0.25891410048622365</v>
      </c>
    </row>
    <row r="13" spans="2:9" ht="15.75" x14ac:dyDescent="0.25">
      <c r="B13" s="14" t="s">
        <v>1132</v>
      </c>
      <c r="C13" s="15">
        <v>457</v>
      </c>
      <c r="D13" s="15">
        <v>1</v>
      </c>
      <c r="E13" s="82">
        <v>29</v>
      </c>
      <c r="F13" s="16">
        <v>178</v>
      </c>
      <c r="G13" s="68">
        <v>2.1881838074398249E-3</v>
      </c>
      <c r="H13" s="416">
        <v>6.3457330415754923E-2</v>
      </c>
      <c r="I13" s="70">
        <v>0.38949671772428884</v>
      </c>
    </row>
    <row r="14" spans="2:9" ht="15.75" x14ac:dyDescent="0.25">
      <c r="B14" s="14" t="s">
        <v>11</v>
      </c>
      <c r="C14" s="15">
        <v>2011</v>
      </c>
      <c r="D14" s="15">
        <v>9</v>
      </c>
      <c r="E14" s="82">
        <v>64</v>
      </c>
      <c r="F14" s="64">
        <v>461</v>
      </c>
      <c r="G14" s="68">
        <v>4.4753853804077575E-3</v>
      </c>
      <c r="H14" s="416">
        <v>3.1824962705121827E-2</v>
      </c>
      <c r="I14" s="70">
        <v>0.22923918448533068</v>
      </c>
    </row>
    <row r="15" spans="2:9" ht="15.75" x14ac:dyDescent="0.25">
      <c r="B15" s="277" t="s">
        <v>12</v>
      </c>
      <c r="C15" s="775">
        <v>739</v>
      </c>
      <c r="D15" s="775">
        <v>2</v>
      </c>
      <c r="E15" s="459">
        <v>3</v>
      </c>
      <c r="F15" s="776">
        <v>2</v>
      </c>
      <c r="G15" s="778">
        <v>2.7063599458728013E-3</v>
      </c>
      <c r="H15" s="1199">
        <v>4.0595399188092015E-3</v>
      </c>
      <c r="I15" s="756">
        <v>2.7063599458728013E-3</v>
      </c>
    </row>
    <row r="16" spans="2:9" ht="15.75" x14ac:dyDescent="0.25">
      <c r="B16" s="14" t="s">
        <v>1132</v>
      </c>
      <c r="C16" s="15">
        <v>513</v>
      </c>
      <c r="D16" s="15">
        <v>1</v>
      </c>
      <c r="E16" s="82">
        <v>2</v>
      </c>
      <c r="F16" s="64">
        <v>2</v>
      </c>
      <c r="G16" s="68">
        <v>1.9493177387914229E-3</v>
      </c>
      <c r="H16" s="416">
        <v>3.8986354775828458E-3</v>
      </c>
      <c r="I16" s="70">
        <v>3.8986354775828458E-3</v>
      </c>
    </row>
    <row r="17" spans="2:9" ht="15.75" x14ac:dyDescent="0.25">
      <c r="B17" s="14" t="s">
        <v>11</v>
      </c>
      <c r="C17" s="15">
        <v>226</v>
      </c>
      <c r="D17" s="15">
        <v>1</v>
      </c>
      <c r="E17" s="82">
        <v>1</v>
      </c>
      <c r="F17" s="64">
        <v>0</v>
      </c>
      <c r="G17" s="68">
        <v>4.4247787610619468E-3</v>
      </c>
      <c r="H17" s="416">
        <v>4.4247787610619468E-3</v>
      </c>
      <c r="I17" s="70">
        <v>0</v>
      </c>
    </row>
    <row r="18" spans="2:9" ht="15.75" x14ac:dyDescent="0.25">
      <c r="B18" s="14" t="s">
        <v>13</v>
      </c>
      <c r="C18" s="82">
        <v>248</v>
      </c>
      <c r="D18" s="15">
        <v>0</v>
      </c>
      <c r="E18" s="82">
        <v>0</v>
      </c>
      <c r="F18" s="64">
        <v>3</v>
      </c>
      <c r="G18" s="68">
        <v>0</v>
      </c>
      <c r="H18" s="416">
        <v>0</v>
      </c>
      <c r="I18" s="70">
        <v>1.2096774193548387E-2</v>
      </c>
    </row>
    <row r="19" spans="2:9" ht="15.75" x14ac:dyDescent="0.25">
      <c r="B19" s="44"/>
      <c r="C19" s="19"/>
      <c r="D19" s="15"/>
      <c r="E19" s="82"/>
      <c r="F19" s="83"/>
      <c r="G19" s="84"/>
      <c r="H19" s="416"/>
      <c r="I19" s="86"/>
    </row>
    <row r="20" spans="2:9" ht="15.75" x14ac:dyDescent="0.25">
      <c r="B20" s="22" t="s">
        <v>15</v>
      </c>
      <c r="C20" s="23">
        <f>SUM(C8:C12,C15,C18)</f>
        <v>9402</v>
      </c>
      <c r="D20" s="23">
        <f t="shared" ref="D20:F20" si="0">SUM(D8:D12,D15,D18)</f>
        <v>62</v>
      </c>
      <c r="E20" s="232">
        <f t="shared" si="0"/>
        <v>239</v>
      </c>
      <c r="F20" s="65">
        <f t="shared" si="0"/>
        <v>1672</v>
      </c>
      <c r="G20" s="88">
        <f>D20/$C20</f>
        <v>6.5943416294405449E-3</v>
      </c>
      <c r="H20" s="618">
        <f t="shared" ref="H20:I21" si="1">E20/$C20</f>
        <v>2.5420123378004679E-2</v>
      </c>
      <c r="I20" s="73">
        <f t="shared" si="1"/>
        <v>0.17783450329717082</v>
      </c>
    </row>
    <row r="21" spans="2:9" ht="15.75" x14ac:dyDescent="0.25">
      <c r="B21" s="25" t="s">
        <v>1139</v>
      </c>
      <c r="C21" s="26">
        <f>SUM(C8,C9,C11,C12,C15,C18)</f>
        <v>9329</v>
      </c>
      <c r="D21" s="26">
        <f t="shared" ref="D21:F21" si="2">SUM(D8,D9,D11,D12,D15,D18)</f>
        <v>41</v>
      </c>
      <c r="E21" s="218">
        <f t="shared" si="2"/>
        <v>200</v>
      </c>
      <c r="F21" s="87">
        <f t="shared" si="2"/>
        <v>1624</v>
      </c>
      <c r="G21" s="88">
        <f>D21/$C21</f>
        <v>4.3948976310429844E-3</v>
      </c>
      <c r="H21" s="417">
        <f t="shared" si="1"/>
        <v>2.1438525029477972E-2</v>
      </c>
      <c r="I21" s="90">
        <f t="shared" si="1"/>
        <v>0.17408082323936114</v>
      </c>
    </row>
    <row r="22" spans="2:9" ht="15.75" x14ac:dyDescent="0.25">
      <c r="B22" s="547" t="s">
        <v>1140</v>
      </c>
      <c r="C22" s="612">
        <v>3660</v>
      </c>
      <c r="D22" s="612">
        <v>26</v>
      </c>
      <c r="E22" s="548">
        <v>123</v>
      </c>
      <c r="F22" s="614">
        <v>736</v>
      </c>
      <c r="G22" s="610">
        <v>7.1038251366120223E-3</v>
      </c>
      <c r="H22" s="1200">
        <v>3.3606557377049179E-2</v>
      </c>
      <c r="I22" s="290">
        <v>0.20109289617486339</v>
      </c>
    </row>
    <row r="23" spans="2:9" ht="15.75" x14ac:dyDescent="0.25">
      <c r="B23" s="28" t="s">
        <v>17</v>
      </c>
      <c r="C23" s="87"/>
      <c r="D23" s="87"/>
      <c r="E23" s="87"/>
      <c r="F23" s="87"/>
      <c r="G23" s="89"/>
      <c r="H23" s="89"/>
      <c r="I23" s="89"/>
    </row>
    <row r="24" spans="2:9" ht="15.75" x14ac:dyDescent="0.25">
      <c r="B24" s="28"/>
      <c r="C24" s="87"/>
      <c r="D24" s="87"/>
      <c r="E24" s="87"/>
      <c r="F24" s="87"/>
      <c r="G24" s="89"/>
      <c r="H24" s="89"/>
      <c r="I24" s="89"/>
    </row>
    <row r="25" spans="2:9" ht="15.75" x14ac:dyDescent="0.25">
      <c r="B25" t="s">
        <v>781</v>
      </c>
      <c r="C25" s="87"/>
      <c r="D25" s="87"/>
      <c r="E25" s="87"/>
      <c r="F25" s="87"/>
      <c r="G25" s="89"/>
      <c r="H25" s="89"/>
      <c r="I25" s="89"/>
    </row>
    <row r="26" spans="2:9" ht="15.75" x14ac:dyDescent="0.25">
      <c r="B26" t="s">
        <v>898</v>
      </c>
      <c r="C26" s="87"/>
      <c r="D26" s="87"/>
      <c r="E26" s="87"/>
      <c r="F26" s="87"/>
      <c r="G26" s="89"/>
      <c r="H26" s="89"/>
      <c r="I26" s="89"/>
    </row>
    <row r="27" spans="2:9" ht="15.75" x14ac:dyDescent="0.25">
      <c r="C27" s="87"/>
      <c r="D27" s="87"/>
      <c r="E27" s="87"/>
      <c r="F27" s="87"/>
      <c r="G27" s="89"/>
      <c r="H27" s="89"/>
      <c r="I27" s="89"/>
    </row>
    <row r="28" spans="2:9" ht="15.75" x14ac:dyDescent="0.25">
      <c r="B28" s="248" t="s">
        <v>960</v>
      </c>
    </row>
    <row r="30" spans="2:9" ht="15" customHeight="1" x14ac:dyDescent="0.25">
      <c r="B30" s="308"/>
      <c r="C30" s="1298" t="s">
        <v>911</v>
      </c>
      <c r="D30" s="1304" t="s">
        <v>0</v>
      </c>
      <c r="E30" s="1301"/>
      <c r="F30" s="1302"/>
      <c r="G30" s="1301" t="s">
        <v>30</v>
      </c>
      <c r="H30" s="1301"/>
      <c r="I30" s="1302"/>
    </row>
    <row r="31" spans="2:9" ht="15.75" x14ac:dyDescent="0.25">
      <c r="B31" s="259"/>
      <c r="C31" s="1299"/>
      <c r="D31" s="1303" t="s">
        <v>4</v>
      </c>
      <c r="E31" s="1301"/>
      <c r="F31" s="1302"/>
      <c r="G31" s="1303" t="s">
        <v>4</v>
      </c>
      <c r="H31" s="1301"/>
      <c r="I31" s="1302"/>
    </row>
    <row r="32" spans="2:9" ht="94.5" x14ac:dyDescent="0.25">
      <c r="B32" s="619"/>
      <c r="C32" s="1300"/>
      <c r="D32" s="605" t="s">
        <v>704</v>
      </c>
      <c r="E32" s="605" t="s">
        <v>705</v>
      </c>
      <c r="F32" s="605" t="s">
        <v>706</v>
      </c>
      <c r="G32" s="605" t="s">
        <v>704</v>
      </c>
      <c r="H32" s="127" t="s">
        <v>705</v>
      </c>
      <c r="I32" s="127" t="s">
        <v>706</v>
      </c>
    </row>
    <row r="33" spans="2:9" ht="15.75" x14ac:dyDescent="0.25">
      <c r="B33" s="606"/>
      <c r="C33" s="608"/>
      <c r="D33" s="607"/>
      <c r="E33" s="607"/>
      <c r="F33" s="607"/>
      <c r="G33" s="607"/>
      <c r="H33" s="356"/>
      <c r="I33" s="356"/>
    </row>
    <row r="34" spans="2:9" ht="15.75" x14ac:dyDescent="0.25">
      <c r="B34" s="14" t="s">
        <v>862</v>
      </c>
      <c r="C34" s="82">
        <v>1497</v>
      </c>
      <c r="D34" s="131">
        <v>1</v>
      </c>
      <c r="E34" s="131">
        <v>6</v>
      </c>
      <c r="F34" s="615">
        <v>41</v>
      </c>
      <c r="G34" s="68">
        <v>6.680026720106881E-4</v>
      </c>
      <c r="H34" s="416">
        <v>4.0080160320641279E-3</v>
      </c>
      <c r="I34" s="70">
        <v>2.7388109552438211E-2</v>
      </c>
    </row>
    <row r="35" spans="2:9" ht="15.75" x14ac:dyDescent="0.25">
      <c r="B35" s="14" t="s">
        <v>863</v>
      </c>
      <c r="C35" s="82">
        <v>789</v>
      </c>
      <c r="D35" s="131">
        <v>9</v>
      </c>
      <c r="E35" s="131">
        <v>83</v>
      </c>
      <c r="F35" s="615">
        <v>556</v>
      </c>
      <c r="G35" s="68">
        <v>1.1406844106463879E-2</v>
      </c>
      <c r="H35" s="416">
        <v>0.10519645120405577</v>
      </c>
      <c r="I35" s="70">
        <v>0.70468948035487955</v>
      </c>
    </row>
    <row r="36" spans="2:9" ht="15.75" x14ac:dyDescent="0.25">
      <c r="B36" s="14" t="s">
        <v>864</v>
      </c>
      <c r="C36" s="82">
        <v>182</v>
      </c>
      <c r="D36" s="131">
        <v>0</v>
      </c>
      <c r="E36" s="131">
        <v>4</v>
      </c>
      <c r="F36" s="615">
        <v>42</v>
      </c>
      <c r="G36" s="68">
        <v>0</v>
      </c>
      <c r="H36" s="416">
        <v>2.197802197802198E-2</v>
      </c>
      <c r="I36" s="70">
        <v>0.23076923076923078</v>
      </c>
    </row>
    <row r="37" spans="2:9" ht="15.75" x14ac:dyDescent="0.25">
      <c r="B37" s="14"/>
      <c r="C37" s="44"/>
      <c r="D37" s="140"/>
      <c r="E37" s="141"/>
      <c r="F37" s="616"/>
      <c r="G37" s="143"/>
      <c r="H37" s="259"/>
      <c r="I37" s="261"/>
    </row>
    <row r="38" spans="2:9" ht="15.75" x14ac:dyDescent="0.25">
      <c r="B38" s="22" t="s">
        <v>15</v>
      </c>
      <c r="C38" s="232">
        <v>2468</v>
      </c>
      <c r="D38" s="146">
        <v>10</v>
      </c>
      <c r="E38" s="146">
        <v>93</v>
      </c>
      <c r="F38" s="617">
        <v>639</v>
      </c>
      <c r="G38" s="618">
        <v>4.0518638573743921E-3</v>
      </c>
      <c r="H38" s="618">
        <v>3.7682333873581851E-2</v>
      </c>
      <c r="I38" s="73">
        <v>0.25891410048622365</v>
      </c>
    </row>
    <row r="39" spans="2:9" ht="15.75" x14ac:dyDescent="0.25">
      <c r="B39" s="50"/>
      <c r="C39" s="44"/>
      <c r="D39" s="67"/>
      <c r="E39" s="67"/>
      <c r="F39" s="67"/>
      <c r="G39" s="44"/>
      <c r="H39" s="261"/>
      <c r="I39" s="264"/>
    </row>
    <row r="40" spans="2:9" ht="15.75" x14ac:dyDescent="0.25">
      <c r="B40" s="28" t="s">
        <v>17</v>
      </c>
    </row>
    <row r="41" spans="2:9" ht="15.75" x14ac:dyDescent="0.25">
      <c r="B41" s="28"/>
    </row>
    <row r="42" spans="2:9" x14ac:dyDescent="0.25">
      <c r="B42" t="s">
        <v>781</v>
      </c>
    </row>
    <row r="43" spans="2:9" x14ac:dyDescent="0.25">
      <c r="B43" t="s">
        <v>898</v>
      </c>
    </row>
    <row r="45" spans="2:9" ht="15.75" x14ac:dyDescent="0.25">
      <c r="B45" s="248" t="s">
        <v>961</v>
      </c>
    </row>
    <row r="47" spans="2:9" ht="15.75" x14ac:dyDescent="0.25">
      <c r="B47" s="78"/>
      <c r="C47" s="1298" t="s">
        <v>707</v>
      </c>
      <c r="D47" s="1301" t="s">
        <v>708</v>
      </c>
      <c r="E47" s="1301"/>
      <c r="F47" s="1302"/>
      <c r="G47" s="1301" t="s">
        <v>709</v>
      </c>
      <c r="H47" s="1301"/>
      <c r="I47" s="1302"/>
    </row>
    <row r="48" spans="2:9" ht="15.75" x14ac:dyDescent="0.25">
      <c r="B48" s="6"/>
      <c r="C48" s="1299"/>
      <c r="D48" s="1303" t="s">
        <v>4</v>
      </c>
      <c r="E48" s="1301"/>
      <c r="F48" s="1302"/>
      <c r="G48" s="1303" t="s">
        <v>4</v>
      </c>
      <c r="H48" s="1301"/>
      <c r="I48" s="1302"/>
    </row>
    <row r="49" spans="2:9" ht="94.5" x14ac:dyDescent="0.25">
      <c r="B49" s="80"/>
      <c r="C49" s="1300"/>
      <c r="D49" s="605" t="s">
        <v>710</v>
      </c>
      <c r="E49" s="605" t="s">
        <v>711</v>
      </c>
      <c r="F49" s="605" t="s">
        <v>712</v>
      </c>
      <c r="G49" s="605" t="s">
        <v>713</v>
      </c>
      <c r="H49" s="605" t="s">
        <v>714</v>
      </c>
      <c r="I49" s="127" t="s">
        <v>715</v>
      </c>
    </row>
    <row r="50" spans="2:9" ht="15.75" x14ac:dyDescent="0.25">
      <c r="B50" s="606"/>
      <c r="C50" s="606"/>
      <c r="D50" s="606"/>
      <c r="E50" s="63"/>
      <c r="F50" s="63"/>
      <c r="G50" s="606"/>
      <c r="H50" s="63"/>
      <c r="I50" s="607"/>
    </row>
    <row r="51" spans="2:9" ht="15.75" x14ac:dyDescent="0.25">
      <c r="B51" s="11" t="s">
        <v>717</v>
      </c>
      <c r="C51" s="12"/>
      <c r="D51" s="12"/>
      <c r="E51" s="609"/>
      <c r="F51" s="609"/>
      <c r="G51" s="12"/>
      <c r="H51" s="609"/>
      <c r="I51" s="13"/>
    </row>
    <row r="52" spans="2:9" ht="15.75" x14ac:dyDescent="0.25">
      <c r="B52" s="14" t="s">
        <v>7</v>
      </c>
      <c r="C52" s="15">
        <v>33440</v>
      </c>
      <c r="D52" s="15">
        <v>10</v>
      </c>
      <c r="E52" s="64">
        <v>60</v>
      </c>
      <c r="F52" s="16">
        <v>680</v>
      </c>
      <c r="G52" s="68">
        <v>2.9904306220095693E-4</v>
      </c>
      <c r="H52" s="69">
        <v>1.7942583732057417E-3</v>
      </c>
      <c r="I52" s="70">
        <v>2.033492822966507E-2</v>
      </c>
    </row>
    <row r="53" spans="2:9" ht="15.75" x14ac:dyDescent="0.25">
      <c r="B53" s="14" t="s">
        <v>758</v>
      </c>
      <c r="C53" s="15">
        <v>12020</v>
      </c>
      <c r="D53" s="15">
        <v>20</v>
      </c>
      <c r="E53" s="64">
        <v>60</v>
      </c>
      <c r="F53" s="64">
        <v>230</v>
      </c>
      <c r="G53" s="68">
        <v>1.6638935108153079E-3</v>
      </c>
      <c r="H53" s="69">
        <v>4.9916805324459234E-3</v>
      </c>
      <c r="I53" s="70">
        <v>1.913477537437604E-2</v>
      </c>
    </row>
    <row r="54" spans="2:9" ht="15.75" x14ac:dyDescent="0.25">
      <c r="B54" s="14" t="s">
        <v>250</v>
      </c>
      <c r="C54" s="15">
        <v>39260</v>
      </c>
      <c r="D54" s="15">
        <v>100</v>
      </c>
      <c r="E54" s="64">
        <v>220</v>
      </c>
      <c r="F54" s="64">
        <v>520</v>
      </c>
      <c r="G54" s="68">
        <v>2.5471217524197657E-3</v>
      </c>
      <c r="H54" s="69">
        <v>5.6036678553234845E-3</v>
      </c>
      <c r="I54" s="70">
        <v>1.3245033112582781E-2</v>
      </c>
    </row>
    <row r="55" spans="2:9" ht="15.75" x14ac:dyDescent="0.25">
      <c r="B55" s="14" t="s">
        <v>759</v>
      </c>
      <c r="C55" s="15">
        <v>4040</v>
      </c>
      <c r="D55" s="15">
        <v>0</v>
      </c>
      <c r="E55" s="64">
        <v>0</v>
      </c>
      <c r="F55" s="64">
        <v>0</v>
      </c>
      <c r="G55" s="68">
        <v>0</v>
      </c>
      <c r="H55" s="69">
        <v>0</v>
      </c>
      <c r="I55" s="70">
        <v>0</v>
      </c>
    </row>
    <row r="56" spans="2:9" ht="15.75" x14ac:dyDescent="0.25">
      <c r="B56" s="277" t="s">
        <v>9</v>
      </c>
      <c r="C56" s="775">
        <v>145440</v>
      </c>
      <c r="D56" s="775">
        <v>10</v>
      </c>
      <c r="E56" s="776">
        <v>140</v>
      </c>
      <c r="F56" s="776">
        <v>2010</v>
      </c>
      <c r="G56" s="778">
        <v>6.8756875687568753E-5</v>
      </c>
      <c r="H56" s="759">
        <v>9.6259625962596257E-4</v>
      </c>
      <c r="I56" s="756">
        <v>1.3820132013201321E-2</v>
      </c>
    </row>
    <row r="57" spans="2:9" ht="15.75" x14ac:dyDescent="0.25">
      <c r="B57" s="14" t="s">
        <v>1132</v>
      </c>
      <c r="C57" s="15">
        <v>37530</v>
      </c>
      <c r="D57" s="211" t="s">
        <v>172</v>
      </c>
      <c r="E57" s="64">
        <v>50</v>
      </c>
      <c r="F57" s="16">
        <v>580</v>
      </c>
      <c r="G57" s="1243" t="s">
        <v>237</v>
      </c>
      <c r="H57" s="69">
        <v>1.3322675193178791E-3</v>
      </c>
      <c r="I57" s="70">
        <v>1.5454303224087397E-2</v>
      </c>
    </row>
    <row r="58" spans="2:9" ht="15.75" x14ac:dyDescent="0.25">
      <c r="B58" s="14" t="s">
        <v>11</v>
      </c>
      <c r="C58" s="15">
        <v>107910</v>
      </c>
      <c r="D58" s="15">
        <v>10</v>
      </c>
      <c r="E58" s="64">
        <v>90</v>
      </c>
      <c r="F58" s="64">
        <v>1440</v>
      </c>
      <c r="G58" s="68">
        <v>9.2669817440459645E-5</v>
      </c>
      <c r="H58" s="69">
        <v>8.3402835696413675E-4</v>
      </c>
      <c r="I58" s="70">
        <v>1.3344453711426188E-2</v>
      </c>
    </row>
    <row r="59" spans="2:9" ht="15.75" x14ac:dyDescent="0.25">
      <c r="B59" s="277" t="s">
        <v>12</v>
      </c>
      <c r="C59" s="775">
        <v>50830</v>
      </c>
      <c r="D59" s="794">
        <v>10</v>
      </c>
      <c r="E59" s="795">
        <v>10</v>
      </c>
      <c r="F59" s="776">
        <v>10</v>
      </c>
      <c r="G59" s="796">
        <v>1.9673421207948061E-4</v>
      </c>
      <c r="H59" s="797">
        <v>1.9673421207948061E-4</v>
      </c>
      <c r="I59" s="756">
        <v>1.9673421207948061E-4</v>
      </c>
    </row>
    <row r="60" spans="2:9" ht="15.75" x14ac:dyDescent="0.25">
      <c r="B60" s="14" t="s">
        <v>1132</v>
      </c>
      <c r="C60" s="15">
        <v>39670</v>
      </c>
      <c r="D60" s="211" t="s">
        <v>172</v>
      </c>
      <c r="E60" s="100" t="s">
        <v>172</v>
      </c>
      <c r="F60" s="64">
        <v>10</v>
      </c>
      <c r="G60" s="1244" t="s">
        <v>237</v>
      </c>
      <c r="H60" s="1242" t="s">
        <v>237</v>
      </c>
      <c r="I60" s="70">
        <v>2.5207965717166626E-4</v>
      </c>
    </row>
    <row r="61" spans="2:9" ht="15.75" x14ac:dyDescent="0.25">
      <c r="B61" s="14" t="s">
        <v>11</v>
      </c>
      <c r="C61" s="15">
        <v>11160</v>
      </c>
      <c r="D61" s="211">
        <v>10</v>
      </c>
      <c r="E61" s="64">
        <v>10</v>
      </c>
      <c r="F61" s="64">
        <v>0</v>
      </c>
      <c r="G61" s="68">
        <v>8.960573476702509E-4</v>
      </c>
      <c r="H61" s="69">
        <v>8.960573476702509E-4</v>
      </c>
      <c r="I61" s="70">
        <v>0</v>
      </c>
    </row>
    <row r="62" spans="2:9" ht="15.75" x14ac:dyDescent="0.25">
      <c r="B62" s="14" t="s">
        <v>13</v>
      </c>
      <c r="C62" s="82">
        <v>6430</v>
      </c>
      <c r="D62" s="15">
        <v>0</v>
      </c>
      <c r="E62" s="366">
        <v>0</v>
      </c>
      <c r="F62" s="64">
        <v>10</v>
      </c>
      <c r="G62" s="68">
        <v>0</v>
      </c>
      <c r="H62" s="69">
        <v>0</v>
      </c>
      <c r="I62" s="70">
        <v>1.5552099533437014E-3</v>
      </c>
    </row>
    <row r="63" spans="2:9" ht="15.75" x14ac:dyDescent="0.25">
      <c r="B63" s="44"/>
      <c r="C63" s="19"/>
      <c r="D63" s="15"/>
      <c r="E63" s="366"/>
      <c r="F63" s="83"/>
      <c r="G63" s="84"/>
      <c r="H63" s="69"/>
      <c r="I63" s="86"/>
    </row>
    <row r="64" spans="2:9" ht="15.75" x14ac:dyDescent="0.25">
      <c r="B64" s="22" t="s">
        <v>15</v>
      </c>
      <c r="C64" s="23">
        <f>SUM(C52:C56,C59,C62)</f>
        <v>291460</v>
      </c>
      <c r="D64" s="23">
        <f t="shared" ref="D64:F64" si="3">SUM(D52:D56,D59,D62)</f>
        <v>150</v>
      </c>
      <c r="E64" s="65">
        <f t="shared" si="3"/>
        <v>490</v>
      </c>
      <c r="F64" s="65">
        <f t="shared" si="3"/>
        <v>3460</v>
      </c>
      <c r="G64" s="88">
        <f>D64/$C64</f>
        <v>5.1465038084128186E-4</v>
      </c>
      <c r="H64" s="72">
        <f t="shared" ref="H64:I65" si="4">E64/$C64</f>
        <v>1.6811912440815207E-3</v>
      </c>
      <c r="I64" s="73">
        <f t="shared" si="4"/>
        <v>1.1871268784738901E-2</v>
      </c>
    </row>
    <row r="65" spans="2:9" ht="15.75" x14ac:dyDescent="0.25">
      <c r="B65" s="25" t="s">
        <v>1139</v>
      </c>
      <c r="C65" s="26">
        <f>SUM(C52:C53,C55,C56,C59,C62)</f>
        <v>252200</v>
      </c>
      <c r="D65" s="26">
        <f t="shared" ref="D65:F65" si="5">SUM(D52:D53,D55,D56,D59,D62)</f>
        <v>50</v>
      </c>
      <c r="E65" s="87">
        <f t="shared" si="5"/>
        <v>270</v>
      </c>
      <c r="F65" s="87">
        <f t="shared" si="5"/>
        <v>2940</v>
      </c>
      <c r="G65" s="88">
        <f>D65/$C65</f>
        <v>1.9825535289452815E-4</v>
      </c>
      <c r="H65" s="89">
        <f t="shared" si="4"/>
        <v>1.0705789056304521E-3</v>
      </c>
      <c r="I65" s="90">
        <f t="shared" si="4"/>
        <v>1.1657414750198256E-2</v>
      </c>
    </row>
    <row r="66" spans="2:9" ht="15.75" x14ac:dyDescent="0.25">
      <c r="B66" s="547" t="s">
        <v>1140</v>
      </c>
      <c r="C66" s="612">
        <f>SUM(C53,C55,C56,C59,C62)</f>
        <v>218760</v>
      </c>
      <c r="D66" s="612">
        <v>40</v>
      </c>
      <c r="E66" s="613">
        <v>210</v>
      </c>
      <c r="F66" s="614">
        <v>2260</v>
      </c>
      <c r="G66" s="610">
        <v>1.8284878405558602E-4</v>
      </c>
      <c r="H66" s="611">
        <v>9.5995611629182663E-4</v>
      </c>
      <c r="I66" s="290">
        <v>1.033095629914061E-2</v>
      </c>
    </row>
    <row r="67" spans="2:9" ht="15.75" x14ac:dyDescent="0.25">
      <c r="B67" s="28" t="s">
        <v>17</v>
      </c>
    </row>
    <row r="69" spans="2:9" x14ac:dyDescent="0.25">
      <c r="B69" t="s">
        <v>781</v>
      </c>
    </row>
    <row r="70" spans="2:9" x14ac:dyDescent="0.25">
      <c r="B70" t="s">
        <v>716</v>
      </c>
    </row>
    <row r="71" spans="2:9" x14ac:dyDescent="0.25">
      <c r="B71" t="s">
        <v>63</v>
      </c>
    </row>
    <row r="75" spans="2:9" ht="15.75" x14ac:dyDescent="0.25">
      <c r="B75" s="248" t="s">
        <v>962</v>
      </c>
    </row>
    <row r="77" spans="2:9" ht="15" customHeight="1" x14ac:dyDescent="0.25">
      <c r="B77" s="308"/>
      <c r="C77" s="1298" t="s">
        <v>707</v>
      </c>
      <c r="D77" s="1301" t="s">
        <v>708</v>
      </c>
      <c r="E77" s="1301"/>
      <c r="F77" s="1302"/>
      <c r="G77" s="1301" t="s">
        <v>709</v>
      </c>
      <c r="H77" s="1301"/>
      <c r="I77" s="1302"/>
    </row>
    <row r="78" spans="2:9" ht="15.75" x14ac:dyDescent="0.25">
      <c r="B78" s="259"/>
      <c r="C78" s="1299"/>
      <c r="D78" s="1303" t="s">
        <v>4</v>
      </c>
      <c r="E78" s="1301"/>
      <c r="F78" s="1302"/>
      <c r="G78" s="1303" t="s">
        <v>4</v>
      </c>
      <c r="H78" s="1301"/>
      <c r="I78" s="1302"/>
    </row>
    <row r="79" spans="2:9" ht="94.5" x14ac:dyDescent="0.25">
      <c r="B79" s="619"/>
      <c r="C79" s="1300"/>
      <c r="D79" s="605" t="s">
        <v>710</v>
      </c>
      <c r="E79" s="605" t="s">
        <v>711</v>
      </c>
      <c r="F79" s="605" t="s">
        <v>712</v>
      </c>
      <c r="G79" s="929" t="s">
        <v>713</v>
      </c>
      <c r="H79" s="929" t="s">
        <v>714</v>
      </c>
      <c r="I79" s="127" t="s">
        <v>715</v>
      </c>
    </row>
    <row r="80" spans="2:9" ht="15.75" x14ac:dyDescent="0.25">
      <c r="B80" s="606"/>
      <c r="C80" s="608"/>
      <c r="D80" s="607"/>
      <c r="E80" s="607"/>
      <c r="F80" s="607"/>
      <c r="G80" s="607"/>
      <c r="H80" s="356"/>
      <c r="I80" s="356"/>
    </row>
    <row r="81" spans="2:9" ht="15.75" x14ac:dyDescent="0.25">
      <c r="B81" s="14" t="s">
        <v>862</v>
      </c>
      <c r="C81" s="82">
        <v>77480</v>
      </c>
      <c r="D81" s="131" t="s">
        <v>172</v>
      </c>
      <c r="E81" s="131">
        <v>10</v>
      </c>
      <c r="F81" s="615">
        <v>80</v>
      </c>
      <c r="G81" s="1243" t="s">
        <v>237</v>
      </c>
      <c r="H81" s="955">
        <v>1.2906556530717606E-4</v>
      </c>
      <c r="I81" s="70">
        <v>1.0325245224574084E-3</v>
      </c>
    </row>
    <row r="82" spans="2:9" ht="15.75" x14ac:dyDescent="0.25">
      <c r="B82" s="14" t="s">
        <v>863</v>
      </c>
      <c r="C82" s="82">
        <v>58260</v>
      </c>
      <c r="D82" s="131">
        <v>10</v>
      </c>
      <c r="E82" s="131">
        <v>130</v>
      </c>
      <c r="F82" s="615">
        <v>1810</v>
      </c>
      <c r="G82" s="68">
        <v>1.7164435290078958E-4</v>
      </c>
      <c r="H82" s="956">
        <v>2.2313765877102643E-3</v>
      </c>
      <c r="I82" s="70">
        <v>3.106762787504291E-2</v>
      </c>
    </row>
    <row r="83" spans="2:9" ht="15.75" x14ac:dyDescent="0.25">
      <c r="B83" s="14" t="s">
        <v>864</v>
      </c>
      <c r="C83" s="82">
        <v>9700</v>
      </c>
      <c r="D83" s="131">
        <v>0</v>
      </c>
      <c r="E83" s="131" t="s">
        <v>172</v>
      </c>
      <c r="F83" s="615">
        <v>120</v>
      </c>
      <c r="G83" s="620">
        <v>0</v>
      </c>
      <c r="H83" s="1245" t="s">
        <v>237</v>
      </c>
      <c r="I83" s="70">
        <v>1.2371134020618556E-2</v>
      </c>
    </row>
    <row r="84" spans="2:9" ht="15.75" x14ac:dyDescent="0.25">
      <c r="B84" s="14"/>
      <c r="C84" s="44"/>
      <c r="D84" s="140"/>
      <c r="E84" s="141"/>
      <c r="F84" s="616"/>
      <c r="G84" s="143"/>
      <c r="H84" s="349"/>
      <c r="I84" s="355"/>
    </row>
    <row r="85" spans="2:9" ht="15.75" x14ac:dyDescent="0.25">
      <c r="B85" s="22" t="s">
        <v>15</v>
      </c>
      <c r="C85" s="232">
        <v>145440</v>
      </c>
      <c r="D85" s="146">
        <v>10</v>
      </c>
      <c r="E85" s="146">
        <v>140</v>
      </c>
      <c r="F85" s="617">
        <v>2010</v>
      </c>
      <c r="G85" s="618">
        <v>6.8756875687568753E-5</v>
      </c>
      <c r="H85" s="618">
        <v>9.6259625962596257E-4</v>
      </c>
      <c r="I85" s="73">
        <v>1.3820132013201321E-2</v>
      </c>
    </row>
    <row r="86" spans="2:9" ht="15.75" x14ac:dyDescent="0.25">
      <c r="B86" s="50"/>
      <c r="C86" s="44"/>
      <c r="D86" s="67"/>
      <c r="E86" s="67"/>
      <c r="F86" s="67"/>
      <c r="G86" s="44"/>
      <c r="H86" s="261"/>
      <c r="I86" s="264"/>
    </row>
    <row r="87" spans="2:9" ht="15.75" x14ac:dyDescent="0.25">
      <c r="B87" s="28" t="s">
        <v>17</v>
      </c>
    </row>
    <row r="89" spans="2:9" x14ac:dyDescent="0.25">
      <c r="B89" t="s">
        <v>716</v>
      </c>
    </row>
    <row r="90" spans="2:9" x14ac:dyDescent="0.25">
      <c r="B90" t="s">
        <v>63</v>
      </c>
    </row>
    <row r="91" spans="2:9" x14ac:dyDescent="0.25">
      <c r="B91" t="s">
        <v>781</v>
      </c>
    </row>
  </sheetData>
  <mergeCells count="20">
    <mergeCell ref="C3:C5"/>
    <mergeCell ref="D3:F3"/>
    <mergeCell ref="G3:I3"/>
    <mergeCell ref="D4:F4"/>
    <mergeCell ref="G4:I4"/>
    <mergeCell ref="C47:C49"/>
    <mergeCell ref="D47:F47"/>
    <mergeCell ref="G47:I47"/>
    <mergeCell ref="D48:F48"/>
    <mergeCell ref="G48:I48"/>
    <mergeCell ref="C30:C32"/>
    <mergeCell ref="D30:F30"/>
    <mergeCell ref="G30:I30"/>
    <mergeCell ref="D31:F31"/>
    <mergeCell ref="G31:I31"/>
    <mergeCell ref="C77:C79"/>
    <mergeCell ref="D77:F77"/>
    <mergeCell ref="G77:I77"/>
    <mergeCell ref="D78:F78"/>
    <mergeCell ref="G78:I78"/>
  </mergeCells>
  <conditionalFormatting sqref="G52:I62 G22:I27">
    <cfRule type="expression" dxfId="99" priority="16" stopIfTrue="1">
      <formula>D22&lt;11</formula>
    </cfRule>
  </conditionalFormatting>
  <conditionalFormatting sqref="G20:I21">
    <cfRule type="expression" dxfId="98" priority="15" stopIfTrue="1">
      <formula>D20&lt;11</formula>
    </cfRule>
  </conditionalFormatting>
  <conditionalFormatting sqref="G85:I85">
    <cfRule type="expression" dxfId="97" priority="3" stopIfTrue="1">
      <formula>D85&lt;11</formula>
    </cfRule>
  </conditionalFormatting>
  <conditionalFormatting sqref="G38:I38">
    <cfRule type="expression" dxfId="96" priority="8" stopIfTrue="1">
      <formula>D38&lt;11</formula>
    </cfRule>
  </conditionalFormatting>
  <conditionalFormatting sqref="G64:I65">
    <cfRule type="expression" dxfId="95" priority="6" stopIfTrue="1">
      <formula>D64&lt;11</formula>
    </cfRule>
  </conditionalFormatting>
  <conditionalFormatting sqref="G66:I66">
    <cfRule type="expression" dxfId="94" priority="5" stopIfTrue="1">
      <formula>D66&lt;11</formula>
    </cfRule>
  </conditionalFormatting>
  <conditionalFormatting sqref="H83 I82 H81:I81">
    <cfRule type="expression" dxfId="93" priority="27" stopIfTrue="1">
      <formula>E82&lt;11</formula>
    </cfRule>
  </conditionalFormatting>
  <pageMargins left="0.7" right="0.7" top="0.75" bottom="0.75" header="0.3" footer="0.3"/>
  <pageSetup paperSize="9"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S h o w I m p l i c i t M e a s u r e s " > < C u s t o m C o n t e n t > < ! [ C D A T A [ F a l s e ] ] > < / C u s t o m C o n t e n t > < / G e m i n i > 
</file>

<file path=customXml/item11.xml>��< ? x m l   v e r s i o n = " 1 . 0 "   e n c o d i n g = " U T F - 1 6 " ? > < G e m i n i   x m l n s = " h t t p : / / g e m i n i / w o r k b o o k c u s t o m i z a t i o n / R e l a t i o n s h i p D e t e c t i o n N e e d e d D i c t i o n a r y " > < C u s t o m C o n t e n t > < ! [ C D A T A [ < D i c t i o n a r y   / > ] ] > < / C u s t o m C o n t e n t > < / G e m i n i > 
</file>

<file path=customXml/item12.xml>��< ? x m l   v e r s i o n = " 1 . 0 "   e n c o d i n g = " U T F - 1 6 " ? > < G e m i n i   x m l n s = " h t t p : / / g e m i n i / w o r k b o o k c u s t o m i z a t i o n / F i e l d L i s t R e f r e s h N e e d e d D i c t i o n a r y " > < C u s t o m C o n t e n t > < ! [ C D A T A [ < D i c t i o n a r y   / > ] ] > < / C u s t o m C o n t e n t > < / G e m i n i > 
</file>

<file path=customXml/item13.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  x m l n s : d d l 4 0 0 = " h t t p : / / s c h e m a s . m i c r o s o f t . c o m / a n a l y s i s s e r v i c e s / 2 0 1 2 / e n g i n e / 4 0 0 "   x m l n s : d d l 4 0 0 _ 4 0 0 = " h t t p : / / s c h e m a s . m i c r o s o f t . c o m / a n a l y s i s s e r v i c e s / 2 0 1 2 / e n g i n e / 4 0 0 / 4 0 0 " > < I D > 3 5 d b c 6 3 4 - e 9 2 6 - 4 3 0 f - b 9 6 6 - c 8 4 5 5 e 0 5 9 3 1 b < / I D > < N a m e > M i c r o s o f t _ S Q L S e r v e r _ A n a l y s i s S e r v i c e s < / N a m e > < A n n o t a t i o n s > < A n n o t a t i o n > < N a m e > S a n d b o x V e r s i o n < / N a m e > < V a l u e > S Q L 1 1 _ D e n a l i < / V a l u e > < / A n n o t a t i o n > < / A n n o t a t i o n s > < d d l 2 0 0 : C o m p a t i b i l i t y L e v e l > 1 1 0 0 < / d d l 2 0 0 : C o m p a t i b i l i t y L e v e l > < d d l 2 0 0 _ 2 0 0 : S t o r a g e E n g i n e U s e d > I n M e m o r y < / d d l 2 0 0 _ 2 0 0 : S t o r a g e E n g i n e U s e d > < L a n g u a g e > 2 0 5 7 < / L a n g u a g e > < C u b e s > < C u b e > < I D > M o d e l < / I D > < N a m e > M o d e l < / N a m e > < A n n o t a t i o n s > < A n n o t a t i o n > < N a m e > D e f a u l t M e a s u r e < / N a m e > < V a l u e > _ _ N o   m e a s u r e s   d e f i n e d < / V a l u e > < / A n n o t a t i o n > < / A n n o t a t i o n s > < M d x S c r i p t s > < M d x S c r i p t > < I D > M d x S c r i p t < / I D > < N a m e > M d x S c r i p t < / N a m e > < C o m m a n d s > < C o m m a n d > < T e x t > C A L C U L A T E ;    
 C R E A T E   M E M B E R   C U R R E N T C U B E . M e a s u r e s . [ _ _ N o   m e a s u r e s   d e f i n e d ]   A S   1 ;    
 A L T E R   C U B E   C U R R E N T C U B E   U P D A T E   D I M E N S I O N   M e a s u r e s ,   D e f a u l t _ M e m b e r   =   [ _ _ N o   m e a s u r e s   d e f i n e d ] ;   < / T e x t > < / C o m m a n d > < / C o m m a n d s > < / M d x S c r i p t > < / M d x S c r i p t s > < S t o r a g e M o d e   v a l u e n s = " d d l 2 0 0 _ 2 0 0 " > I n M e m o r y < / S t o r a g e M o d e > < / C u b e > < / C u b e s > < / D a t a b a s e > < / O b j e c t D e f i n i t i o n > < / C r e a t e > ] ] > < / C u s t o m C o n t e n t > < / G e m i n i > 
</file>

<file path=customXml/item14.xml>��< ? x m l   v e r s i o n = " 1 . 0 "   e n c o d i n g = " U T F - 1 6 " ? > < G e m i n i   x m l n s = " h t t p : / / g e m i n i / p i v o t c u s t o m i z a t i o n / M a n u a l C a l c M o d e " > < C u s t o m C o n t e n t > < ! [ C D A T A [ F a l s e ] ] > < / 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C u s t o m C o n t e n t > < / G e m i n i > 
</file>

<file path=customXml/item16.xml>��< ? x m l   v e r s i o n = " 1 . 0 "   e n c o d i n g = " U T F - 1 6 " ? > < G e m i n i   x m l n s = " h t t p : / / g e m i n i / w o r k b o o k 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 2 0 1 6 - 0 9 - 1 6 T 1 0 : 0 5 : 3 5 . 4 2 3 6 6 2 7 + 0 1 : 0 0 < / L a s t P r o c e s s e d T i m e > < / D a t a M o d e l i n g S a n d b o x . S e r i a l i z e d S a n d b o x E r r o r C a c h e > ] ] > < / C u s t o m C o n t e n t > < / G e m i n i > 
</file>

<file path=customXml/item17.xml>��< ? x m l   v e r s i o n = " 1 . 0 "   e n c o d i n g = " U T F - 1 6 " ? > < G e m i n i   x m l n s = " h t t p : / / g e m i n i / w o r k b o o k c u s t o m i z a t i o n / R e l a t i o n s h i p A u t o D e t e c t i o n E n a b l e d " > < C u s t o m C o n t e n t > < ! [ C D A T A [ T r u e ] ] > < / C u s t o m C o n t e n t > < / G e m i n i > 
</file>

<file path=customXml/item18.xml>��< ? x m l   v e r s i o n = " 1 . 0 "   e n c o d i n g = " U T F - 1 6 " ? > < G e m i n i   x m l n s = " h t t p : / / g e m i n i / w o r k b o o k c u s t o m i z a t i o n / L i n k e d T a b l e s " > < C u s t o m C o n t e n t > < ! [ C D A T A [ < L i n k e d T a b l e s   x m l n s : x s i = " h t t p : / / w w w . w 3 . o r g / 2 0 0 1 / X M L S c h e m a - i n s t a n c e "   x m l n s : x s d = " h t t p : / / w w w . w 3 . o r g / 2 0 0 1 / X M L S c h e m a " > < L i n k e d T a b l e L i s t   / > < / L i n k e d T a b l e s > ] ] > < / C u s t o m C o n t e n t > < / G e m i n i > 
</file>

<file path=customXml/item2.xml>��< ? x m l   v e r s i o n = " 1 . 0 "   e n c o d i n g = " U T F - 1 6 " ? > < G e m i n i   x m l n s = " h t t p : / / g e m i n i / w o r k b o o k c u s t o m i z a t i o n / P o w e r P i v o t V e r s i o n " > < C u s t o m C o n t e n t > < ! [ C D A T A [ 1 1 . 0 . 3 0 0 0 . 0 ] ] > < / C u s t o m C o n t e n t > < / G e m i n i > 
</file>

<file path=customXml/item3.xml>��< ? x m l   v e r s i o n = " 1 . 0 "   e n c o d i n g = " U T F - 1 6 " ? > < G e m i n i   x m l n s = " h t t p : / / g e m i n i / w o r k b o o k c u s t o m i z a t i o n / S a n d b o x N o n E m p t y " > < C u s t o m C o n t e n t > < ! [ C D A T A [ 0 ] ] > < / C u s t o m C o n t e n t > < / G e m i n i > 
</file>

<file path=customXml/item4.xml>��< ? x m l   v e r s i o n = " 1 . 0 "   e n c o d i n g = " U T F - 1 6 " ? > < G e m i n i   x m l n s = " h t t p : / / g e m i n i / w o r k b o o k c u s t o m i z a t i o n / I s S a n d b o x E m b e d d e d " > < C u s t o m C o n t e n t > < ! [ C D A T A [ y e s ] ] > < / C u s t o m C o n t e n t > < / G e m i n i > 
</file>

<file path=customXml/item5.xml>��< ? x m l   v e r s i o n = " 1 . 0 "   e n c o d i n g = " U T F - 1 6 " ? > < G e m i n i   x m l n s = " h t t p : / / g e m i n i / p i v o t c u s t o m i z a t i o n / T a b l e C o u n t I n S a n d b o x " > < C u s t o m C o n t e n t > < ! [ C D A T A [ 0 ] ] > < / C u s t o m C o n t e n t > < / G e m i n i > 
</file>

<file path=customXml/item6.xml>��< ? x m l   v e r s i o n = " 1 . 0 "   e n c o d i n g = " U T F - 1 6 " ? > < G e m i n i   x m l n s = " h t t p : / / g e m i n i / p i v o t c u s t o m i z a t i o n / L i n k e d T a b l e U p d a t e M o d e " > < C u s t o m C o n t e n t > < ! [ C D A T A [ T r u 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C u s t o m C o n t e n t > < / G e m i n i > 
</file>

<file path=customXml/item8.xml>��< ? x m l   v e r s i o n = " 1 . 0 "   e n c o d i n g = " U T F - 1 6 " ? > < G e m i n i   x m l n s = " h t t p : / / g e m i n i / p i v o t c u s t o m i z a t i o n / P r e v i o u s D i a g r a m " > < C u s t o m C o n t e n t > < ! [ C D A T A [ < S a n d b o x E d i t o r D i a g r a m K e y   i : n i l = " t r u e "   x m l n s = " h t t p : / / s c h e m a s . d a t a c o n t r a c t . o r g / 2 0 0 4 / 0 7 / M i c r o s o f t . A n a l y s i s S e r v i c e s . C o m m o n "   x m l n s : i = " h t t p : / / w w w . w 3 . o r g / 2 0 0 1 / X M L S c h e m a - i n s t a n c e " / > ] ] > < / C u s t o m C o n t e n t > < / G e m i n i > 
</file>

<file path=customXml/item9.xml>��< ? x m l   v e r s i o n = " 1 . 0 "   e n c o d i n g = " U T F - 1 6 " ? > < G e m i n i   x m l n s = " h t t p : / / g e m i n i / p i v o t c u s t o m i z a t i o n / T a b l e O r d e r " > < C u s t o m C o n t e n t > < ! [ C D A T A [ ] ] > < / C u s t o m C o n t e n t > < / G e m i n i > 
</file>

<file path=customXml/itemProps1.xml><?xml version="1.0" encoding="utf-8"?>
<ds:datastoreItem xmlns:ds="http://schemas.openxmlformats.org/officeDocument/2006/customXml" ds:itemID="{B125CD3B-A7ED-472E-9327-B49A1791A9E8}">
  <ds:schemaRefs/>
</ds:datastoreItem>
</file>

<file path=customXml/itemProps10.xml><?xml version="1.0" encoding="utf-8"?>
<ds:datastoreItem xmlns:ds="http://schemas.openxmlformats.org/officeDocument/2006/customXml" ds:itemID="{6A31C551-AE51-4D61-9F54-B0790AB5D1E8}">
  <ds:schemaRefs/>
</ds:datastoreItem>
</file>

<file path=customXml/itemProps11.xml><?xml version="1.0" encoding="utf-8"?>
<ds:datastoreItem xmlns:ds="http://schemas.openxmlformats.org/officeDocument/2006/customXml" ds:itemID="{F721EA63-A8A5-4236-ADDD-86402E6B1968}">
  <ds:schemaRefs/>
</ds:datastoreItem>
</file>

<file path=customXml/itemProps12.xml><?xml version="1.0" encoding="utf-8"?>
<ds:datastoreItem xmlns:ds="http://schemas.openxmlformats.org/officeDocument/2006/customXml" ds:itemID="{E4FB7F1A-9BF3-4507-B585-F0BC7832E2AD}">
  <ds:schemaRefs/>
</ds:datastoreItem>
</file>

<file path=customXml/itemProps13.xml><?xml version="1.0" encoding="utf-8"?>
<ds:datastoreItem xmlns:ds="http://schemas.openxmlformats.org/officeDocument/2006/customXml" ds:itemID="{672167A0-1635-41E2-BDCF-334482C72177}">
  <ds:schemaRefs/>
</ds:datastoreItem>
</file>

<file path=customXml/itemProps14.xml><?xml version="1.0" encoding="utf-8"?>
<ds:datastoreItem xmlns:ds="http://schemas.openxmlformats.org/officeDocument/2006/customXml" ds:itemID="{89BAC2E7-F425-4568-9C00-A9331749B1A3}">
  <ds:schemaRefs/>
</ds:datastoreItem>
</file>

<file path=customXml/itemProps15.xml><?xml version="1.0" encoding="utf-8"?>
<ds:datastoreItem xmlns:ds="http://schemas.openxmlformats.org/officeDocument/2006/customXml" ds:itemID="{C0222513-B7C6-49CB-B857-1AC83C8FFD37}">
  <ds:schemaRefs/>
</ds:datastoreItem>
</file>

<file path=customXml/itemProps16.xml><?xml version="1.0" encoding="utf-8"?>
<ds:datastoreItem xmlns:ds="http://schemas.openxmlformats.org/officeDocument/2006/customXml" ds:itemID="{1F00CB8E-2C1E-4D21-8154-CDE38A69D9E2}">
  <ds:schemaRefs/>
</ds:datastoreItem>
</file>

<file path=customXml/itemProps17.xml><?xml version="1.0" encoding="utf-8"?>
<ds:datastoreItem xmlns:ds="http://schemas.openxmlformats.org/officeDocument/2006/customXml" ds:itemID="{AA63E3A9-7117-410A-A93F-58284FEB3F9B}">
  <ds:schemaRefs/>
</ds:datastoreItem>
</file>

<file path=customXml/itemProps18.xml><?xml version="1.0" encoding="utf-8"?>
<ds:datastoreItem xmlns:ds="http://schemas.openxmlformats.org/officeDocument/2006/customXml" ds:itemID="{3C243341-4D15-43A6-9E31-E751F59EA193}">
  <ds:schemaRefs/>
</ds:datastoreItem>
</file>

<file path=customXml/itemProps2.xml><?xml version="1.0" encoding="utf-8"?>
<ds:datastoreItem xmlns:ds="http://schemas.openxmlformats.org/officeDocument/2006/customXml" ds:itemID="{C3931F37-FEF4-4ECA-83FA-C0E7B6B2628A}">
  <ds:schemaRefs/>
</ds:datastoreItem>
</file>

<file path=customXml/itemProps3.xml><?xml version="1.0" encoding="utf-8"?>
<ds:datastoreItem xmlns:ds="http://schemas.openxmlformats.org/officeDocument/2006/customXml" ds:itemID="{8C00059C-3D5C-4A0C-A1C2-578EF058CC52}">
  <ds:schemaRefs/>
</ds:datastoreItem>
</file>

<file path=customXml/itemProps4.xml><?xml version="1.0" encoding="utf-8"?>
<ds:datastoreItem xmlns:ds="http://schemas.openxmlformats.org/officeDocument/2006/customXml" ds:itemID="{561B7651-56C5-484A-8FA2-AE47D619303E}">
  <ds:schemaRefs/>
</ds:datastoreItem>
</file>

<file path=customXml/itemProps5.xml><?xml version="1.0" encoding="utf-8"?>
<ds:datastoreItem xmlns:ds="http://schemas.openxmlformats.org/officeDocument/2006/customXml" ds:itemID="{84837CD6-78F0-4D47-9EBF-F73298AF57B9}">
  <ds:schemaRefs/>
</ds:datastoreItem>
</file>

<file path=customXml/itemProps6.xml><?xml version="1.0" encoding="utf-8"?>
<ds:datastoreItem xmlns:ds="http://schemas.openxmlformats.org/officeDocument/2006/customXml" ds:itemID="{9057D2EC-53AB-4C4E-87CE-DD5F5C3F7C8C}">
  <ds:schemaRefs/>
</ds:datastoreItem>
</file>

<file path=customXml/itemProps7.xml><?xml version="1.0" encoding="utf-8"?>
<ds:datastoreItem xmlns:ds="http://schemas.openxmlformats.org/officeDocument/2006/customXml" ds:itemID="{E2BD7959-F66B-4A87-A1DE-1FD80E8B7DB3}">
  <ds:schemaRefs/>
</ds:datastoreItem>
</file>

<file path=customXml/itemProps8.xml><?xml version="1.0" encoding="utf-8"?>
<ds:datastoreItem xmlns:ds="http://schemas.openxmlformats.org/officeDocument/2006/customXml" ds:itemID="{F125EA7B-1E48-4731-B5D1-12403F9A1F62}">
  <ds:schemaRefs/>
</ds:datastoreItem>
</file>

<file path=customXml/itemProps9.xml><?xml version="1.0" encoding="utf-8"?>
<ds:datastoreItem xmlns:ds="http://schemas.openxmlformats.org/officeDocument/2006/customXml" ds:itemID="{AE970148-E1C9-4CCD-90FA-F937344B09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30</vt:i4>
      </vt:variant>
    </vt:vector>
  </HeadingPairs>
  <TitlesOfParts>
    <vt:vector size="71" baseType="lpstr">
      <vt:lpstr>Contents</vt:lpstr>
      <vt:lpstr>Notes</vt:lpstr>
      <vt:lpstr>Table 1a, 1b and 1c</vt:lpstr>
      <vt:lpstr>Table 2</vt:lpstr>
      <vt:lpstr>Table 3</vt:lpstr>
      <vt:lpstr>Table 4a and 4b</vt:lpstr>
      <vt:lpstr>Table 5</vt:lpstr>
      <vt:lpstr>Table 6</vt:lpstr>
      <vt:lpstr>Table 7a - 7d</vt:lpstr>
      <vt:lpstr>Table 8a and 8b</vt:lpstr>
      <vt:lpstr>Table 10</vt:lpstr>
      <vt:lpstr>Table 11a, 11b and 11c</vt:lpstr>
      <vt:lpstr>Table 12a and 12b</vt:lpstr>
      <vt:lpstr>Table 13</vt:lpstr>
      <vt:lpstr>Table 14</vt:lpstr>
      <vt:lpstr>Table 15a, 15b and 15c</vt:lpstr>
      <vt:lpstr>Table 16</vt:lpstr>
      <vt:lpstr>Table 17a and 17b</vt:lpstr>
      <vt:lpstr>Table 18</vt:lpstr>
      <vt:lpstr>Table 19</vt:lpstr>
      <vt:lpstr>Table 20</vt:lpstr>
      <vt:lpstr>Table 21</vt:lpstr>
      <vt:lpstr>Table 22</vt:lpstr>
      <vt:lpstr>Table 23a, 23b and 23c</vt:lpstr>
      <vt:lpstr>Table 24a, 24b and 24c</vt:lpstr>
      <vt:lpstr>Table 25a and 25b</vt:lpstr>
      <vt:lpstr>Table 26a and 26b</vt:lpstr>
      <vt:lpstr>Table 27a and 27b</vt:lpstr>
      <vt:lpstr>Table 28a, 28b and 28c</vt:lpstr>
      <vt:lpstr>Table 29</vt:lpstr>
      <vt:lpstr>Table 30a to 30e</vt:lpstr>
      <vt:lpstr>Table 31a and 31b</vt:lpstr>
      <vt:lpstr>Table 32a and 32b</vt:lpstr>
      <vt:lpstr>Table 33a</vt:lpstr>
      <vt:lpstr>Table 33b (first time stats)</vt:lpstr>
      <vt:lpstr>Tables 34a to 34j</vt:lpstr>
      <vt:lpstr>Tables 35a - 35g</vt:lpstr>
      <vt:lpstr>Tables 36a - 36d</vt:lpstr>
      <vt:lpstr>Tables 37a - 37d</vt:lpstr>
      <vt:lpstr>Table 38a - c</vt:lpstr>
      <vt:lpstr>Population statistics</vt:lpstr>
      <vt:lpstr>'Table 10'!Print_Area</vt:lpstr>
      <vt:lpstr>'Table 11a, 11b and 11c'!Print_Area</vt:lpstr>
      <vt:lpstr>'Table 12a and 12b'!Print_Area</vt:lpstr>
      <vt:lpstr>'Table 14'!Print_Area</vt:lpstr>
      <vt:lpstr>'Table 15a, 15b and 15c'!Print_Area</vt:lpstr>
      <vt:lpstr>'Table 16'!Print_Area</vt:lpstr>
      <vt:lpstr>'Table 17a and 17b'!Print_Area</vt:lpstr>
      <vt:lpstr>'Table 1a, 1b and 1c'!Print_Area</vt:lpstr>
      <vt:lpstr>'Table 2'!Print_Area</vt:lpstr>
      <vt:lpstr>'Table 22'!Print_Area</vt:lpstr>
      <vt:lpstr>'Table 23a, 23b and 23c'!Print_Area</vt:lpstr>
      <vt:lpstr>'Table 24a, 24b and 24c'!Print_Area</vt:lpstr>
      <vt:lpstr>'Table 25a and 25b'!Print_Area</vt:lpstr>
      <vt:lpstr>'Table 26a and 26b'!Print_Area</vt:lpstr>
      <vt:lpstr>'Table 27a and 27b'!Print_Area</vt:lpstr>
      <vt:lpstr>'Table 28a, 28b and 28c'!Print_Area</vt:lpstr>
      <vt:lpstr>'Table 29'!Print_Area</vt:lpstr>
      <vt:lpstr>'Table 30a to 30e'!Print_Area</vt:lpstr>
      <vt:lpstr>'Table 31a and 31b'!Print_Area</vt:lpstr>
      <vt:lpstr>'Table 32a and 32b'!Print_Area</vt:lpstr>
      <vt:lpstr>'Table 33a'!Print_Area</vt:lpstr>
      <vt:lpstr>'Table 33b (first time stats)'!Print_Area</vt:lpstr>
      <vt:lpstr>'Table 38a - c'!Print_Area</vt:lpstr>
      <vt:lpstr>'Table 4a and 4b'!Print_Area</vt:lpstr>
      <vt:lpstr>'Table 7a - 7d'!Print_Area</vt:lpstr>
      <vt:lpstr>'Table 8a and 8b'!Print_Area</vt:lpstr>
      <vt:lpstr>'Tables 34a to 34j'!Print_Area</vt:lpstr>
      <vt:lpstr>'Tables 35a - 35g'!Print_Area</vt:lpstr>
      <vt:lpstr>'Tables 36a - 36d'!Print_Area</vt:lpstr>
      <vt:lpstr>'Tables 37a - 37d'!Print_Area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lamontg</dc:creator>
  <cp:lastModifiedBy>siegels</cp:lastModifiedBy>
  <cp:lastPrinted>2017-09-14T10:16:59Z</cp:lastPrinted>
  <dcterms:created xsi:type="dcterms:W3CDTF">2016-03-31T07:33:23Z</dcterms:created>
  <dcterms:modified xsi:type="dcterms:W3CDTF">2017-09-14T10:17:39Z</dcterms:modified>
</cp:coreProperties>
</file>