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45" yWindow="345" windowWidth="27300" windowHeight="14055" tabRatio="834" activeTab="17"/>
  </bookViews>
  <sheets>
    <sheet name="Table of contents" sheetId="1" r:id="rId1"/>
    <sheet name="Table1" sheetId="2" r:id="rId2"/>
    <sheet name="Table2" sheetId="3" r:id="rId3"/>
    <sheet name="Table3" sheetId="4" r:id="rId4"/>
    <sheet name="Table4" sheetId="5" r:id="rId5"/>
    <sheet name="Table5" sheetId="6" r:id="rId6"/>
    <sheet name="Table6" sheetId="7" r:id="rId7"/>
    <sheet name="Table7(1)" sheetId="8" r:id="rId8"/>
    <sheet name="Table7(2)" sheetId="9" r:id="rId9"/>
    <sheet name="Table7(3)" sheetId="10" r:id="rId10"/>
    <sheet name="Table7(4)" sheetId="11" r:id="rId11"/>
    <sheet name="Table8(1)" sheetId="12" r:id="rId12"/>
    <sheet name="Table8(2)" sheetId="13" r:id="rId13"/>
    <sheet name="Table8(3)" sheetId="14" r:id="rId14"/>
    <sheet name="Table8(4)" sheetId="15" r:id="rId15"/>
    <sheet name="Table9" sheetId="16" r:id="rId16"/>
    <sheet name="Table10" sheetId="17" r:id="rId17"/>
    <sheet name="Table11" sheetId="18" r:id="rId18"/>
    <sheet name="Table12" sheetId="20" r:id="rId19"/>
    <sheet name="Table13" sheetId="21" r:id="rId20"/>
    <sheet name="Table14" sheetId="22" r:id="rId21"/>
  </sheets>
  <definedNames>
    <definedName name="_xlnm.Print_Area" localSheetId="0">'Table of contents'!$A$1:$T$7</definedName>
    <definedName name="_xlnm.Print_Area" localSheetId="1">Table1!$A$1:$M$44</definedName>
    <definedName name="_xlnm.Print_Area" localSheetId="16">Table10!$A$1:$AI$87,Table10!$A$89:$AI$174,Table10!$A$176:$AI$262</definedName>
    <definedName name="_xlnm.Print_Area" localSheetId="17">Table11!$A$1:$AA$43,Table11!$A$45:$AA$84,Table11!$A$86:$AA$125,Table11!$A$127:$AA$166,Table11!$A$168:$AA$206,Table11!$A$209:$AA$254</definedName>
    <definedName name="_xlnm.Print_Area" localSheetId="18">Table12!$A$1:$M$27</definedName>
    <definedName name="_xlnm.Print_Area" localSheetId="19">Table13!$A$1:$I$38,Table13!$A$40:$I$78,Table13!$A$80:$I$125</definedName>
    <definedName name="_xlnm.Print_Area" localSheetId="20">Table14!$A$1:$M$38</definedName>
    <definedName name="_xlnm.Print_Area" localSheetId="2">Table2!$A$1:$R$43,Table2!$A$45:$R$85,Table2!$A$87:$R$129,Table2!$A$131:$R$172,Table2!$A$174:$R$214,Table2!$A$216:$R$261</definedName>
    <definedName name="_xlnm.Print_Area" localSheetId="3">Table3!$A$1:$M$45</definedName>
    <definedName name="_xlnm.Print_Area" localSheetId="4">Table4!$A$1:$H$42,Table4!$A$44:$H$85,Table4!$A$87:$H$128</definedName>
    <definedName name="_xlnm.Print_Area" localSheetId="5">Table5!$A$1:$H$57</definedName>
    <definedName name="_xlnm.Print_Area" localSheetId="6">Table6!$A$1:$K$40,Table6!$A$42:$K$85</definedName>
    <definedName name="_xlnm.Print_Area" localSheetId="7">'Table7(1)'!$A$1:$M$31,'Table7(1)'!$A$33:$M$64</definedName>
    <definedName name="_xlnm.Print_Area" localSheetId="8">'Table7(2)'!$A$1:$M$36</definedName>
    <definedName name="_xlnm.Print_Area" localSheetId="9">'Table7(3)'!$A$1:$M$32,'Table7(3)'!$A$34:$M$64</definedName>
    <definedName name="_xlnm.Print_Area" localSheetId="10">'Table7(4)'!$A$1:$M$32,'Table7(4)'!$A$34:$M$64</definedName>
    <definedName name="_xlnm.Print_Area" localSheetId="11">'Table8(1)'!$A$1:$N$61,'Table8(1)'!$A$64:$N$124</definedName>
    <definedName name="_xlnm.Print_Area" localSheetId="12">'Table8(2)'!$A$1:$N$66</definedName>
    <definedName name="_xlnm.Print_Area" localSheetId="13">'Table8(3)'!$A$1:$N$62,'Table8(3)'!$A$64:$N$124</definedName>
    <definedName name="_xlnm.Print_Area" localSheetId="14">'Table8(4)'!$A$1:$N$61,'Table8(4)'!$A$64:$N$124</definedName>
    <definedName name="_xlnm.Print_Area" localSheetId="15">Table9!$A$1:$W$61,Table9!$A$63:$W$123</definedName>
    <definedName name="Z_20382D1E_794A_4216_A20E_330B8BAE0FD9_.wvu.PrintArea" localSheetId="0" hidden="1">'Table of contents'!$A$1:$T$7</definedName>
    <definedName name="Z_20382D1E_794A_4216_A20E_330B8BAE0FD9_.wvu.PrintArea" localSheetId="1" hidden="1">Table1!$A$1:$M$44</definedName>
    <definedName name="Z_20382D1E_794A_4216_A20E_330B8BAE0FD9_.wvu.PrintArea" localSheetId="16" hidden="1">Table10!$A$1:$AI$85,Table10!$A$89:$AI$172,Table10!$A$176:$AI$262</definedName>
    <definedName name="Z_20382D1E_794A_4216_A20E_330B8BAE0FD9_.wvu.PrintArea" localSheetId="17" hidden="1">Table11!$A$1:$M$43,Table11!$O$1:$AA$42,Table11!$A$45:$M$84,Table11!$O$45:$AA$84,Table11!$A$86:$M$125,Table11!$O$86:$AA$125,Table11!$A$127:$M$166,Table11!$O$127:$AA$165,Table11!$A$168:$M$207,Table11!$O$168:$AA$206,Table11!$A$209:$M$247,Table11!$O$209:$AA$247</definedName>
    <definedName name="Z_20382D1E_794A_4216_A20E_330B8BAE0FD9_.wvu.PrintArea" localSheetId="18" hidden="1">Table12!$A$1:$M$27</definedName>
    <definedName name="Z_20382D1E_794A_4216_A20E_330B8BAE0FD9_.wvu.PrintArea" localSheetId="19" hidden="1">Table13!$A$1:$L$38,Table13!$A$40:$I$77,Table13!$A$80:$I$123</definedName>
    <definedName name="Z_20382D1E_794A_4216_A20E_330B8BAE0FD9_.wvu.PrintArea" localSheetId="20" hidden="1">Table14!$A$1:$M$34</definedName>
    <definedName name="Z_20382D1E_794A_4216_A20E_330B8BAE0FD9_.wvu.PrintArea" localSheetId="2" hidden="1">Table2!$A$1:$R$43,Table2!$A$45:$R$85,Table2!$A$88:$R$131</definedName>
    <definedName name="Z_20382D1E_794A_4216_A20E_330B8BAE0FD9_.wvu.PrintArea" localSheetId="3" hidden="1">Table3!$A$1:$M$45</definedName>
    <definedName name="Z_20382D1E_794A_4216_A20E_330B8BAE0FD9_.wvu.PrintArea" localSheetId="4" hidden="1">Table4!$A$1:$R$42,Table4!$A$87:$H$128</definedName>
    <definedName name="Z_20382D1E_794A_4216_A20E_330B8BAE0FD9_.wvu.PrintArea" localSheetId="5" hidden="1">Table5!$A$1:$H$57</definedName>
    <definedName name="Z_20382D1E_794A_4216_A20E_330B8BAE0FD9_.wvu.PrintArea" localSheetId="6" hidden="1">Table6!$A$1:$K$40,Table6!$A$42:$K$84</definedName>
    <definedName name="Z_20382D1E_794A_4216_A20E_330B8BAE0FD9_.wvu.PrintArea" localSheetId="7" hidden="1">'Table7(1)'!$A$1:$N$31,'Table7(1)'!$A$34:$M$64</definedName>
    <definedName name="Z_20382D1E_794A_4216_A20E_330B8BAE0FD9_.wvu.PrintArea" localSheetId="8" hidden="1">'Table7(2)'!$A$1:$M$36</definedName>
    <definedName name="Z_20382D1E_794A_4216_A20E_330B8BAE0FD9_.wvu.PrintArea" localSheetId="9" hidden="1">'Table7(3)'!$A$1:$M$32,'Table7(3)'!$A$34:$M$64</definedName>
    <definedName name="Z_20382D1E_794A_4216_A20E_330B8BAE0FD9_.wvu.PrintArea" localSheetId="10" hidden="1">'Table7(4)'!$A$1:$M$32,'Table7(4)'!$A$34:$M$64</definedName>
    <definedName name="Z_20382D1E_794A_4216_A20E_330B8BAE0FD9_.wvu.PrintArea" localSheetId="11" hidden="1">'Table8(1)'!$A$1:$N$61,'Table8(1)'!$A$64:$N$124</definedName>
    <definedName name="Z_20382D1E_794A_4216_A20E_330B8BAE0FD9_.wvu.PrintArea" localSheetId="12" hidden="1">'Table8(2)'!$A$1:$N$66</definedName>
    <definedName name="Z_20382D1E_794A_4216_A20E_330B8BAE0FD9_.wvu.PrintArea" localSheetId="13" hidden="1">'Table8(3)'!$A$1:$N$61,'Table8(3)'!$A$64:$N$124</definedName>
    <definedName name="Z_20382D1E_794A_4216_A20E_330B8BAE0FD9_.wvu.PrintArea" localSheetId="14" hidden="1">'Table8(4)'!$A$1:$N$61,'Table8(4)'!$A$64:$N$124</definedName>
    <definedName name="Z_20382D1E_794A_4216_A20E_330B8BAE0FD9_.wvu.PrintArea" localSheetId="15" hidden="1">Table9!$A$1:$W$59,Table9!$A$63:$W$123</definedName>
  </definedNames>
  <calcPr calcId="145621"/>
  <customWorkbookViews>
    <customWorkbookView name="mcconnelll - Personal View" guid="{20382D1E-794A-4216-A20E-330B8BAE0FD9}" mergeInterval="0" personalView="1" xWindow="976" yWindow="28" windowWidth="859" windowHeight="864" tabRatio="834" activeSheetId="18"/>
  </customWorkbookViews>
</workbook>
</file>

<file path=xl/calcChain.xml><?xml version="1.0" encoding="utf-8"?>
<calcChain xmlns="http://schemas.openxmlformats.org/spreadsheetml/2006/main">
  <c r="D225" i="17" l="1"/>
  <c r="H256" i="17"/>
  <c r="F251" i="17"/>
  <c r="B172" i="17"/>
  <c r="C172" i="17"/>
  <c r="G172" i="17"/>
  <c r="H172" i="17" s="1"/>
  <c r="E172" i="17"/>
  <c r="F172" i="17" s="1"/>
  <c r="G258" i="17"/>
  <c r="E258" i="17"/>
  <c r="F258" i="17" s="1"/>
  <c r="C258" i="17"/>
  <c r="B258" i="17"/>
  <c r="H258" i="17" s="1"/>
  <c r="G215" i="17"/>
  <c r="H215" i="17" s="1"/>
  <c r="E215" i="17"/>
  <c r="F215" i="17" s="1"/>
  <c r="C215" i="17"/>
  <c r="D215" i="17" s="1"/>
  <c r="B215" i="17"/>
  <c r="D172" i="17"/>
  <c r="G128" i="17"/>
  <c r="H128" i="17" s="1"/>
  <c r="E128" i="17"/>
  <c r="F128" i="17" s="1"/>
  <c r="C128" i="17"/>
  <c r="D128" i="17" s="1"/>
  <c r="B128" i="17"/>
  <c r="G85" i="17"/>
  <c r="H85" i="17" s="1"/>
  <c r="E85" i="17"/>
  <c r="F85" i="17" s="1"/>
  <c r="C85" i="17"/>
  <c r="D85" i="17" s="1"/>
  <c r="B85" i="17"/>
  <c r="G42" i="17"/>
  <c r="E42" i="17"/>
  <c r="C42" i="17"/>
  <c r="D256" i="17"/>
  <c r="B256" i="17"/>
  <c r="F256" i="17" s="1"/>
  <c r="H255" i="17"/>
  <c r="D255" i="17"/>
  <c r="B255" i="17"/>
  <c r="F255" i="17" s="1"/>
  <c r="H254" i="17"/>
  <c r="D254" i="17"/>
  <c r="B254" i="17"/>
  <c r="F254" i="17" s="1"/>
  <c r="H253" i="17"/>
  <c r="D253" i="17"/>
  <c r="B253" i="17"/>
  <c r="F253" i="17" s="1"/>
  <c r="H252" i="17"/>
  <c r="D252" i="17"/>
  <c r="B252" i="17"/>
  <c r="F252" i="17" s="1"/>
  <c r="H251" i="17"/>
  <c r="D251" i="17"/>
  <c r="B251" i="17"/>
  <c r="H250" i="17"/>
  <c r="D250" i="17"/>
  <c r="B250" i="17"/>
  <c r="F250" i="17" s="1"/>
  <c r="H249" i="17"/>
  <c r="D249" i="17"/>
  <c r="B249" i="17"/>
  <c r="F249" i="17" s="1"/>
  <c r="H248" i="17"/>
  <c r="D248" i="17"/>
  <c r="B248" i="17"/>
  <c r="F248" i="17" s="1"/>
  <c r="H247" i="17"/>
  <c r="D247" i="17"/>
  <c r="B247" i="17"/>
  <c r="F247" i="17" s="1"/>
  <c r="H246" i="17"/>
  <c r="D246" i="17"/>
  <c r="B246" i="17"/>
  <c r="F246" i="17" s="1"/>
  <c r="H245" i="17"/>
  <c r="D245" i="17"/>
  <c r="B245" i="17"/>
  <c r="F245" i="17" s="1"/>
  <c r="H244" i="17"/>
  <c r="D244" i="17"/>
  <c r="B244" i="17"/>
  <c r="F244" i="17" s="1"/>
  <c r="H243" i="17"/>
  <c r="D243" i="17"/>
  <c r="B243" i="17"/>
  <c r="F243" i="17" s="1"/>
  <c r="H242" i="17"/>
  <c r="D242" i="17"/>
  <c r="B242" i="17"/>
  <c r="F242" i="17" s="1"/>
  <c r="H241" i="17"/>
  <c r="D241" i="17"/>
  <c r="B241" i="17"/>
  <c r="F241" i="17" s="1"/>
  <c r="H240" i="17"/>
  <c r="D240" i="17"/>
  <c r="B240" i="17"/>
  <c r="F240" i="17" s="1"/>
  <c r="H239" i="17"/>
  <c r="D239" i="17"/>
  <c r="B239" i="17"/>
  <c r="F239" i="17" s="1"/>
  <c r="H238" i="17"/>
  <c r="D238" i="17"/>
  <c r="B238" i="17"/>
  <c r="F238" i="17" s="1"/>
  <c r="H237" i="17"/>
  <c r="D237" i="17"/>
  <c r="B237" i="17"/>
  <c r="F237" i="17" s="1"/>
  <c r="H236" i="17"/>
  <c r="D236" i="17"/>
  <c r="B236" i="17"/>
  <c r="F236" i="17" s="1"/>
  <c r="H235" i="17"/>
  <c r="D235" i="17"/>
  <c r="B235" i="17"/>
  <c r="F235" i="17" s="1"/>
  <c r="H234" i="17"/>
  <c r="D234" i="17"/>
  <c r="B234" i="17"/>
  <c r="F234" i="17" s="1"/>
  <c r="H233" i="17"/>
  <c r="D233" i="17"/>
  <c r="B233" i="17"/>
  <c r="F233" i="17" s="1"/>
  <c r="H232" i="17"/>
  <c r="D232" i="17"/>
  <c r="B232" i="17"/>
  <c r="F232" i="17" s="1"/>
  <c r="H231" i="17"/>
  <c r="D231" i="17"/>
  <c r="B231" i="17"/>
  <c r="F231" i="17" s="1"/>
  <c r="H230" i="17"/>
  <c r="D230" i="17"/>
  <c r="B230" i="17"/>
  <c r="F230" i="17" s="1"/>
  <c r="H229" i="17"/>
  <c r="D229" i="17"/>
  <c r="B229" i="17"/>
  <c r="F229" i="17" s="1"/>
  <c r="H228" i="17"/>
  <c r="D228" i="17"/>
  <c r="B228" i="17"/>
  <c r="F228" i="17" s="1"/>
  <c r="H227" i="17"/>
  <c r="D227" i="17"/>
  <c r="B227" i="17"/>
  <c r="F227" i="17" s="1"/>
  <c r="H226" i="17"/>
  <c r="D226" i="17"/>
  <c r="B226" i="17"/>
  <c r="F226" i="17" s="1"/>
  <c r="H225" i="17"/>
  <c r="B225" i="17"/>
  <c r="F225" i="17" s="1"/>
  <c r="H213" i="17"/>
  <c r="D213" i="17"/>
  <c r="B213" i="17"/>
  <c r="F213" i="17" s="1"/>
  <c r="H212" i="17"/>
  <c r="D212" i="17"/>
  <c r="B212" i="17"/>
  <c r="F212" i="17" s="1"/>
  <c r="H211" i="17"/>
  <c r="D211" i="17"/>
  <c r="B211" i="17"/>
  <c r="F211" i="17" s="1"/>
  <c r="H210" i="17"/>
  <c r="D210" i="17"/>
  <c r="B210" i="17"/>
  <c r="F210" i="17" s="1"/>
  <c r="H209" i="17"/>
  <c r="D209" i="17"/>
  <c r="B209" i="17"/>
  <c r="F209" i="17" s="1"/>
  <c r="H208" i="17"/>
  <c r="D208" i="17"/>
  <c r="B208" i="17"/>
  <c r="F208" i="17" s="1"/>
  <c r="H207" i="17"/>
  <c r="D207" i="17"/>
  <c r="B207" i="17"/>
  <c r="F207" i="17" s="1"/>
  <c r="H206" i="17"/>
  <c r="D206" i="17"/>
  <c r="B206" i="17"/>
  <c r="F206" i="17" s="1"/>
  <c r="H205" i="17"/>
  <c r="D205" i="17"/>
  <c r="B205" i="17"/>
  <c r="F205" i="17" s="1"/>
  <c r="H204" i="17"/>
  <c r="D204" i="17"/>
  <c r="B204" i="17"/>
  <c r="F204" i="17" s="1"/>
  <c r="H203" i="17"/>
  <c r="D203" i="17"/>
  <c r="B203" i="17"/>
  <c r="F203" i="17" s="1"/>
  <c r="H202" i="17"/>
  <c r="D202" i="17"/>
  <c r="B202" i="17"/>
  <c r="F202" i="17" s="1"/>
  <c r="H201" i="17"/>
  <c r="D201" i="17"/>
  <c r="B201" i="17"/>
  <c r="F201" i="17" s="1"/>
  <c r="H200" i="17"/>
  <c r="D200" i="17"/>
  <c r="B200" i="17"/>
  <c r="F200" i="17" s="1"/>
  <c r="H199" i="17"/>
  <c r="D199" i="17"/>
  <c r="B199" i="17"/>
  <c r="F199" i="17" s="1"/>
  <c r="H198" i="17"/>
  <c r="D198" i="17"/>
  <c r="B198" i="17"/>
  <c r="F198" i="17" s="1"/>
  <c r="H197" i="17"/>
  <c r="D197" i="17"/>
  <c r="B197" i="17"/>
  <c r="F197" i="17" s="1"/>
  <c r="H196" i="17"/>
  <c r="D196" i="17"/>
  <c r="B196" i="17"/>
  <c r="F196" i="17" s="1"/>
  <c r="H195" i="17"/>
  <c r="D195" i="17"/>
  <c r="B195" i="17"/>
  <c r="F195" i="17" s="1"/>
  <c r="H194" i="17"/>
  <c r="D194" i="17"/>
  <c r="B194" i="17"/>
  <c r="F194" i="17" s="1"/>
  <c r="H193" i="17"/>
  <c r="D193" i="17"/>
  <c r="B193" i="17"/>
  <c r="F193" i="17" s="1"/>
  <c r="H192" i="17"/>
  <c r="D192" i="17"/>
  <c r="B192" i="17"/>
  <c r="F192" i="17" s="1"/>
  <c r="H191" i="17"/>
  <c r="D191" i="17"/>
  <c r="B191" i="17"/>
  <c r="F191" i="17" s="1"/>
  <c r="H190" i="17"/>
  <c r="D190" i="17"/>
  <c r="B190" i="17"/>
  <c r="F190" i="17" s="1"/>
  <c r="H189" i="17"/>
  <c r="D189" i="17"/>
  <c r="B189" i="17"/>
  <c r="F189" i="17" s="1"/>
  <c r="H188" i="17"/>
  <c r="D188" i="17"/>
  <c r="B188" i="17"/>
  <c r="F188" i="17" s="1"/>
  <c r="H187" i="17"/>
  <c r="D187" i="17"/>
  <c r="B187" i="17"/>
  <c r="F187" i="17" s="1"/>
  <c r="H186" i="17"/>
  <c r="D186" i="17"/>
  <c r="B186" i="17"/>
  <c r="F186" i="17" s="1"/>
  <c r="H185" i="17"/>
  <c r="D185" i="17"/>
  <c r="B185" i="17"/>
  <c r="F185" i="17" s="1"/>
  <c r="H184" i="17"/>
  <c r="D184" i="17"/>
  <c r="B184" i="17"/>
  <c r="F184" i="17" s="1"/>
  <c r="H183" i="17"/>
  <c r="D183" i="17"/>
  <c r="B183" i="17"/>
  <c r="F183" i="17" s="1"/>
  <c r="H182" i="17"/>
  <c r="D182" i="17"/>
  <c r="B182" i="17"/>
  <c r="F182" i="17" s="1"/>
  <c r="H169" i="17"/>
  <c r="D169" i="17"/>
  <c r="B169" i="17"/>
  <c r="F169" i="17" s="1"/>
  <c r="H168" i="17"/>
  <c r="D168" i="17"/>
  <c r="B168" i="17"/>
  <c r="F168" i="17" s="1"/>
  <c r="H167" i="17"/>
  <c r="D167" i="17"/>
  <c r="B167" i="17"/>
  <c r="F167" i="17" s="1"/>
  <c r="H166" i="17"/>
  <c r="D166" i="17"/>
  <c r="B166" i="17"/>
  <c r="F166" i="17" s="1"/>
  <c r="H165" i="17"/>
  <c r="D165" i="17"/>
  <c r="B165" i="17"/>
  <c r="F165" i="17" s="1"/>
  <c r="H164" i="17"/>
  <c r="D164" i="17"/>
  <c r="B164" i="17"/>
  <c r="F164" i="17" s="1"/>
  <c r="H163" i="17"/>
  <c r="D163" i="17"/>
  <c r="B163" i="17"/>
  <c r="F163" i="17" s="1"/>
  <c r="H162" i="17"/>
  <c r="D162" i="17"/>
  <c r="B162" i="17"/>
  <c r="F162" i="17" s="1"/>
  <c r="H161" i="17"/>
  <c r="D161" i="17"/>
  <c r="B161" i="17"/>
  <c r="F161" i="17" s="1"/>
  <c r="H160" i="17"/>
  <c r="D160" i="17"/>
  <c r="B160" i="17"/>
  <c r="F160" i="17" s="1"/>
  <c r="B159" i="17"/>
  <c r="H158" i="17"/>
  <c r="D158" i="17"/>
  <c r="B158" i="17"/>
  <c r="F158" i="17" s="1"/>
  <c r="H157" i="17"/>
  <c r="D157" i="17"/>
  <c r="B157" i="17"/>
  <c r="F157" i="17" s="1"/>
  <c r="H156" i="17"/>
  <c r="D156" i="17"/>
  <c r="B156" i="17"/>
  <c r="F156" i="17" s="1"/>
  <c r="H155" i="17"/>
  <c r="D155" i="17"/>
  <c r="B155" i="17"/>
  <c r="F155" i="17" s="1"/>
  <c r="H154" i="17"/>
  <c r="D154" i="17"/>
  <c r="B154" i="17"/>
  <c r="F154" i="17" s="1"/>
  <c r="H153" i="17"/>
  <c r="D153" i="17"/>
  <c r="B153" i="17"/>
  <c r="F153" i="17" s="1"/>
  <c r="H152" i="17"/>
  <c r="D152" i="17"/>
  <c r="B152" i="17"/>
  <c r="F152" i="17" s="1"/>
  <c r="H151" i="17"/>
  <c r="D151" i="17"/>
  <c r="B151" i="17"/>
  <c r="F151" i="17" s="1"/>
  <c r="H150" i="17"/>
  <c r="D150" i="17"/>
  <c r="B150" i="17"/>
  <c r="F150" i="17" s="1"/>
  <c r="H149" i="17"/>
  <c r="D149" i="17"/>
  <c r="B149" i="17"/>
  <c r="F149" i="17" s="1"/>
  <c r="H148" i="17"/>
  <c r="D148" i="17"/>
  <c r="B148" i="17"/>
  <c r="F148" i="17" s="1"/>
  <c r="H147" i="17"/>
  <c r="D147" i="17"/>
  <c r="B147" i="17"/>
  <c r="F147" i="17" s="1"/>
  <c r="H146" i="17"/>
  <c r="D146" i="17"/>
  <c r="B146" i="17"/>
  <c r="F146" i="17" s="1"/>
  <c r="H145" i="17"/>
  <c r="D145" i="17"/>
  <c r="B145" i="17"/>
  <c r="F145" i="17" s="1"/>
  <c r="H144" i="17"/>
  <c r="D144" i="17"/>
  <c r="B144" i="17"/>
  <c r="F144" i="17" s="1"/>
  <c r="H143" i="17"/>
  <c r="D143" i="17"/>
  <c r="B143" i="17"/>
  <c r="F143" i="17" s="1"/>
  <c r="H142" i="17"/>
  <c r="D142" i="17"/>
  <c r="B142" i="17"/>
  <c r="F142" i="17" s="1"/>
  <c r="H141" i="17"/>
  <c r="D141" i="17"/>
  <c r="B141" i="17"/>
  <c r="F141" i="17" s="1"/>
  <c r="H140" i="17"/>
  <c r="D140" i="17"/>
  <c r="B140" i="17"/>
  <c r="F140" i="17" s="1"/>
  <c r="H139" i="17"/>
  <c r="D139" i="17"/>
  <c r="B139" i="17"/>
  <c r="F139" i="17" s="1"/>
  <c r="H138" i="17"/>
  <c r="D138" i="17"/>
  <c r="B138" i="17"/>
  <c r="F138" i="17" s="1"/>
  <c r="D126" i="17"/>
  <c r="B126" i="17"/>
  <c r="H126" i="17" s="1"/>
  <c r="D125" i="17"/>
  <c r="B125" i="17"/>
  <c r="H125" i="17" s="1"/>
  <c r="D124" i="17"/>
  <c r="B124" i="17"/>
  <c r="H124" i="17" s="1"/>
  <c r="D123" i="17"/>
  <c r="B123" i="17"/>
  <c r="H123" i="17" s="1"/>
  <c r="D122" i="17"/>
  <c r="B122" i="17"/>
  <c r="H122" i="17" s="1"/>
  <c r="D121" i="17"/>
  <c r="B121" i="17"/>
  <c r="H121" i="17" s="1"/>
  <c r="D120" i="17"/>
  <c r="B120" i="17"/>
  <c r="H120" i="17" s="1"/>
  <c r="D119" i="17"/>
  <c r="B119" i="17"/>
  <c r="H119" i="17" s="1"/>
  <c r="D118" i="17"/>
  <c r="B118" i="17"/>
  <c r="H118" i="17" s="1"/>
  <c r="D117" i="17"/>
  <c r="B117" i="17"/>
  <c r="H117" i="17" s="1"/>
  <c r="D116" i="17"/>
  <c r="B116" i="17"/>
  <c r="H116" i="17" s="1"/>
  <c r="D115" i="17"/>
  <c r="B115" i="17"/>
  <c r="H115" i="17" s="1"/>
  <c r="D114" i="17"/>
  <c r="B114" i="17"/>
  <c r="H114" i="17" s="1"/>
  <c r="D113" i="17"/>
  <c r="B113" i="17"/>
  <c r="H113" i="17" s="1"/>
  <c r="D112" i="17"/>
  <c r="B112" i="17"/>
  <c r="H112" i="17" s="1"/>
  <c r="D111" i="17"/>
  <c r="B111" i="17"/>
  <c r="H111" i="17" s="1"/>
  <c r="D110" i="17"/>
  <c r="B110" i="17"/>
  <c r="H110" i="17" s="1"/>
  <c r="D109" i="17"/>
  <c r="B109" i="17"/>
  <c r="H109" i="17" s="1"/>
  <c r="D108" i="17"/>
  <c r="B108" i="17"/>
  <c r="H108" i="17" s="1"/>
  <c r="D107" i="17"/>
  <c r="B107" i="17"/>
  <c r="H107" i="17" s="1"/>
  <c r="D106" i="17"/>
  <c r="B106" i="17"/>
  <c r="H106" i="17" s="1"/>
  <c r="D105" i="17"/>
  <c r="B105" i="17"/>
  <c r="H105" i="17" s="1"/>
  <c r="D104" i="17"/>
  <c r="B104" i="17"/>
  <c r="H104" i="17" s="1"/>
  <c r="D103" i="17"/>
  <c r="B103" i="17"/>
  <c r="H103" i="17" s="1"/>
  <c r="D102" i="17"/>
  <c r="B102" i="17"/>
  <c r="H102" i="17" s="1"/>
  <c r="D101" i="17"/>
  <c r="B101" i="17"/>
  <c r="H101" i="17" s="1"/>
  <c r="D100" i="17"/>
  <c r="B100" i="17"/>
  <c r="H100" i="17" s="1"/>
  <c r="D99" i="17"/>
  <c r="B99" i="17"/>
  <c r="H99" i="17" s="1"/>
  <c r="D98" i="17"/>
  <c r="B98" i="17"/>
  <c r="H98" i="17" s="1"/>
  <c r="D97" i="17"/>
  <c r="B97" i="17"/>
  <c r="H97" i="17" s="1"/>
  <c r="D96" i="17"/>
  <c r="B96" i="17"/>
  <c r="H96" i="17" s="1"/>
  <c r="D95" i="17"/>
  <c r="B95" i="17"/>
  <c r="H95" i="17" s="1"/>
  <c r="D83" i="17"/>
  <c r="B83" i="17"/>
  <c r="H83" i="17" s="1"/>
  <c r="D82" i="17"/>
  <c r="B82" i="17"/>
  <c r="H82" i="17" s="1"/>
  <c r="D81" i="17"/>
  <c r="B81" i="17"/>
  <c r="H81" i="17" s="1"/>
  <c r="D80" i="17"/>
  <c r="B80" i="17"/>
  <c r="H80" i="17" s="1"/>
  <c r="D79" i="17"/>
  <c r="B79" i="17"/>
  <c r="H79" i="17" s="1"/>
  <c r="D78" i="17"/>
  <c r="B78" i="17"/>
  <c r="H78" i="17" s="1"/>
  <c r="D77" i="17"/>
  <c r="B77" i="17"/>
  <c r="H77" i="17" s="1"/>
  <c r="D76" i="17"/>
  <c r="B76" i="17"/>
  <c r="H76" i="17" s="1"/>
  <c r="D75" i="17"/>
  <c r="B75" i="17"/>
  <c r="H75" i="17" s="1"/>
  <c r="D74" i="17"/>
  <c r="B74" i="17"/>
  <c r="H74" i="17" s="1"/>
  <c r="D73" i="17"/>
  <c r="B73" i="17"/>
  <c r="H73" i="17" s="1"/>
  <c r="D72" i="17"/>
  <c r="B72" i="17"/>
  <c r="H72" i="17" s="1"/>
  <c r="D71" i="17"/>
  <c r="B71" i="17"/>
  <c r="H71" i="17" s="1"/>
  <c r="D70" i="17"/>
  <c r="B70" i="17"/>
  <c r="H70" i="17" s="1"/>
  <c r="D69" i="17"/>
  <c r="B69" i="17"/>
  <c r="H69" i="17" s="1"/>
  <c r="D68" i="17"/>
  <c r="B68" i="17"/>
  <c r="H68" i="17" s="1"/>
  <c r="D67" i="17"/>
  <c r="B67" i="17"/>
  <c r="H67" i="17" s="1"/>
  <c r="D66" i="17"/>
  <c r="B66" i="17"/>
  <c r="H66" i="17" s="1"/>
  <c r="D65" i="17"/>
  <c r="B65" i="17"/>
  <c r="H65" i="17" s="1"/>
  <c r="D64" i="17"/>
  <c r="B64" i="17"/>
  <c r="H64" i="17" s="1"/>
  <c r="D63" i="17"/>
  <c r="B63" i="17"/>
  <c r="H63" i="17" s="1"/>
  <c r="D62" i="17"/>
  <c r="B62" i="17"/>
  <c r="H62" i="17" s="1"/>
  <c r="D61" i="17"/>
  <c r="B61" i="17"/>
  <c r="H61" i="17" s="1"/>
  <c r="D60" i="17"/>
  <c r="B60" i="17"/>
  <c r="H60" i="17" s="1"/>
  <c r="D59" i="17"/>
  <c r="B59" i="17"/>
  <c r="H59" i="17" s="1"/>
  <c r="D58" i="17"/>
  <c r="B58" i="17"/>
  <c r="H58" i="17" s="1"/>
  <c r="D57" i="17"/>
  <c r="B57" i="17"/>
  <c r="H57" i="17" s="1"/>
  <c r="D56" i="17"/>
  <c r="B56" i="17"/>
  <c r="H56" i="17" s="1"/>
  <c r="D55" i="17"/>
  <c r="B55" i="17"/>
  <c r="H55" i="17" s="1"/>
  <c r="D54" i="17"/>
  <c r="B54" i="17"/>
  <c r="H54" i="17" s="1"/>
  <c r="D53" i="17"/>
  <c r="B53" i="17"/>
  <c r="H53" i="17" s="1"/>
  <c r="D52" i="17"/>
  <c r="B52" i="17"/>
  <c r="H52" i="17" s="1"/>
  <c r="H9" i="17"/>
  <c r="F9" i="17"/>
  <c r="D9" i="17"/>
  <c r="B10" i="17"/>
  <c r="F10" i="17" s="1"/>
  <c r="B11" i="17"/>
  <c r="H11" i="17" s="1"/>
  <c r="B12" i="17"/>
  <c r="D12" i="17" s="1"/>
  <c r="B13" i="17"/>
  <c r="D13" i="17" s="1"/>
  <c r="B14" i="17"/>
  <c r="F14" i="17" s="1"/>
  <c r="B15" i="17"/>
  <c r="H15" i="17" s="1"/>
  <c r="B16" i="17"/>
  <c r="D16" i="17" s="1"/>
  <c r="B17" i="17"/>
  <c r="D17" i="17" s="1"/>
  <c r="B18" i="17"/>
  <c r="F18" i="17" s="1"/>
  <c r="B19" i="17"/>
  <c r="H19" i="17" s="1"/>
  <c r="B20" i="17"/>
  <c r="D20" i="17" s="1"/>
  <c r="B21" i="17"/>
  <c r="D21" i="17" s="1"/>
  <c r="B22" i="17"/>
  <c r="F22" i="17" s="1"/>
  <c r="B23" i="17"/>
  <c r="H23" i="17" s="1"/>
  <c r="B24" i="17"/>
  <c r="D24" i="17" s="1"/>
  <c r="B25" i="17"/>
  <c r="D25" i="17" s="1"/>
  <c r="B26" i="17"/>
  <c r="F26" i="17" s="1"/>
  <c r="B27" i="17"/>
  <c r="H27" i="17" s="1"/>
  <c r="B28" i="17"/>
  <c r="D28" i="17" s="1"/>
  <c r="B29" i="17"/>
  <c r="D29" i="17" s="1"/>
  <c r="B30" i="17"/>
  <c r="F30" i="17" s="1"/>
  <c r="B31" i="17"/>
  <c r="H31" i="17" s="1"/>
  <c r="B32" i="17"/>
  <c r="D32" i="17" s="1"/>
  <c r="B33" i="17"/>
  <c r="D33" i="17" s="1"/>
  <c r="B34" i="17"/>
  <c r="F34" i="17" s="1"/>
  <c r="B35" i="17"/>
  <c r="H35" i="17" s="1"/>
  <c r="B36" i="17"/>
  <c r="D36" i="17" s="1"/>
  <c r="B37" i="17"/>
  <c r="D37" i="17" s="1"/>
  <c r="B38" i="17"/>
  <c r="F38" i="17" s="1"/>
  <c r="B39" i="17"/>
  <c r="H39" i="17" s="1"/>
  <c r="B40" i="17"/>
  <c r="D40" i="17" s="1"/>
  <c r="B42" i="17"/>
  <c r="D42" i="17" s="1"/>
  <c r="B9" i="17"/>
  <c r="H30" i="17" l="1"/>
  <c r="H10" i="17"/>
  <c r="H26" i="17"/>
  <c r="H18" i="17"/>
  <c r="H34" i="17"/>
  <c r="H14" i="17"/>
  <c r="H38" i="17"/>
  <c r="H22" i="17"/>
  <c r="H36" i="17"/>
  <c r="H28" i="17"/>
  <c r="H12" i="17"/>
  <c r="H40" i="17"/>
  <c r="H32" i="17"/>
  <c r="H24" i="17"/>
  <c r="H16" i="17"/>
  <c r="H20" i="17"/>
  <c r="D39" i="17"/>
  <c r="D35" i="17"/>
  <c r="D31" i="17"/>
  <c r="D27" i="17"/>
  <c r="D23" i="17"/>
  <c r="D19" i="17"/>
  <c r="D15" i="17"/>
  <c r="D11" i="17"/>
  <c r="F42" i="17"/>
  <c r="F37" i="17"/>
  <c r="F33" i="17"/>
  <c r="F29" i="17"/>
  <c r="F25" i="17"/>
  <c r="F21" i="17"/>
  <c r="F17" i="17"/>
  <c r="F13" i="17"/>
  <c r="D38" i="17"/>
  <c r="D34" i="17"/>
  <c r="D30" i="17"/>
  <c r="D26" i="17"/>
  <c r="D22" i="17"/>
  <c r="D18" i="17"/>
  <c r="D14" i="17"/>
  <c r="D10" i="17"/>
  <c r="F40" i="17"/>
  <c r="F36" i="17"/>
  <c r="F32" i="17"/>
  <c r="F28" i="17"/>
  <c r="F24" i="17"/>
  <c r="F20" i="17"/>
  <c r="F16" i="17"/>
  <c r="F12" i="17"/>
  <c r="H42" i="17"/>
  <c r="H37" i="17"/>
  <c r="H33" i="17"/>
  <c r="H29" i="17"/>
  <c r="H25" i="17"/>
  <c r="H21" i="17"/>
  <c r="H17" i="17"/>
  <c r="H13" i="17"/>
  <c r="F39" i="17"/>
  <c r="F35" i="17"/>
  <c r="F31" i="17"/>
  <c r="F27" i="17"/>
  <c r="F23" i="17"/>
  <c r="F19" i="17"/>
  <c r="F15" i="17"/>
  <c r="F11" i="17"/>
  <c r="D258" i="17"/>
  <c r="F95" i="17"/>
  <c r="F96" i="17"/>
  <c r="F97" i="17"/>
  <c r="F98" i="17"/>
  <c r="F99" i="17"/>
  <c r="F100" i="17"/>
  <c r="F101" i="17"/>
  <c r="F102" i="17"/>
  <c r="F103" i="17"/>
  <c r="F104" i="17"/>
  <c r="F105" i="17"/>
  <c r="F106" i="17"/>
  <c r="F107" i="17"/>
  <c r="F108" i="17"/>
  <c r="F109" i="17"/>
  <c r="F110" i="17"/>
  <c r="F111" i="17"/>
  <c r="F112" i="17"/>
  <c r="F113" i="17"/>
  <c r="F114" i="17"/>
  <c r="F115" i="17"/>
  <c r="F116" i="17"/>
  <c r="F117" i="17"/>
  <c r="F118" i="17"/>
  <c r="F119" i="17"/>
  <c r="F120" i="17"/>
  <c r="F121" i="17"/>
  <c r="F122" i="17"/>
  <c r="F123" i="17"/>
  <c r="F124" i="17"/>
  <c r="F125" i="17"/>
  <c r="F126" i="17"/>
  <c r="F52" i="17"/>
  <c r="F53" i="17"/>
  <c r="F54" i="17"/>
  <c r="F55" i="17"/>
  <c r="F56" i="17"/>
  <c r="F57" i="17"/>
  <c r="F58" i="17"/>
  <c r="F59" i="17"/>
  <c r="F60" i="17"/>
  <c r="F61" i="17"/>
  <c r="F62" i="17"/>
  <c r="F63" i="17"/>
  <c r="F64" i="17"/>
  <c r="F65" i="17"/>
  <c r="F66" i="17"/>
  <c r="F67" i="17"/>
  <c r="F68" i="17"/>
  <c r="F69" i="17"/>
  <c r="F70" i="17"/>
  <c r="F71" i="17"/>
  <c r="F72" i="17"/>
  <c r="F73" i="17"/>
  <c r="F74" i="17"/>
  <c r="F75" i="17"/>
  <c r="F76" i="17"/>
  <c r="F77" i="17"/>
  <c r="F78" i="17"/>
  <c r="F79" i="17"/>
  <c r="F80" i="17"/>
  <c r="F81" i="17"/>
  <c r="F82" i="17"/>
  <c r="F83" i="17"/>
  <c r="E47" i="7"/>
  <c r="F47" i="7"/>
  <c r="E48" i="7"/>
  <c r="F48" i="7"/>
  <c r="E49" i="7"/>
  <c r="F49" i="7"/>
  <c r="E50" i="7"/>
  <c r="F50" i="7"/>
  <c r="E51" i="7"/>
  <c r="F51" i="7"/>
  <c r="E52" i="7"/>
  <c r="F52" i="7"/>
  <c r="E53" i="7"/>
  <c r="F53" i="7"/>
  <c r="E54" i="7"/>
  <c r="F54" i="7"/>
  <c r="E55" i="7"/>
  <c r="F55" i="7"/>
  <c r="E56" i="7"/>
  <c r="F56" i="7"/>
  <c r="E57" i="7"/>
  <c r="F57" i="7"/>
  <c r="E58" i="7"/>
  <c r="F58" i="7"/>
  <c r="E59" i="7"/>
  <c r="F59" i="7"/>
  <c r="E60" i="7"/>
  <c r="F60" i="7"/>
  <c r="E61" i="7"/>
  <c r="F61" i="7"/>
  <c r="E62" i="7"/>
  <c r="F62" i="7"/>
  <c r="E63" i="7"/>
  <c r="F63" i="7"/>
  <c r="E64" i="7"/>
  <c r="F64" i="7"/>
  <c r="E65" i="7"/>
  <c r="F65" i="7"/>
  <c r="E66" i="7"/>
  <c r="F66" i="7"/>
  <c r="E67" i="7"/>
  <c r="F67" i="7"/>
  <c r="E68" i="7"/>
  <c r="F68" i="7"/>
  <c r="E69" i="7"/>
  <c r="F69" i="7"/>
  <c r="E70" i="7"/>
  <c r="F70" i="7"/>
  <c r="E71" i="7"/>
  <c r="F71" i="7"/>
  <c r="E72" i="7"/>
  <c r="F72" i="7"/>
  <c r="E73" i="7"/>
  <c r="F73" i="7"/>
  <c r="E74" i="7"/>
  <c r="F74" i="7"/>
  <c r="E75" i="7"/>
  <c r="F75" i="7"/>
  <c r="E76" i="7"/>
  <c r="F76" i="7"/>
  <c r="E77" i="7"/>
  <c r="F77" i="7"/>
  <c r="E79" i="7"/>
  <c r="F79" i="7"/>
  <c r="F38" i="7"/>
  <c r="E38" i="7"/>
  <c r="E6" i="7"/>
  <c r="F6" i="7"/>
  <c r="E7" i="7"/>
  <c r="F7" i="7"/>
  <c r="E8" i="7"/>
  <c r="F8" i="7"/>
  <c r="E9" i="7"/>
  <c r="F9" i="7"/>
  <c r="E10" i="7"/>
  <c r="F10" i="7"/>
  <c r="E11" i="7"/>
  <c r="F11" i="7"/>
  <c r="E12" i="7"/>
  <c r="F12" i="7"/>
  <c r="E13" i="7"/>
  <c r="F13" i="7"/>
  <c r="E14" i="7"/>
  <c r="F14" i="7"/>
  <c r="E15" i="7"/>
  <c r="F15" i="7"/>
  <c r="E16" i="7"/>
  <c r="F16" i="7"/>
  <c r="E17" i="7"/>
  <c r="F17" i="7"/>
  <c r="E18" i="7"/>
  <c r="F18" i="7"/>
  <c r="E19" i="7"/>
  <c r="F19" i="7"/>
  <c r="E20" i="7"/>
  <c r="F20" i="7"/>
  <c r="E21" i="7"/>
  <c r="F21" i="7"/>
  <c r="E22" i="7"/>
  <c r="F22" i="7"/>
  <c r="E23" i="7"/>
  <c r="F23" i="7"/>
  <c r="E24" i="7"/>
  <c r="F24" i="7"/>
  <c r="E25" i="7"/>
  <c r="F25" i="7"/>
  <c r="E26" i="7"/>
  <c r="F26" i="7"/>
  <c r="E27" i="7"/>
  <c r="F27" i="7"/>
  <c r="E28" i="7"/>
  <c r="F28" i="7"/>
  <c r="E29" i="7"/>
  <c r="F29" i="7"/>
  <c r="E30" i="7"/>
  <c r="F30" i="7"/>
  <c r="E31" i="7"/>
  <c r="F31" i="7"/>
  <c r="E32" i="7"/>
  <c r="F32" i="7"/>
  <c r="E33" i="7"/>
  <c r="F33" i="7"/>
  <c r="E34" i="7"/>
  <c r="F34" i="7"/>
  <c r="E35" i="7"/>
  <c r="F35" i="7"/>
  <c r="E36" i="7"/>
  <c r="F36" i="7"/>
  <c r="F164" i="18" l="1"/>
  <c r="D164" i="18"/>
  <c r="T164" i="18" l="1"/>
  <c r="R164" i="18"/>
  <c r="E46" i="7" l="1"/>
  <c r="K38" i="7"/>
  <c r="K5" i="7"/>
  <c r="F5" i="7"/>
  <c r="E5" i="7"/>
  <c r="D10" i="20" l="1"/>
  <c r="C10" i="20"/>
  <c r="B10" i="20"/>
  <c r="K79" i="7" l="1"/>
  <c r="K77" i="7"/>
  <c r="K76" i="7"/>
  <c r="K75" i="7"/>
  <c r="K74" i="7"/>
  <c r="K73" i="7"/>
  <c r="K72" i="7"/>
  <c r="K71" i="7"/>
  <c r="K70" i="7"/>
  <c r="K69" i="7"/>
  <c r="K68" i="7"/>
  <c r="K67" i="7"/>
  <c r="K66" i="7"/>
  <c r="K65" i="7"/>
  <c r="K64" i="7"/>
  <c r="K63" i="7"/>
  <c r="K62" i="7"/>
  <c r="K61" i="7"/>
  <c r="K60" i="7"/>
  <c r="K59" i="7"/>
  <c r="K58" i="7"/>
  <c r="K57" i="7"/>
  <c r="K56" i="7"/>
  <c r="K55" i="7"/>
  <c r="K54" i="7"/>
  <c r="K53" i="7"/>
  <c r="K52" i="7"/>
  <c r="K51" i="7"/>
  <c r="K50" i="7"/>
  <c r="K49" i="7"/>
  <c r="K48" i="7"/>
  <c r="K47" i="7"/>
  <c r="K46" i="7"/>
  <c r="F46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C19" i="22" l="1"/>
  <c r="D19" i="22"/>
  <c r="E19" i="22"/>
  <c r="L19" i="22"/>
  <c r="M19" i="22"/>
  <c r="K19" i="22"/>
  <c r="H19" i="22"/>
  <c r="I19" i="22"/>
  <c r="G19" i="22"/>
  <c r="B12" i="22"/>
  <c r="B13" i="22"/>
  <c r="B14" i="22"/>
  <c r="B15" i="22"/>
  <c r="B16" i="22"/>
  <c r="F12" i="22"/>
  <c r="F13" i="22"/>
  <c r="F14" i="22"/>
  <c r="F15" i="22"/>
  <c r="F16" i="22"/>
  <c r="J12" i="22"/>
  <c r="J13" i="22"/>
  <c r="J14" i="22"/>
  <c r="J15" i="22"/>
  <c r="J16" i="22"/>
  <c r="C117" i="21"/>
  <c r="D117" i="21"/>
  <c r="E117" i="21"/>
  <c r="B117" i="21"/>
  <c r="C105" i="21"/>
  <c r="D105" i="21"/>
  <c r="E105" i="21"/>
  <c r="F105" i="21"/>
  <c r="G105" i="21"/>
  <c r="H105" i="21"/>
  <c r="I105" i="21"/>
  <c r="B105" i="21"/>
  <c r="C93" i="21"/>
  <c r="D93" i="21"/>
  <c r="E93" i="21"/>
  <c r="F93" i="21"/>
  <c r="G93" i="21"/>
  <c r="H93" i="21"/>
  <c r="I93" i="21"/>
  <c r="B93" i="21"/>
  <c r="C77" i="21"/>
  <c r="D77" i="21"/>
  <c r="E77" i="21"/>
  <c r="B77" i="21"/>
  <c r="C65" i="21"/>
  <c r="D65" i="21"/>
  <c r="E65" i="21"/>
  <c r="F65" i="21"/>
  <c r="G65" i="21"/>
  <c r="H65" i="21"/>
  <c r="I65" i="21"/>
  <c r="B65" i="21"/>
  <c r="C53" i="21"/>
  <c r="D53" i="21"/>
  <c r="E53" i="21"/>
  <c r="F53" i="21"/>
  <c r="G53" i="21"/>
  <c r="H53" i="21"/>
  <c r="I53" i="21"/>
  <c r="B53" i="21"/>
  <c r="C37" i="21"/>
  <c r="D37" i="21"/>
  <c r="E37" i="21"/>
  <c r="B37" i="21"/>
  <c r="C25" i="21"/>
  <c r="D25" i="21"/>
  <c r="E25" i="21"/>
  <c r="F25" i="21"/>
  <c r="G25" i="21"/>
  <c r="H25" i="21"/>
  <c r="I25" i="21"/>
  <c r="B25" i="21"/>
  <c r="C13" i="21"/>
  <c r="D13" i="21"/>
  <c r="E13" i="21"/>
  <c r="F13" i="21"/>
  <c r="G13" i="21"/>
  <c r="H13" i="21"/>
  <c r="I13" i="21"/>
  <c r="B13" i="21"/>
  <c r="F19" i="22" l="1"/>
  <c r="B42" i="6" l="1"/>
  <c r="B43" i="6"/>
  <c r="B44" i="6"/>
  <c r="B45" i="6"/>
  <c r="B46" i="6"/>
  <c r="B47" i="6"/>
  <c r="B48" i="6"/>
  <c r="B49" i="6"/>
  <c r="B50" i="6"/>
  <c r="B51" i="6"/>
  <c r="B53" i="6"/>
  <c r="B41" i="6"/>
  <c r="B34" i="6"/>
  <c r="B35" i="6"/>
  <c r="B36" i="6"/>
  <c r="B37" i="6"/>
  <c r="B38" i="6"/>
  <c r="B33" i="6"/>
  <c r="M15" i="4"/>
  <c r="L15" i="4"/>
  <c r="K15" i="4"/>
  <c r="I15" i="4"/>
  <c r="H15" i="4"/>
  <c r="G15" i="4"/>
  <c r="E15" i="4"/>
  <c r="D15" i="4"/>
  <c r="C15" i="4"/>
  <c r="J13" i="4"/>
  <c r="F13" i="4"/>
  <c r="B13" i="4"/>
  <c r="J9" i="4"/>
  <c r="F9" i="4"/>
  <c r="B9" i="4"/>
  <c r="J8" i="4"/>
  <c r="F8" i="4"/>
  <c r="B8" i="4"/>
  <c r="B26" i="6"/>
  <c r="B24" i="6"/>
  <c r="B15" i="6"/>
  <c r="B16" i="6"/>
  <c r="B17" i="6"/>
  <c r="B18" i="6"/>
  <c r="B19" i="6"/>
  <c r="B20" i="6"/>
  <c r="B21" i="6"/>
  <c r="B22" i="6"/>
  <c r="B23" i="6"/>
  <c r="B14" i="6"/>
  <c r="B11" i="6"/>
  <c r="B6" i="6"/>
  <c r="B7" i="6"/>
  <c r="B8" i="6"/>
  <c r="B9" i="6"/>
  <c r="B10" i="6"/>
  <c r="B5" i="6"/>
  <c r="M15" i="2"/>
  <c r="L15" i="2"/>
  <c r="K15" i="2"/>
  <c r="I15" i="2"/>
  <c r="H15" i="2"/>
  <c r="G15" i="2"/>
  <c r="E15" i="2"/>
  <c r="D15" i="2"/>
  <c r="C15" i="2"/>
  <c r="B10" i="2"/>
  <c r="B11" i="2"/>
  <c r="B12" i="2"/>
  <c r="B13" i="2"/>
  <c r="F10" i="2"/>
  <c r="F11" i="2"/>
  <c r="F12" i="2"/>
  <c r="F13" i="2"/>
  <c r="J10" i="2"/>
  <c r="B37" i="2" s="1"/>
  <c r="J11" i="2"/>
  <c r="B38" i="2" s="1"/>
  <c r="J12" i="2"/>
  <c r="B39" i="2" s="1"/>
  <c r="J13" i="2"/>
  <c r="B40" i="2" s="1"/>
  <c r="J9" i="2"/>
  <c r="B8" i="2"/>
  <c r="J8" i="2"/>
  <c r="F8" i="2"/>
  <c r="B35" i="4" l="1"/>
  <c r="B40" i="4"/>
  <c r="B36" i="4"/>
  <c r="F15" i="4"/>
  <c r="F30" i="4" s="1"/>
  <c r="B15" i="4"/>
  <c r="D30" i="4" s="1"/>
  <c r="J15" i="4"/>
  <c r="I30" i="4" s="1"/>
  <c r="J15" i="2"/>
  <c r="C30" i="4" l="1"/>
  <c r="G30" i="4"/>
  <c r="B30" i="4"/>
  <c r="E30" i="4"/>
  <c r="B42" i="4"/>
  <c r="H30" i="4"/>
  <c r="J30" i="4"/>
  <c r="J17" i="22" l="1"/>
  <c r="F17" i="22"/>
  <c r="B17" i="22"/>
  <c r="J19" i="22" l="1"/>
  <c r="H34" i="22" s="1"/>
  <c r="B19" i="22"/>
  <c r="J34" i="22" l="1"/>
  <c r="B34" i="22"/>
  <c r="C34" i="22"/>
  <c r="I34" i="22"/>
  <c r="D34" i="22"/>
  <c r="G34" i="22"/>
  <c r="F34" i="22"/>
  <c r="E34" i="22"/>
  <c r="F9" i="2"/>
  <c r="F15" i="2" s="1"/>
  <c r="B9" i="2"/>
  <c r="B15" i="2" l="1"/>
  <c r="B36" i="2"/>
  <c r="B35" i="2"/>
  <c r="G30" i="2"/>
  <c r="I30" i="2"/>
  <c r="E30" i="2" l="1"/>
  <c r="B30" i="2"/>
  <c r="J30" i="2"/>
  <c r="B42" i="2"/>
  <c r="F30" i="2"/>
  <c r="H30" i="2"/>
  <c r="D30" i="2"/>
  <c r="C30" i="2"/>
</calcChain>
</file>

<file path=xl/sharedStrings.xml><?xml version="1.0" encoding="utf-8"?>
<sst xmlns="http://schemas.openxmlformats.org/spreadsheetml/2006/main" count="5595" uniqueCount="291">
  <si>
    <t>Number of services</t>
  </si>
  <si>
    <t>Of which:</t>
  </si>
  <si>
    <t>Local authority</t>
  </si>
  <si>
    <t>Private</t>
  </si>
  <si>
    <t>Total number of services</t>
  </si>
  <si>
    <t>Total</t>
  </si>
  <si>
    <t>Data source : Care Inspectorate's Service list at 31 March 2012, 2013, and 2014</t>
  </si>
  <si>
    <t>%</t>
  </si>
  <si>
    <t>Number of daycare services</t>
  </si>
  <si>
    <t>Voluntary / Not for profit</t>
  </si>
  <si>
    <t>All services total</t>
  </si>
  <si>
    <t>Number of complaints received</t>
  </si>
  <si>
    <t>Number of complaints formally registered</t>
  </si>
  <si>
    <t xml:space="preserve">Number of complaint investigations completed </t>
  </si>
  <si>
    <t>% share</t>
  </si>
  <si>
    <t>Urban-rural category:</t>
  </si>
  <si>
    <t>Large urban areas</t>
  </si>
  <si>
    <t>Other urban areas</t>
  </si>
  <si>
    <t>Accessible small towns</t>
  </si>
  <si>
    <t>Remote small towns</t>
  </si>
  <si>
    <t>Accessible rural</t>
  </si>
  <si>
    <t>Remote rural</t>
  </si>
  <si>
    <t>Scotland</t>
  </si>
  <si>
    <t>SIMD category:</t>
  </si>
  <si>
    <t>1 - most deprived</t>
  </si>
  <si>
    <t>2</t>
  </si>
  <si>
    <t>3</t>
  </si>
  <si>
    <t>4</t>
  </si>
  <si>
    <t>5</t>
  </si>
  <si>
    <t>6</t>
  </si>
  <si>
    <t>7</t>
  </si>
  <si>
    <t>8</t>
  </si>
  <si>
    <t>9</t>
  </si>
  <si>
    <t>10 - least deprived</t>
  </si>
  <si>
    <t>Unsatisfactory
(grade 1)</t>
  </si>
  <si>
    <t>Weak 
(grade 2)</t>
  </si>
  <si>
    <t>Adequate 
(grade 3)</t>
  </si>
  <si>
    <t>Good 
(grade 4)</t>
  </si>
  <si>
    <t>Very good
(grade 5)</t>
  </si>
  <si>
    <t>Excellent
(grade 6)</t>
  </si>
  <si>
    <t>Mix of grades across all themes</t>
  </si>
  <si>
    <t>Deprivation scale</t>
  </si>
  <si>
    <t>1 (most deprived)</t>
  </si>
  <si>
    <t>10 (least deprived)</t>
  </si>
  <si>
    <t>Number of  services</t>
  </si>
  <si>
    <t>return to table of contents</t>
  </si>
  <si>
    <t>S62 Improvement Notice</t>
  </si>
  <si>
    <t>S64 Proposal to cancel</t>
  </si>
  <si>
    <t>S73 Decision to cancel</t>
  </si>
  <si>
    <t>S66 Proposal to impose/vary/remove conditions</t>
  </si>
  <si>
    <t>S73 (Decision to impose/vary/remove conditions)</t>
  </si>
  <si>
    <t>S67 Emergency condition notice</t>
  </si>
  <si>
    <t>S65 Emergency cancellation</t>
  </si>
  <si>
    <t>the Scottish Government's 2012 Scottish Index of Multiple Deprivation</t>
  </si>
  <si>
    <t xml:space="preserve">Data source: Care Inspectorate's Service list at 31 March 2012, 2013, and 2014 combined with </t>
  </si>
  <si>
    <t>Data source: Care Inspectorate's Complaints data for 2013/14 inspection year at 06 January 2015</t>
  </si>
  <si>
    <t xml:space="preserve">Notes: </t>
  </si>
  <si>
    <t xml:space="preserve">These tables do not include enforcement procedures we use to cancel services if we cannot contact them any longer or procedures relating to inactive services. </t>
  </si>
  <si>
    <t xml:space="preserve">The section numbers 62, 64, 73, 66, 67 and 65 in the table refer to sections of the Public Services Reform (Scotland) Act 2010. </t>
  </si>
  <si>
    <t>Number of registrations</t>
  </si>
  <si>
    <t>Year</t>
  </si>
  <si>
    <t>Sector</t>
  </si>
  <si>
    <t>2011/12</t>
  </si>
  <si>
    <t>2012/13</t>
  </si>
  <si>
    <t>2013/14</t>
  </si>
  <si>
    <t>Table 5</t>
  </si>
  <si>
    <t>Older People Care Home</t>
  </si>
  <si>
    <t>Adult Care Home</t>
  </si>
  <si>
    <t>Housing Support Service</t>
  </si>
  <si>
    <t>Support Service - Care at Home</t>
  </si>
  <si>
    <t>Housing Support &amp; Care at Home combined</t>
  </si>
  <si>
    <t>Support Service - Adult day care</t>
  </si>
  <si>
    <t>All adults and older people services</t>
  </si>
  <si>
    <t>Local authority/Health Board</t>
  </si>
  <si>
    <t>Table 1.1 Number and percentage of registered adult and older people services by sector, at 31 March 2012, 2013 and 2014</t>
  </si>
  <si>
    <t>unknown or outside Scotland</t>
  </si>
  <si>
    <t>Total number of registered places</t>
  </si>
  <si>
    <t>Housing Support Service*</t>
  </si>
  <si>
    <t>Support Service - Care at Home*</t>
  </si>
  <si>
    <t>Housing Support &amp; Care at Home combined*</t>
  </si>
  <si>
    <t>Number of HSS C@H combined</t>
  </si>
  <si>
    <t>Number of SS C@H</t>
  </si>
  <si>
    <t>Number of HSS</t>
  </si>
  <si>
    <t>Number of adult care homes</t>
  </si>
  <si>
    <t>Number of older people care homes</t>
  </si>
  <si>
    <t>Please note that Housing Support Services and Suport Services - Care at Home are not graded for quality of environment</t>
  </si>
  <si>
    <t xml:space="preserve">Data source: enforcement dataset at 31 May2014 </t>
  </si>
  <si>
    <t> 0</t>
  </si>
  <si>
    <t>(any enforcements to combined housing support - care at home services are displayed under Housing Support Services)</t>
  </si>
  <si>
    <t>*Some services will have had more than one notice issued, for example 22 notices were issued against 14 different older people care homes</t>
  </si>
  <si>
    <t>Health Board/ Local authority</t>
  </si>
  <si>
    <t>Therefore the data for adults and older people registrations from 2011/12 cannot be compared to the other two years</t>
  </si>
  <si>
    <t xml:space="preserve">Number </t>
  </si>
  <si>
    <t>Aberdeen City</t>
  </si>
  <si>
    <t>Aberdeenshire</t>
  </si>
  <si>
    <t>Angus</t>
  </si>
  <si>
    <t>Argyll &amp; Bute</t>
  </si>
  <si>
    <t>Clackmannanshire</t>
  </si>
  <si>
    <t>Dumfries &amp; Galloway</t>
  </si>
  <si>
    <t>Dundee City</t>
  </si>
  <si>
    <t>East Ayrshire</t>
  </si>
  <si>
    <t>East Dunbartonshire</t>
  </si>
  <si>
    <t>East Lothian</t>
  </si>
  <si>
    <t>East Renfrewshire</t>
  </si>
  <si>
    <t>Edinburgh, City of</t>
  </si>
  <si>
    <t>Eilean Siar</t>
  </si>
  <si>
    <t>Falkirk</t>
  </si>
  <si>
    <t>Fife</t>
  </si>
  <si>
    <t>Glasgow City</t>
  </si>
  <si>
    <t>Highland</t>
  </si>
  <si>
    <t>Inverclyde</t>
  </si>
  <si>
    <t>Midlothian</t>
  </si>
  <si>
    <t>Moray</t>
  </si>
  <si>
    <t>North Ayrshire</t>
  </si>
  <si>
    <t>North Lanarkshire</t>
  </si>
  <si>
    <t>Orkney Islands</t>
  </si>
  <si>
    <t>Perth &amp; Kinross</t>
  </si>
  <si>
    <t>Renfrewshire</t>
  </si>
  <si>
    <t>Scottish Borders</t>
  </si>
  <si>
    <t>Shetland Islands</t>
  </si>
  <si>
    <t>South Ayrshire</t>
  </si>
  <si>
    <t>South Lanarkshire</t>
  </si>
  <si>
    <t>Stirling</t>
  </si>
  <si>
    <t>West Dunbartonshire</t>
  </si>
  <si>
    <t>West Lothian</t>
  </si>
  <si>
    <t>Data source : Care Inspectorate's Service list at 31 March 2014</t>
  </si>
  <si>
    <t>Older people care homes</t>
  </si>
  <si>
    <t>Adult care homes</t>
  </si>
  <si>
    <t>Housing Support Services</t>
  </si>
  <si>
    <t>Support Services - adult day care</t>
  </si>
  <si>
    <t>Outside Scotland</t>
  </si>
  <si>
    <t>Support Services - care at home</t>
  </si>
  <si>
    <t>Number of registered places</t>
  </si>
  <si>
    <t>Local Authority/Health Board</t>
  </si>
  <si>
    <t>Local Authority</t>
  </si>
  <si>
    <t>Total number of 
graded services</t>
  </si>
  <si>
    <t>grade mix</t>
  </si>
  <si>
    <t>all grades 5&amp;6</t>
  </si>
  <si>
    <t>all grades 1&amp;2</t>
  </si>
  <si>
    <t>Voluntary/not for profit</t>
  </si>
  <si>
    <t>Older People care homes</t>
  </si>
  <si>
    <t>outside Scotland</t>
  </si>
  <si>
    <t>Housing Support and care at homes services - combined</t>
  </si>
  <si>
    <t xml:space="preserve">Data source: Care Inspectorate's Service list at 31 March 2012, 2013, and 2014 </t>
  </si>
  <si>
    <t>Table 3.1 Registered places of adult and older people services by sector, at 31 March 2012, 2013 and 2014</t>
  </si>
  <si>
    <t>Registered places of adult and older people services by sector, at 31 March 2012, 2013 and 2014</t>
  </si>
  <si>
    <t>Table 1</t>
  </si>
  <si>
    <t>Table 2</t>
  </si>
  <si>
    <t>Table 4</t>
  </si>
  <si>
    <t>Table 5.1 Number of adult and older people services by urban-rural classification and SIMD category as at 31 March 2014</t>
  </si>
  <si>
    <r>
      <t>Supporting tables for the</t>
    </r>
    <r>
      <rPr>
        <b/>
        <sz val="12"/>
        <color theme="1"/>
        <rFont val="Arial"/>
        <family val="2"/>
      </rPr>
      <t xml:space="preserve"> The Quality of adults and older people services </t>
    </r>
    <r>
      <rPr>
        <sz val="12"/>
        <color theme="1"/>
        <rFont val="Arial"/>
        <family val="2"/>
      </rPr>
      <t>chapter of the Triennial Review</t>
    </r>
  </si>
  <si>
    <t xml:space="preserve">Distribution of quality of management and leadership grades given to registered adults and older people services at 31 March 2012, 2013 and 2014 </t>
  </si>
  <si>
    <t xml:space="preserve">Distribution of quality of care and support grades given to registered adults and older people services at 31 March 2012, 2013 and 2014 </t>
  </si>
  <si>
    <t xml:space="preserve">Distribution of quality of environment grades given to registered adults and older people services at 31 March 2012, 2013 and 2014 </t>
  </si>
  <si>
    <t xml:space="preserve">Distribution of quality of staffing grades given to registered adults and older people services at 31 March 2012, 2013 and 2014 </t>
  </si>
  <si>
    <t>Table 7(1)</t>
  </si>
  <si>
    <t>Table 7(2)</t>
  </si>
  <si>
    <t>Table 7(3)</t>
  </si>
  <si>
    <t>Table 7(4)</t>
  </si>
  <si>
    <t>Table 3</t>
  </si>
  <si>
    <t>Table 9</t>
  </si>
  <si>
    <t>Table 10</t>
  </si>
  <si>
    <t>Table 11</t>
  </si>
  <si>
    <t>Table 12</t>
  </si>
  <si>
    <t>Table 13</t>
  </si>
  <si>
    <t>Table 14</t>
  </si>
  <si>
    <t>Grade spread of registered adults and older people services, by deprivation, at 31 March 2012, 2013 and 2014</t>
  </si>
  <si>
    <t>Enforcements notices issued to adult and older people services in 2011/12, 2012/13 and 2013/14</t>
  </si>
  <si>
    <t>New registrations of adult and older people services, in the 2011/12, 2012/13 and 2013/14 Inspection years, by sector</t>
  </si>
  <si>
    <t>Distribution of quality of care and support grades given to registered adults and older people services at 31 March 2012, 2013 and 2014, by sector</t>
  </si>
  <si>
    <t>Distribution of quality of environment grades given to registered adults and older people services at 31 March 2012, 2013 and 2014, by sector</t>
  </si>
  <si>
    <t>Distribution of quality of staffing grades given to registered adults and older people services at 31 March 2012, 2013 and 2014, by sector</t>
  </si>
  <si>
    <t>Distribution of quality of management and leadership grades given to registered adults and older people services at 31 March 2012, 2013 and 2014, by sector</t>
  </si>
  <si>
    <t>Total number of graded services</t>
  </si>
  <si>
    <t>Data source : Care Inspectorate's Service list at 31 March 2014 and National Records of Scotland's mid-2013 population estimates</t>
  </si>
  <si>
    <t>Care Homes for older people</t>
  </si>
  <si>
    <t>Population aged 75 and older</t>
  </si>
  <si>
    <t>Care Homes for adults</t>
  </si>
  <si>
    <t>Population aged 15 and over</t>
  </si>
  <si>
    <t>Number of services per 1000 population aged 15 and over</t>
  </si>
  <si>
    <t>Number of services per 1000 population aged 75 and older</t>
  </si>
  <si>
    <t>Registered places of services</t>
  </si>
  <si>
    <t>Registered places of services per 1000 population aged 75 and older</t>
  </si>
  <si>
    <t>Registered places of services per 1000 population aged 15 and over</t>
  </si>
  <si>
    <t>Registered places</t>
  </si>
  <si>
    <t>Housing Support and Support Services - Care at Home do not have a registered capacity/registered places</t>
  </si>
  <si>
    <t>Local authority/ Health Board</t>
  </si>
  <si>
    <t>Percentage of registered places</t>
  </si>
  <si>
    <t>All registered places in  adults and older people services</t>
  </si>
  <si>
    <t>* these service types do not have a registered capacity/registered places</t>
  </si>
  <si>
    <t>Total registered places</t>
  </si>
  <si>
    <t>Table 5.2 Registered places of adults and older people services by urban-rural classification and SIMD category, at 31 March 2014</t>
  </si>
  <si>
    <t xml:space="preserve">% </t>
  </si>
  <si>
    <t>Unsatisfactory (1) or weak (2) across all themes</t>
  </si>
  <si>
    <t>Excellent (6) or Very good (5) across all themes</t>
  </si>
  <si>
    <t xml:space="preserve">Note: Housing support and support services care at home are not displayed here as they provide a service to different age groups and across local authority boundaries. Their registered address does not necessarily relate to the area where they provide a service. </t>
  </si>
  <si>
    <t xml:space="preserve">Note: Housing support and support services care at home provide a service  across local authority boundaries. Their registered address does not necessarily relate to the area where they provide a service. </t>
  </si>
  <si>
    <t xml:space="preserve">Their registered address does not necessarily relate to the area where they provide a service. </t>
  </si>
  <si>
    <t>Table 8(1)</t>
  </si>
  <si>
    <t>Table 8(2)</t>
  </si>
  <si>
    <t>Table 8(3)</t>
  </si>
  <si>
    <t>Table 8(4)</t>
  </si>
  <si>
    <t xml:space="preserve">Please note: In 2011/12 we registered a larger number of services as Southern Cross care homes were taken over by other providers 
and all Highland council adult services transferred over to Highland Health Board. </t>
  </si>
  <si>
    <t xml:space="preserve">Percentage </t>
  </si>
  <si>
    <t>% of all 
services</t>
  </si>
  <si>
    <t>% of LA/HB
services</t>
  </si>
  <si>
    <t>% of private 
services</t>
  </si>
  <si>
    <t>% of vol/not for profit 
services</t>
  </si>
  <si>
    <r>
      <rPr>
        <b/>
        <sz val="12"/>
        <color theme="1"/>
        <rFont val="Arial"/>
        <family val="2"/>
      </rPr>
      <t>Number of services that had enforcement notices</t>
    </r>
    <r>
      <rPr>
        <sz val="12"/>
        <color theme="1"/>
        <rFont val="Arial"/>
        <family val="2"/>
      </rPr>
      <t xml:space="preserve"> issued against them 2011/12</t>
    </r>
  </si>
  <si>
    <r>
      <rPr>
        <b/>
        <sz val="12"/>
        <color rgb="FF000000"/>
        <rFont val="Arial"/>
        <family val="2"/>
      </rPr>
      <t>Number of services that had enforcement notices issued</t>
    </r>
    <r>
      <rPr>
        <sz val="12"/>
        <color rgb="FF000000"/>
        <rFont val="Arial"/>
        <family val="2"/>
      </rPr>
      <t xml:space="preserve"> against them 2011/12, by sector</t>
    </r>
  </si>
  <si>
    <r>
      <rPr>
        <b/>
        <sz val="12"/>
        <rFont val="Arial"/>
        <family val="2"/>
      </rPr>
      <t>Number of enforcement notices</t>
    </r>
    <r>
      <rPr>
        <sz val="12"/>
        <rFont val="Arial"/>
        <family val="2"/>
      </rPr>
      <t xml:space="preserve"> issued 2011/12</t>
    </r>
  </si>
  <si>
    <r>
      <rPr>
        <b/>
        <sz val="12"/>
        <color theme="1"/>
        <rFont val="Arial"/>
        <family val="2"/>
      </rPr>
      <t>Number of enforcement notices</t>
    </r>
    <r>
      <rPr>
        <sz val="12"/>
        <color theme="1"/>
        <rFont val="Arial"/>
        <family val="2"/>
      </rPr>
      <t xml:space="preserve"> issued 2012/13</t>
    </r>
  </si>
  <si>
    <r>
      <rPr>
        <b/>
        <sz val="12"/>
        <color theme="1"/>
        <rFont val="Arial"/>
        <family val="2"/>
      </rPr>
      <t>Number of services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that had enforcement notices</t>
    </r>
    <r>
      <rPr>
        <sz val="12"/>
        <color theme="1"/>
        <rFont val="Arial"/>
        <family val="2"/>
      </rPr>
      <t xml:space="preserve"> issued against them 2012/13</t>
    </r>
  </si>
  <si>
    <r>
      <rPr>
        <b/>
        <sz val="12"/>
        <color rgb="FF000000"/>
        <rFont val="Arial"/>
        <family val="2"/>
      </rPr>
      <t>Number of services that had enforcement notices</t>
    </r>
    <r>
      <rPr>
        <sz val="12"/>
        <color rgb="FF000000"/>
        <rFont val="Arial"/>
        <family val="2"/>
      </rPr>
      <t xml:space="preserve"> issued against them 2012/13, by sector</t>
    </r>
  </si>
  <si>
    <r>
      <rPr>
        <b/>
        <sz val="12"/>
        <color theme="1"/>
        <rFont val="Arial"/>
        <family val="2"/>
      </rPr>
      <t xml:space="preserve">Number of enforcement notices </t>
    </r>
    <r>
      <rPr>
        <sz val="12"/>
        <color theme="1"/>
        <rFont val="Arial"/>
        <family val="2"/>
      </rPr>
      <t>issued 2013/14</t>
    </r>
  </si>
  <si>
    <r>
      <rPr>
        <b/>
        <sz val="12"/>
        <color theme="1"/>
        <rFont val="Arial"/>
        <family val="2"/>
      </rPr>
      <t>Number of services that had enforcement notices</t>
    </r>
    <r>
      <rPr>
        <sz val="12"/>
        <color theme="1"/>
        <rFont val="Arial"/>
        <family val="2"/>
      </rPr>
      <t xml:space="preserve"> issued against them 2013/14</t>
    </r>
  </si>
  <si>
    <r>
      <rPr>
        <b/>
        <sz val="12"/>
        <color rgb="FF000000"/>
        <rFont val="Arial"/>
        <family val="2"/>
      </rPr>
      <t>Number of services that had enforcement notices</t>
    </r>
    <r>
      <rPr>
        <sz val="12"/>
        <color rgb="FF000000"/>
        <rFont val="Arial"/>
        <family val="2"/>
      </rPr>
      <t xml:space="preserve"> issued against them 2013/14, by sector</t>
    </r>
  </si>
  <si>
    <t>Complaints received, registered and completed against registered adults and older people services in the 2013/14 inspection year, complaints upheld in 2013/14 inspection year</t>
  </si>
  <si>
    <t>number of complaints upheld or partially upheld</t>
  </si>
  <si>
    <t>number of services with complaints upheld or partially upheld</t>
  </si>
  <si>
    <t xml:space="preserve">The number of graded services might not match the total number of services as some services will not have received grades yet or have not been graded for this theme. </t>
  </si>
  <si>
    <t xml:space="preserve">Note: Housing support and support services care at home provide a service across local authority boundaries. </t>
  </si>
  <si>
    <t>-</t>
  </si>
  <si>
    <t>Table 12.1 Complaints received, registered and completed against registered adults and older people services in the 2013/14 inspection year</t>
  </si>
  <si>
    <t>Table 12.2 Number and percentage of adults and older people services with complaints upheld or partially upheld in the 2013/14 inspection year, split by sector</t>
  </si>
  <si>
    <r>
      <t xml:space="preserve">Table 13.1 </t>
    </r>
    <r>
      <rPr>
        <b/>
        <sz val="12"/>
        <color theme="1"/>
        <rFont val="Arial"/>
        <family val="2"/>
      </rPr>
      <t>Enforcement notices issued</t>
    </r>
    <r>
      <rPr>
        <sz val="12"/>
        <color theme="1"/>
        <rFont val="Arial"/>
        <family val="2"/>
      </rPr>
      <t xml:space="preserve"> to adult and older people services in the </t>
    </r>
    <r>
      <rPr>
        <b/>
        <sz val="12"/>
        <color theme="1"/>
        <rFont val="Arial"/>
        <family val="2"/>
      </rPr>
      <t>2011/12</t>
    </r>
    <r>
      <rPr>
        <sz val="12"/>
        <color theme="1"/>
        <rFont val="Arial"/>
        <family val="2"/>
      </rPr>
      <t xml:space="preserve"> inspection year</t>
    </r>
  </si>
  <si>
    <r>
      <t xml:space="preserve">Table 13.2 </t>
    </r>
    <r>
      <rPr>
        <b/>
        <sz val="12"/>
        <color theme="1"/>
        <rFont val="Arial"/>
        <family val="2"/>
      </rPr>
      <t>Enforcement notices issued</t>
    </r>
    <r>
      <rPr>
        <sz val="12"/>
        <color theme="1"/>
        <rFont val="Arial"/>
        <family val="2"/>
      </rPr>
      <t xml:space="preserve"> to adult and older people services in the </t>
    </r>
    <r>
      <rPr>
        <b/>
        <sz val="12"/>
        <color theme="1"/>
        <rFont val="Arial"/>
        <family val="2"/>
      </rPr>
      <t>2012/13</t>
    </r>
    <r>
      <rPr>
        <sz val="12"/>
        <color theme="1"/>
        <rFont val="Arial"/>
        <family val="2"/>
      </rPr>
      <t xml:space="preserve"> inspection year</t>
    </r>
  </si>
  <si>
    <r>
      <t xml:space="preserve">Table 13.3 </t>
    </r>
    <r>
      <rPr>
        <b/>
        <sz val="12"/>
        <color theme="1"/>
        <rFont val="Arial"/>
        <family val="2"/>
      </rPr>
      <t>Enforcement notices issued</t>
    </r>
    <r>
      <rPr>
        <sz val="12"/>
        <color theme="1"/>
        <rFont val="Arial"/>
        <family val="2"/>
      </rPr>
      <t xml:space="preserve"> to adult and older people services in the</t>
    </r>
    <r>
      <rPr>
        <b/>
        <sz val="12"/>
        <color theme="1"/>
        <rFont val="Arial"/>
        <family val="2"/>
      </rPr>
      <t xml:space="preserve"> 2013/14</t>
    </r>
    <r>
      <rPr>
        <sz val="12"/>
        <color theme="1"/>
        <rFont val="Arial"/>
        <family val="2"/>
      </rPr>
      <t xml:space="preserve"> inspection year</t>
    </r>
  </si>
  <si>
    <t>Data source: Care Inspectorate's Complaints data for 2013/14 inspection year at 02 April 2014 (annual report data)</t>
  </si>
  <si>
    <t>Unknown or outside Scotland</t>
  </si>
  <si>
    <t xml:space="preserve"> Support services - care at home</t>
  </si>
  <si>
    <t>Support services - care at home</t>
  </si>
  <si>
    <t>Adult care home services</t>
  </si>
  <si>
    <r>
      <t xml:space="preserve">Table 6.1a </t>
    </r>
    <r>
      <rPr>
        <b/>
        <sz val="12"/>
        <color theme="1"/>
        <rFont val="Arial"/>
        <family val="2"/>
      </rPr>
      <t>Number of care homes</t>
    </r>
    <r>
      <rPr>
        <sz val="12"/>
        <color theme="1"/>
        <rFont val="Arial"/>
        <family val="2"/>
      </rPr>
      <t xml:space="preserve"> for </t>
    </r>
    <r>
      <rPr>
        <b/>
        <sz val="12"/>
        <color theme="1"/>
        <rFont val="Arial"/>
        <family val="2"/>
      </rPr>
      <t>older people and support services -adult day care</t>
    </r>
    <r>
      <rPr>
        <sz val="12"/>
        <color theme="1"/>
        <rFont val="Arial"/>
        <family val="2"/>
      </rPr>
      <t xml:space="preserve"> per 1000 population aged 75 and older, by local authority area, at 31 March 2014</t>
    </r>
  </si>
  <si>
    <r>
      <t xml:space="preserve">Table 6.1b </t>
    </r>
    <r>
      <rPr>
        <b/>
        <sz val="12"/>
        <color theme="1"/>
        <rFont val="Arial"/>
        <family val="2"/>
      </rPr>
      <t>Number</t>
    </r>
    <r>
      <rPr>
        <sz val="12"/>
        <color theme="1"/>
        <rFont val="Arial"/>
        <family val="2"/>
      </rPr>
      <t xml:space="preserve"> of </t>
    </r>
    <r>
      <rPr>
        <b/>
        <sz val="12"/>
        <color theme="1"/>
        <rFont val="Arial"/>
        <family val="2"/>
      </rPr>
      <t>care homes for adults</t>
    </r>
    <r>
      <rPr>
        <sz val="12"/>
        <color theme="1"/>
        <rFont val="Arial"/>
        <family val="2"/>
      </rPr>
      <t xml:space="preserve"> per 1000 population aged 15 and over, by local authority area, at 31 March 2014</t>
    </r>
  </si>
  <si>
    <r>
      <t xml:space="preserve">Table 6.2b </t>
    </r>
    <r>
      <rPr>
        <b/>
        <sz val="12"/>
        <color theme="1"/>
        <rFont val="Arial"/>
        <family val="2"/>
      </rPr>
      <t>Registered places</t>
    </r>
    <r>
      <rPr>
        <sz val="12"/>
        <color theme="1"/>
        <rFont val="Arial"/>
        <family val="2"/>
      </rPr>
      <t xml:space="preserve"> of </t>
    </r>
    <r>
      <rPr>
        <b/>
        <sz val="12"/>
        <color theme="1"/>
        <rFont val="Arial"/>
        <family val="2"/>
      </rPr>
      <t xml:space="preserve">care homes for adults </t>
    </r>
    <r>
      <rPr>
        <sz val="12"/>
        <color theme="1"/>
        <rFont val="Arial"/>
        <family val="2"/>
      </rPr>
      <t>per 1000 population aged 15 and over, by local authority area, at 31 March 2014</t>
    </r>
  </si>
  <si>
    <r>
      <t xml:space="preserve">Table 6.2a </t>
    </r>
    <r>
      <rPr>
        <b/>
        <sz val="12"/>
        <color theme="1"/>
        <rFont val="Arial"/>
        <family val="2"/>
      </rPr>
      <t>Registered places</t>
    </r>
    <r>
      <rPr>
        <sz val="12"/>
        <color theme="1"/>
        <rFont val="Arial"/>
        <family val="2"/>
      </rPr>
      <t xml:space="preserve"> of care homes for </t>
    </r>
    <r>
      <rPr>
        <b/>
        <sz val="12"/>
        <color theme="1"/>
        <rFont val="Arial"/>
        <family val="2"/>
      </rPr>
      <t>older people and support services -adult day care</t>
    </r>
    <r>
      <rPr>
        <sz val="12"/>
        <color theme="1"/>
        <rFont val="Arial"/>
        <family val="2"/>
      </rPr>
      <t xml:space="preserve"> per 1000 population aged 75 and older, by local authority area, at 31 March 2014</t>
    </r>
  </si>
  <si>
    <t xml:space="preserve"> Older people care homes</t>
  </si>
  <si>
    <t xml:space="preserve"> Older people care homes </t>
  </si>
  <si>
    <t xml:space="preserve">Housing support services </t>
  </si>
  <si>
    <t>Housing support and care at home combined services</t>
  </si>
  <si>
    <t>Housing support services</t>
  </si>
  <si>
    <t>Support services - adult day care</t>
  </si>
  <si>
    <t xml:space="preserve">Support services - care at home </t>
  </si>
  <si>
    <t>Housing support and care at home services - combined</t>
  </si>
  <si>
    <r>
      <rPr>
        <b/>
        <sz val="12"/>
        <color theme="1"/>
        <rFont val="Arial"/>
        <family val="2"/>
      </rPr>
      <t>Support services - care at home</t>
    </r>
    <r>
      <rPr>
        <sz val="12"/>
        <color theme="1"/>
        <rFont val="Arial"/>
        <family val="2"/>
      </rPr>
      <t xml:space="preserve"> </t>
    </r>
  </si>
  <si>
    <t>Housing support and care at homes services - combined</t>
  </si>
  <si>
    <t xml:space="preserve"> older people care home </t>
  </si>
  <si>
    <r>
      <t>Housing support services</t>
    </r>
    <r>
      <rPr>
        <sz val="12"/>
        <color theme="1"/>
        <rFont val="Arial"/>
        <family val="2"/>
      </rPr>
      <t/>
    </r>
  </si>
  <si>
    <t xml:space="preserve">Support services - adult day care </t>
  </si>
  <si>
    <r>
      <t>Unsatisfactory (1), weak (2) or adequate (3)</t>
    </r>
    <r>
      <rPr>
        <vertAlign val="superscript"/>
        <sz val="12"/>
        <color theme="1"/>
        <rFont val="Arial"/>
        <family val="2"/>
      </rPr>
      <t>1</t>
    </r>
  </si>
  <si>
    <r>
      <t>Good (4), very good (5) or excellent (6)</t>
    </r>
    <r>
      <rPr>
        <vertAlign val="superscript"/>
        <sz val="12"/>
        <color theme="1"/>
        <rFont val="Arial"/>
        <family val="2"/>
      </rPr>
      <t>2</t>
    </r>
  </si>
  <si>
    <r>
      <t>Number of services</t>
    </r>
    <r>
      <rPr>
        <vertAlign val="superscript"/>
        <sz val="12"/>
        <rFont val="Arial"/>
        <family val="2"/>
      </rPr>
      <t>3</t>
    </r>
  </si>
  <si>
    <t xml:space="preserve">% with grade 1, 2 or 3 </t>
  </si>
  <si>
    <t>% with grade 4, 5 or 6</t>
  </si>
  <si>
    <t>1. Services that have received a grade of 1, 2 or 3 across any of the quality themes</t>
  </si>
  <si>
    <t>2. Services that have received a grade of 4, 5 or 6 across any of the quality themes</t>
  </si>
  <si>
    <t>3. Some services may be included in both categories. For example, a services with grade 3 for quality of care and support and grade 5 for management and leadership will be counted in column C and column E. Therefore, the total of these columns is not always equal to the total number of graded services.</t>
  </si>
  <si>
    <t>The number of graded services might not match the total number of services as some services will not have received grades yet</t>
  </si>
  <si>
    <r>
      <t>Table 14.</t>
    </r>
    <r>
      <rPr>
        <b/>
        <sz val="12"/>
        <color theme="1"/>
        <rFont val="Arial"/>
        <family val="2"/>
      </rPr>
      <t xml:space="preserve"> New registrations </t>
    </r>
    <r>
      <rPr>
        <sz val="12"/>
        <color theme="1"/>
        <rFont val="Arial"/>
        <family val="2"/>
      </rPr>
      <t>of adult and older people services, in the 2011/12, 2012/13 and 2013/14 Inspection years, by sector</t>
    </r>
  </si>
  <si>
    <r>
      <t xml:space="preserve">Table 7.4 Distribution of </t>
    </r>
    <r>
      <rPr>
        <b/>
        <sz val="12"/>
        <color theme="1"/>
        <rFont val="Arial"/>
        <family val="2"/>
      </rPr>
      <t>quality of management and leadership grades</t>
    </r>
    <r>
      <rPr>
        <sz val="12"/>
        <color theme="1"/>
        <rFont val="Arial"/>
        <family val="2"/>
      </rPr>
      <t xml:space="preserve"> given to registered adults and older people services , at 31 March 2012, 2013 and 2014</t>
    </r>
  </si>
  <si>
    <r>
      <t xml:space="preserve">Table 7.3 Distribution of </t>
    </r>
    <r>
      <rPr>
        <b/>
        <sz val="12"/>
        <color theme="1"/>
        <rFont val="Arial"/>
        <family val="2"/>
      </rPr>
      <t>quality of staffing grades</t>
    </r>
    <r>
      <rPr>
        <sz val="12"/>
        <color theme="1"/>
        <rFont val="Arial"/>
        <family val="2"/>
      </rPr>
      <t xml:space="preserve"> given to registered adults and older people services, at 31 March 2012, 2013 and 2014</t>
    </r>
  </si>
  <si>
    <r>
      <t xml:space="preserve">Table 7.2 Distribution of </t>
    </r>
    <r>
      <rPr>
        <b/>
        <sz val="12"/>
        <color theme="1"/>
        <rFont val="Arial"/>
        <family val="2"/>
      </rPr>
      <t>quality of environment grades</t>
    </r>
    <r>
      <rPr>
        <sz val="12"/>
        <color theme="1"/>
        <rFont val="Arial"/>
        <family val="2"/>
      </rPr>
      <t xml:space="preserve"> given to registered adults and older people services, at 31 March 2012, 2013 and 2014</t>
    </r>
  </si>
  <si>
    <r>
      <t xml:space="preserve">Table 7.1 Distribution of </t>
    </r>
    <r>
      <rPr>
        <b/>
        <sz val="12"/>
        <color theme="1"/>
        <rFont val="Arial"/>
        <family val="2"/>
      </rPr>
      <t xml:space="preserve">quality of care and support grades </t>
    </r>
    <r>
      <rPr>
        <sz val="12"/>
        <color theme="1"/>
        <rFont val="Arial"/>
        <family val="2"/>
      </rPr>
      <t>given to registered adults and older people services, at 31 March 2012, 2013 and 2014</t>
    </r>
  </si>
  <si>
    <t>Table 4. Number and proportion of registered places in adult and older people services by provider sector and local authority area, at 31 March 2014</t>
  </si>
  <si>
    <t>Number and percentage of registered adult and older people services by sector, at 31 March 2012, 2013 and 2014</t>
  </si>
  <si>
    <t>Table 1.2 Percentage change in the number of registered  adult and older people services between 31 March 2012 and 31 March 2014</t>
  </si>
  <si>
    <t>Table 2. Number and proportion of adult and older people services  by provider sector and local authority area, at 31 March 2014</t>
  </si>
  <si>
    <t>Number and proportion of adult and older people services  by provider sector and local authority area, at 31 March 2014</t>
  </si>
  <si>
    <t>Table 3.2 Percentage change in the number of registered  places in adult and older people services between 31 March 2012 and 31 March 2014</t>
  </si>
  <si>
    <t>Number and proportion of registered places in adult and older people services by provider sector and local authority area, at 31 March 2014</t>
  </si>
  <si>
    <r>
      <t xml:space="preserve">Table 8.1 Distribution of </t>
    </r>
    <r>
      <rPr>
        <b/>
        <sz val="12"/>
        <color theme="1"/>
        <rFont val="Arial"/>
        <family val="2"/>
      </rPr>
      <t>quality of care and support grades</t>
    </r>
    <r>
      <rPr>
        <sz val="12"/>
        <color theme="1"/>
        <rFont val="Arial"/>
        <family val="2"/>
      </rPr>
      <t xml:space="preserve"> given to registered</t>
    </r>
    <r>
      <rPr>
        <b/>
        <sz val="12"/>
        <color theme="1"/>
        <rFont val="Arial"/>
        <family val="2"/>
      </rPr>
      <t xml:space="preserve"> adult and older people </t>
    </r>
    <r>
      <rPr>
        <sz val="12"/>
        <color theme="1"/>
        <rFont val="Arial"/>
        <family val="2"/>
      </rPr>
      <t>services, at 31 March 2012, 2013 and 2014, by sector</t>
    </r>
  </si>
  <si>
    <r>
      <t xml:space="preserve">Table 8.2 Distribution of </t>
    </r>
    <r>
      <rPr>
        <b/>
        <sz val="12"/>
        <color theme="1"/>
        <rFont val="Arial"/>
        <family val="2"/>
      </rPr>
      <t>quality of environment grades</t>
    </r>
    <r>
      <rPr>
        <sz val="12"/>
        <color theme="1"/>
        <rFont val="Arial"/>
        <family val="2"/>
      </rPr>
      <t xml:space="preserve"> given to registered adult and older people services, at 31 March 2012, 2013 and 2014, by sector</t>
    </r>
  </si>
  <si>
    <r>
      <t xml:space="preserve">Table 8.3 Distribution of </t>
    </r>
    <r>
      <rPr>
        <b/>
        <sz val="12"/>
        <color theme="1"/>
        <rFont val="Arial"/>
        <family val="2"/>
      </rPr>
      <t>quality of staffing grades</t>
    </r>
    <r>
      <rPr>
        <sz val="12"/>
        <color theme="1"/>
        <rFont val="Arial"/>
        <family val="2"/>
      </rPr>
      <t xml:space="preserve"> given to registered adult and older people services, at 31 March 2012, 2013 and 2014, by sector</t>
    </r>
  </si>
  <si>
    <r>
      <t xml:space="preserve">Table 8.4 Distribution of </t>
    </r>
    <r>
      <rPr>
        <b/>
        <sz val="12"/>
        <color theme="1"/>
        <rFont val="Arial"/>
        <family val="2"/>
      </rPr>
      <t>quality of management and leadership grades</t>
    </r>
    <r>
      <rPr>
        <sz val="12"/>
        <color theme="1"/>
        <rFont val="Arial"/>
        <family val="2"/>
      </rPr>
      <t xml:space="preserve"> given to registered adult and older people services, at 31 March 2012, 2013 and 2014, by sector</t>
    </r>
  </si>
  <si>
    <r>
      <t xml:space="preserve">Table 9a Grade spread of registered adult and older people services, by deprivation, </t>
    </r>
    <r>
      <rPr>
        <b/>
        <sz val="12"/>
        <color theme="1"/>
        <rFont val="Arial"/>
        <family val="2"/>
      </rPr>
      <t>at 31 March 2012</t>
    </r>
  </si>
  <si>
    <r>
      <t xml:space="preserve">Table 9b Grade spread of registered adult and older people services,  by deprivation, </t>
    </r>
    <r>
      <rPr>
        <b/>
        <sz val="12"/>
        <color theme="1"/>
        <rFont val="Arial"/>
        <family val="2"/>
      </rPr>
      <t>at 31 March 2013</t>
    </r>
  </si>
  <si>
    <r>
      <t xml:space="preserve">Table 9c Grade spread of registered adult and older people services,  by deprivation, at </t>
    </r>
    <r>
      <rPr>
        <b/>
        <sz val="12"/>
        <color theme="1"/>
        <rFont val="Arial"/>
        <family val="2"/>
      </rPr>
      <t>31 March 2014</t>
    </r>
  </si>
  <si>
    <t>Table 10a. Grade spread of registered adult and older people services, by local authority, at 31 March 2014</t>
  </si>
  <si>
    <r>
      <t xml:space="preserve">Table 10b. </t>
    </r>
    <r>
      <rPr>
        <b/>
        <sz val="12"/>
        <color theme="1"/>
        <rFont val="Arial"/>
        <family val="2"/>
      </rPr>
      <t xml:space="preserve">Grade spread </t>
    </r>
    <r>
      <rPr>
        <sz val="12"/>
        <color theme="1"/>
        <rFont val="Arial"/>
        <family val="2"/>
      </rPr>
      <t xml:space="preserve">of registered </t>
    </r>
    <r>
      <rPr>
        <b/>
        <sz val="12"/>
        <color theme="1"/>
        <rFont val="Arial"/>
        <family val="2"/>
      </rPr>
      <t>local authority/health board run</t>
    </r>
    <r>
      <rPr>
        <sz val="12"/>
        <color theme="1"/>
        <rFont val="Arial"/>
        <family val="2"/>
      </rPr>
      <t xml:space="preserve"> adult and older people services, by local authority, at 31 March 2014</t>
    </r>
  </si>
  <si>
    <r>
      <t>Table 10c.</t>
    </r>
    <r>
      <rPr>
        <b/>
        <sz val="12"/>
        <color theme="1"/>
        <rFont val="Arial"/>
        <family val="2"/>
      </rPr>
      <t xml:space="preserve"> Grade spread</t>
    </r>
    <r>
      <rPr>
        <sz val="12"/>
        <color theme="1"/>
        <rFont val="Arial"/>
        <family val="2"/>
      </rPr>
      <t xml:space="preserve"> of registered </t>
    </r>
    <r>
      <rPr>
        <b/>
        <sz val="12"/>
        <color theme="1"/>
        <rFont val="Arial"/>
        <family val="2"/>
      </rPr>
      <t>privately run</t>
    </r>
    <r>
      <rPr>
        <sz val="12"/>
        <color theme="1"/>
        <rFont val="Arial"/>
        <family val="2"/>
      </rPr>
      <t xml:space="preserve"> adult and older people services, by local authority, at 31 March 2014</t>
    </r>
  </si>
  <si>
    <r>
      <t xml:space="preserve">Table 10d. </t>
    </r>
    <r>
      <rPr>
        <b/>
        <sz val="12"/>
        <color theme="1"/>
        <rFont val="Arial"/>
        <family val="2"/>
      </rPr>
      <t>Grade spread</t>
    </r>
    <r>
      <rPr>
        <sz val="12"/>
        <color theme="1"/>
        <rFont val="Arial"/>
        <family val="2"/>
      </rPr>
      <t xml:space="preserve"> of registered </t>
    </r>
    <r>
      <rPr>
        <b/>
        <sz val="12"/>
        <color theme="1"/>
        <rFont val="Arial"/>
        <family val="2"/>
      </rPr>
      <t xml:space="preserve">voluntary/not for profit </t>
    </r>
    <r>
      <rPr>
        <sz val="12"/>
        <color theme="1"/>
        <rFont val="Arial"/>
        <family val="2"/>
      </rPr>
      <t>run adult and older people services, by local authority, at 31 March 2014</t>
    </r>
  </si>
  <si>
    <t>Grade spread of registered adults and older people services, by local authority and sector, at 31 March 2014</t>
  </si>
  <si>
    <r>
      <t xml:space="preserve">Table 11d. The number of registered </t>
    </r>
    <r>
      <rPr>
        <b/>
        <sz val="12"/>
        <color theme="1"/>
        <rFont val="Arial"/>
        <family val="2"/>
      </rPr>
      <t xml:space="preserve">voluntary/not for profit run </t>
    </r>
    <r>
      <rPr>
        <sz val="12"/>
        <color theme="1"/>
        <rFont val="Arial"/>
        <family val="2"/>
      </rPr>
      <t>adult and older people services with low grades, and the number with high grades, by local authority, at 31 March 2014</t>
    </r>
  </si>
  <si>
    <r>
      <t>Table 11.c The number of registered</t>
    </r>
    <r>
      <rPr>
        <b/>
        <sz val="12"/>
        <color theme="1"/>
        <rFont val="Arial"/>
        <family val="2"/>
      </rPr>
      <t xml:space="preserve"> privately run </t>
    </r>
    <r>
      <rPr>
        <sz val="12"/>
        <color theme="1"/>
        <rFont val="Arial"/>
        <family val="2"/>
      </rPr>
      <t>adult and older people services with low grades, and the number with high grades, by local authority, at 31 March 2014</t>
    </r>
  </si>
  <si>
    <r>
      <t xml:space="preserve">Table 11b. The number of registered </t>
    </r>
    <r>
      <rPr>
        <b/>
        <sz val="12"/>
        <color theme="1"/>
        <rFont val="Arial"/>
        <family val="2"/>
      </rPr>
      <t>local authority/health board run</t>
    </r>
    <r>
      <rPr>
        <sz val="12"/>
        <color theme="1"/>
        <rFont val="Arial"/>
        <family val="2"/>
      </rPr>
      <t xml:space="preserve"> adult and older people services with low grades, and the number with high grades, by local authority, at 31 March 2014</t>
    </r>
  </si>
  <si>
    <t>Table 11a. The number of registered adult and older people services with low grades, and the number with high grades, by local authority, at 31 March 2014</t>
  </si>
  <si>
    <t>The number of registered adult and older people services with low grades, and the number with high grades, by local authority, at 31 March 2014</t>
  </si>
  <si>
    <t>Number of adult and older people services by urban-rural classification and SIMD category as at 31 March 2014, and number of registered places</t>
  </si>
  <si>
    <t>Number of services per 1000 population, by local authority area, at 31 March 2014, and number of registered places per 1000 population</t>
  </si>
  <si>
    <t xml:space="preserve">Table 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</si>
</sst>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%"/>
    <numFmt numFmtId="165" formatCode="#,##0.0"/>
    <numFmt numFmtId="166" formatCode="_-* #,##0_-;\-* #,##0_-;_-* &quot;-&quot;??_-;_-@_-"/>
    <numFmt numFmtId="167" formatCode="0.0"/>
    <numFmt numFmtId="168" formatCode="[$-F800]dddd\,\ mmmm\ dd\,\ yyyy"/>
    <numFmt numFmtId="169" formatCode="#,##0_ ;\-#,##0\ 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u/>
      <sz val="10"/>
      <color indexed="30"/>
      <name val="Arial"/>
      <family val="2"/>
    </font>
    <font>
      <u/>
      <sz val="11"/>
      <color rgb="FF80008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FF0000"/>
      <name val="Arial"/>
      <family val="2"/>
    </font>
    <font>
      <sz val="8"/>
      <name val="Arial"/>
      <family val="2"/>
    </font>
    <font>
      <u/>
      <sz val="11"/>
      <color rgb="FF0000FF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2"/>
      <color theme="1"/>
      <name val="Arial"/>
      <family val="2"/>
    </font>
    <font>
      <vertAlign val="superscript"/>
      <sz val="12"/>
      <name val="Arial"/>
      <family val="2"/>
    </font>
    <font>
      <i/>
      <sz val="12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6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 applyFill="0"/>
    <xf numFmtId="3" fontId="18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38" fillId="0" borderId="0"/>
  </cellStyleXfs>
  <cellXfs count="340">
    <xf numFmtId="0" fontId="0" fillId="0" borderId="0" xfId="0"/>
    <xf numFmtId="0" fontId="26" fillId="33" borderId="0" xfId="0" applyFont="1" applyFill="1"/>
    <xf numFmtId="0" fontId="20" fillId="33" borderId="0" xfId="0" applyFont="1" applyFill="1"/>
    <xf numFmtId="0" fontId="20" fillId="33" borderId="0" xfId="0" applyFont="1" applyFill="1" applyBorder="1"/>
    <xf numFmtId="0" fontId="20" fillId="33" borderId="10" xfId="0" applyFont="1" applyFill="1" applyBorder="1" applyAlignment="1">
      <alignment horizontal="left" wrapText="1"/>
    </xf>
    <xf numFmtId="0" fontId="20" fillId="33" borderId="11" xfId="0" applyFont="1" applyFill="1" applyBorder="1" applyAlignment="1">
      <alignment horizontal="left" wrapText="1"/>
    </xf>
    <xf numFmtId="17" fontId="20" fillId="33" borderId="11" xfId="0" applyNumberFormat="1" applyFont="1" applyFill="1" applyBorder="1" applyAlignment="1">
      <alignment horizontal="center" wrapText="1"/>
    </xf>
    <xf numFmtId="17" fontId="20" fillId="33" borderId="0" xfId="0" applyNumberFormat="1" applyFont="1" applyFill="1" applyBorder="1" applyAlignment="1">
      <alignment horizontal="center" wrapText="1"/>
    </xf>
    <xf numFmtId="17" fontId="20" fillId="33" borderId="12" xfId="0" applyNumberFormat="1" applyFont="1" applyFill="1" applyBorder="1" applyAlignment="1">
      <alignment horizontal="center" wrapText="1"/>
    </xf>
    <xf numFmtId="17" fontId="20" fillId="33" borderId="19" xfId="0" applyNumberFormat="1" applyFont="1" applyFill="1" applyBorder="1" applyAlignment="1">
      <alignment horizontal="center" wrapText="1"/>
    </xf>
    <xf numFmtId="0" fontId="20" fillId="33" borderId="10" xfId="0" applyFont="1" applyFill="1" applyBorder="1" applyAlignment="1">
      <alignment horizontal="center" wrapText="1"/>
    </xf>
    <xf numFmtId="0" fontId="20" fillId="33" borderId="20" xfId="0" applyFont="1" applyFill="1" applyBorder="1" applyAlignment="1">
      <alignment horizontal="center" wrapText="1"/>
    </xf>
    <xf numFmtId="0" fontId="20" fillId="33" borderId="13" xfId="0" applyFont="1" applyFill="1" applyBorder="1" applyAlignment="1">
      <alignment horizontal="center" wrapText="1"/>
    </xf>
    <xf numFmtId="0" fontId="20" fillId="33" borderId="11" xfId="0" applyFont="1" applyFill="1" applyBorder="1"/>
    <xf numFmtId="3" fontId="20" fillId="33" borderId="11" xfId="0" applyNumberFormat="1" applyFont="1" applyFill="1" applyBorder="1"/>
    <xf numFmtId="3" fontId="20" fillId="33" borderId="0" xfId="0" applyNumberFormat="1" applyFont="1" applyFill="1" applyBorder="1"/>
    <xf numFmtId="3" fontId="20" fillId="33" borderId="12" xfId="0" applyNumberFormat="1" applyFont="1" applyFill="1" applyBorder="1"/>
    <xf numFmtId="164" fontId="20" fillId="33" borderId="0" xfId="2" applyNumberFormat="1" applyFont="1" applyFill="1" applyBorder="1"/>
    <xf numFmtId="164" fontId="20" fillId="33" borderId="12" xfId="2" applyNumberFormat="1" applyFont="1" applyFill="1" applyBorder="1"/>
    <xf numFmtId="164" fontId="20" fillId="33" borderId="11" xfId="2" applyNumberFormat="1" applyFont="1" applyFill="1" applyBorder="1"/>
    <xf numFmtId="0" fontId="29" fillId="33" borderId="0" xfId="0" applyFont="1" applyFill="1"/>
    <xf numFmtId="0" fontId="30" fillId="33" borderId="0" xfId="0" applyFont="1" applyFill="1"/>
    <xf numFmtId="0" fontId="29" fillId="33" borderId="19" xfId="0" applyFont="1" applyFill="1" applyBorder="1"/>
    <xf numFmtId="9" fontId="29" fillId="33" borderId="0" xfId="2" applyFont="1" applyFill="1" applyBorder="1"/>
    <xf numFmtId="0" fontId="31" fillId="33" borderId="0" xfId="0" applyFont="1" applyFill="1"/>
    <xf numFmtId="0" fontId="28" fillId="33" borderId="0" xfId="0" applyFont="1" applyFill="1" applyBorder="1"/>
    <xf numFmtId="0" fontId="29" fillId="33" borderId="18" xfId="0" applyFont="1" applyFill="1" applyBorder="1"/>
    <xf numFmtId="0" fontId="29" fillId="33" borderId="16" xfId="0" applyFont="1" applyFill="1" applyBorder="1"/>
    <xf numFmtId="0" fontId="29" fillId="33" borderId="0" xfId="0" applyFont="1" applyFill="1" applyBorder="1"/>
    <xf numFmtId="0" fontId="29" fillId="33" borderId="21" xfId="0" applyFont="1" applyFill="1" applyBorder="1"/>
    <xf numFmtId="0" fontId="29" fillId="33" borderId="11" xfId="0" applyFont="1" applyFill="1" applyBorder="1"/>
    <xf numFmtId="1" fontId="29" fillId="33" borderId="0" xfId="0" applyNumberFormat="1" applyFont="1" applyFill="1" applyBorder="1"/>
    <xf numFmtId="0" fontId="29" fillId="33" borderId="17" xfId="0" applyFont="1" applyFill="1" applyBorder="1"/>
    <xf numFmtId="164" fontId="29" fillId="33" borderId="18" xfId="2" applyNumberFormat="1" applyFont="1" applyFill="1" applyBorder="1"/>
    <xf numFmtId="17" fontId="20" fillId="33" borderId="24" xfId="0" applyNumberFormat="1" applyFont="1" applyFill="1" applyBorder="1" applyAlignment="1">
      <alignment horizontal="center" wrapText="1"/>
    </xf>
    <xf numFmtId="164" fontId="26" fillId="33" borderId="0" xfId="2" applyNumberFormat="1" applyFont="1" applyFill="1" applyBorder="1"/>
    <xf numFmtId="17" fontId="32" fillId="33" borderId="24" xfId="0" applyNumberFormat="1" applyFont="1" applyFill="1" applyBorder="1" applyAlignment="1">
      <alignment horizontal="center" wrapText="1"/>
    </xf>
    <xf numFmtId="164" fontId="32" fillId="33" borderId="17" xfId="2" applyNumberFormat="1" applyFont="1" applyFill="1" applyBorder="1"/>
    <xf numFmtId="164" fontId="26" fillId="33" borderId="17" xfId="2" applyNumberFormat="1" applyFont="1" applyFill="1" applyBorder="1"/>
    <xf numFmtId="164" fontId="26" fillId="33" borderId="18" xfId="2" applyNumberFormat="1" applyFont="1" applyFill="1" applyBorder="1"/>
    <xf numFmtId="164" fontId="31" fillId="33" borderId="0" xfId="2" applyNumberFormat="1" applyFont="1" applyFill="1" applyBorder="1"/>
    <xf numFmtId="0" fontId="29" fillId="33" borderId="0" xfId="0" applyFont="1" applyFill="1" applyBorder="1" applyAlignment="1">
      <alignment horizontal="center"/>
    </xf>
    <xf numFmtId="0" fontId="26" fillId="33" borderId="16" xfId="0" applyFont="1" applyFill="1" applyBorder="1"/>
    <xf numFmtId="0" fontId="34" fillId="33" borderId="0" xfId="0" applyFont="1" applyFill="1" applyBorder="1" applyAlignment="1">
      <alignment vertical="center"/>
    </xf>
    <xf numFmtId="0" fontId="28" fillId="33" borderId="11" xfId="0" applyFont="1" applyFill="1" applyBorder="1"/>
    <xf numFmtId="0" fontId="32" fillId="33" borderId="0" xfId="0" applyFont="1" applyFill="1" applyBorder="1" applyAlignment="1">
      <alignment horizontal="center" wrapText="1"/>
    </xf>
    <xf numFmtId="0" fontId="32" fillId="33" borderId="0" xfId="0" applyFont="1" applyFill="1" applyBorder="1"/>
    <xf numFmtId="165" fontId="32" fillId="33" borderId="0" xfId="0" applyNumberFormat="1" applyFont="1" applyFill="1" applyBorder="1"/>
    <xf numFmtId="165" fontId="33" fillId="33" borderId="0" xfId="0" applyNumberFormat="1" applyFont="1" applyFill="1" applyBorder="1"/>
    <xf numFmtId="165" fontId="26" fillId="33" borderId="0" xfId="0" applyNumberFormat="1" applyFont="1" applyFill="1" applyBorder="1"/>
    <xf numFmtId="0" fontId="28" fillId="33" borderId="14" xfId="0" applyFont="1" applyFill="1" applyBorder="1"/>
    <xf numFmtId="0" fontId="32" fillId="33" borderId="11" xfId="0" applyFont="1" applyFill="1" applyBorder="1" applyAlignment="1">
      <alignment horizontal="center" wrapText="1"/>
    </xf>
    <xf numFmtId="17" fontId="32" fillId="33" borderId="16" xfId="0" applyNumberFormat="1" applyFont="1" applyFill="1" applyBorder="1" applyAlignment="1">
      <alignment horizontal="center" wrapText="1"/>
    </xf>
    <xf numFmtId="168" fontId="20" fillId="33" borderId="0" xfId="0" quotePrefix="1" applyNumberFormat="1" applyFont="1" applyFill="1" applyBorder="1" applyAlignment="1"/>
    <xf numFmtId="168" fontId="20" fillId="33" borderId="17" xfId="0" quotePrefix="1" applyNumberFormat="1" applyFont="1" applyFill="1" applyBorder="1" applyAlignment="1"/>
    <xf numFmtId="168" fontId="20" fillId="33" borderId="18" xfId="0" quotePrefix="1" applyNumberFormat="1" applyFont="1" applyFill="1" applyBorder="1" applyAlignment="1"/>
    <xf numFmtId="164" fontId="32" fillId="33" borderId="18" xfId="2" applyNumberFormat="1" applyFont="1" applyFill="1" applyBorder="1"/>
    <xf numFmtId="164" fontId="32" fillId="33" borderId="0" xfId="2" applyNumberFormat="1" applyFont="1" applyFill="1" applyBorder="1"/>
    <xf numFmtId="0" fontId="30" fillId="33" borderId="0" xfId="0" applyFont="1" applyFill="1" applyBorder="1" applyAlignment="1">
      <alignment vertical="center"/>
    </xf>
    <xf numFmtId="0" fontId="29" fillId="33" borderId="0" xfId="0" applyFont="1" applyFill="1" applyBorder="1" applyAlignment="1">
      <alignment vertical="center"/>
    </xf>
    <xf numFmtId="0" fontId="30" fillId="33" borderId="14" xfId="0" applyFont="1" applyFill="1" applyBorder="1" applyAlignment="1">
      <alignment vertical="center"/>
    </xf>
    <xf numFmtId="0" fontId="30" fillId="33" borderId="11" xfId="0" applyFont="1" applyFill="1" applyBorder="1" applyAlignment="1">
      <alignment vertical="center"/>
    </xf>
    <xf numFmtId="164" fontId="26" fillId="33" borderId="17" xfId="0" applyNumberFormat="1" applyFont="1" applyFill="1" applyBorder="1" applyAlignment="1">
      <alignment horizontal="right" vertical="center"/>
    </xf>
    <xf numFmtId="164" fontId="27" fillId="33" borderId="18" xfId="0" applyNumberFormat="1" applyFont="1" applyFill="1" applyBorder="1" applyAlignment="1">
      <alignment horizontal="right" vertical="center"/>
    </xf>
    <xf numFmtId="166" fontId="20" fillId="33" borderId="17" xfId="1" applyNumberFormat="1" applyFont="1" applyFill="1" applyBorder="1"/>
    <xf numFmtId="166" fontId="20" fillId="33" borderId="18" xfId="1" applyNumberFormat="1" applyFont="1" applyFill="1" applyBorder="1"/>
    <xf numFmtId="166" fontId="29" fillId="33" borderId="18" xfId="1" applyNumberFormat="1" applyFont="1" applyFill="1" applyBorder="1"/>
    <xf numFmtId="166" fontId="28" fillId="33" borderId="18" xfId="1" applyNumberFormat="1" applyFont="1" applyFill="1" applyBorder="1"/>
    <xf numFmtId="164" fontId="26" fillId="33" borderId="0" xfId="0" applyNumberFormat="1" applyFont="1" applyFill="1"/>
    <xf numFmtId="0" fontId="34" fillId="33" borderId="24" xfId="0" applyFont="1" applyFill="1" applyBorder="1" applyAlignment="1">
      <alignment wrapText="1"/>
    </xf>
    <xf numFmtId="0" fontId="34" fillId="33" borderId="24" xfId="0" applyFont="1" applyFill="1" applyBorder="1" applyAlignment="1">
      <alignment horizontal="center" wrapText="1"/>
    </xf>
    <xf numFmtId="0" fontId="34" fillId="33" borderId="16" xfId="0" applyFont="1" applyFill="1" applyBorder="1" applyAlignment="1">
      <alignment wrapText="1"/>
    </xf>
    <xf numFmtId="0" fontId="34" fillId="33" borderId="16" xfId="0" applyFont="1" applyFill="1" applyBorder="1" applyAlignment="1">
      <alignment horizontal="center" wrapText="1"/>
    </xf>
    <xf numFmtId="0" fontId="34" fillId="33" borderId="17" xfId="0" applyFont="1" applyFill="1" applyBorder="1" applyAlignment="1">
      <alignment vertical="center"/>
    </xf>
    <xf numFmtId="0" fontId="34" fillId="33" borderId="17" xfId="0" applyFont="1" applyFill="1" applyBorder="1" applyAlignment="1">
      <alignment horizontal="right" vertical="center"/>
    </xf>
    <xf numFmtId="0" fontId="34" fillId="33" borderId="17" xfId="0" applyFont="1" applyFill="1" applyBorder="1" applyAlignment="1">
      <alignment vertical="center" wrapText="1"/>
    </xf>
    <xf numFmtId="0" fontId="34" fillId="33" borderId="24" xfId="0" applyFont="1" applyFill="1" applyBorder="1" applyAlignment="1">
      <alignment horizontal="center"/>
    </xf>
    <xf numFmtId="0" fontId="36" fillId="33" borderId="0" xfId="0" applyFont="1" applyFill="1" applyAlignment="1">
      <alignment vertical="center"/>
    </xf>
    <xf numFmtId="0" fontId="31" fillId="33" borderId="0" xfId="0" applyFont="1" applyFill="1" applyBorder="1"/>
    <xf numFmtId="0" fontId="25" fillId="33" borderId="0" xfId="0" applyFont="1" applyFill="1" applyAlignment="1">
      <alignment vertical="center"/>
    </xf>
    <xf numFmtId="17" fontId="20" fillId="33" borderId="16" xfId="0" applyNumberFormat="1" applyFont="1" applyFill="1" applyBorder="1" applyAlignment="1">
      <alignment horizontal="center" wrapText="1"/>
    </xf>
    <xf numFmtId="17" fontId="20" fillId="33" borderId="16" xfId="0" applyNumberFormat="1" applyFont="1" applyFill="1" applyBorder="1" applyAlignment="1">
      <alignment horizontal="center" wrapText="1"/>
    </xf>
    <xf numFmtId="166" fontId="20" fillId="33" borderId="0" xfId="1" applyNumberFormat="1" applyFont="1" applyFill="1" applyBorder="1"/>
    <xf numFmtId="166" fontId="29" fillId="33" borderId="0" xfId="1" applyNumberFormat="1" applyFont="1" applyFill="1" applyBorder="1"/>
    <xf numFmtId="17" fontId="20" fillId="33" borderId="16" xfId="0" applyNumberFormat="1" applyFont="1" applyFill="1" applyBorder="1" applyAlignment="1">
      <alignment horizontal="center" wrapText="1"/>
    </xf>
    <xf numFmtId="168" fontId="29" fillId="33" borderId="18" xfId="0" applyNumberFormat="1" applyFont="1" applyFill="1" applyBorder="1" applyAlignment="1">
      <alignment horizontal="left" vertical="center"/>
    </xf>
    <xf numFmtId="0" fontId="29" fillId="33" borderId="24" xfId="0" applyFont="1" applyFill="1" applyBorder="1" applyAlignment="1">
      <alignment wrapText="1"/>
    </xf>
    <xf numFmtId="164" fontId="29" fillId="33" borderId="17" xfId="2" applyNumberFormat="1" applyFont="1" applyFill="1" applyBorder="1"/>
    <xf numFmtId="17" fontId="20" fillId="33" borderId="19" xfId="0" applyNumberFormat="1" applyFont="1" applyFill="1" applyBorder="1" applyAlignment="1">
      <alignment horizontal="center" wrapText="1"/>
    </xf>
    <xf numFmtId="0" fontId="30" fillId="33" borderId="0" xfId="0" applyFont="1" applyFill="1" applyAlignment="1">
      <alignment horizontal="left"/>
    </xf>
    <xf numFmtId="0" fontId="30" fillId="33" borderId="18" xfId="0" applyFont="1" applyFill="1" applyBorder="1"/>
    <xf numFmtId="0" fontId="31" fillId="33" borderId="18" xfId="0" applyFont="1" applyFill="1" applyBorder="1"/>
    <xf numFmtId="0" fontId="20" fillId="33" borderId="17" xfId="1" applyNumberFormat="1" applyFont="1" applyFill="1" applyBorder="1" applyAlignment="1">
      <alignment horizontal="right" indent="1"/>
    </xf>
    <xf numFmtId="0" fontId="20" fillId="33" borderId="18" xfId="1" applyNumberFormat="1" applyFont="1" applyFill="1" applyBorder="1" applyAlignment="1">
      <alignment horizontal="right" indent="1"/>
    </xf>
    <xf numFmtId="0" fontId="28" fillId="33" borderId="18" xfId="1" applyNumberFormat="1" applyFont="1" applyFill="1" applyBorder="1" applyAlignment="1">
      <alignment horizontal="right" indent="1"/>
    </xf>
    <xf numFmtId="3" fontId="20" fillId="33" borderId="11" xfId="0" applyNumberFormat="1" applyFont="1" applyFill="1" applyBorder="1" applyAlignment="1">
      <alignment horizontal="right"/>
    </xf>
    <xf numFmtId="3" fontId="20" fillId="33" borderId="12" xfId="0" applyNumberFormat="1" applyFont="1" applyFill="1" applyBorder="1" applyAlignment="1">
      <alignment horizontal="right"/>
    </xf>
    <xf numFmtId="164" fontId="20" fillId="33" borderId="11" xfId="2" applyNumberFormat="1" applyFont="1" applyFill="1" applyBorder="1" applyAlignment="1">
      <alignment horizontal="right"/>
    </xf>
    <xf numFmtId="164" fontId="20" fillId="33" borderId="12" xfId="2" applyNumberFormat="1" applyFont="1" applyFill="1" applyBorder="1" applyAlignment="1">
      <alignment horizontal="right"/>
    </xf>
    <xf numFmtId="0" fontId="20" fillId="33" borderId="16" xfId="0" applyFont="1" applyFill="1" applyBorder="1" applyAlignment="1">
      <alignment horizontal="center" wrapText="1"/>
    </xf>
    <xf numFmtId="0" fontId="20" fillId="33" borderId="17" xfId="0" applyFont="1" applyFill="1" applyBorder="1"/>
    <xf numFmtId="17" fontId="20" fillId="33" borderId="16" xfId="0" applyNumberFormat="1" applyFont="1" applyFill="1" applyBorder="1" applyAlignment="1">
      <alignment horizontal="center" wrapText="1"/>
    </xf>
    <xf numFmtId="0" fontId="20" fillId="33" borderId="17" xfId="0" applyFont="1" applyFill="1" applyBorder="1" applyAlignment="1">
      <alignment horizontal="center" wrapText="1"/>
    </xf>
    <xf numFmtId="0" fontId="28" fillId="33" borderId="17" xfId="0" applyFont="1" applyFill="1" applyBorder="1"/>
    <xf numFmtId="0" fontId="32" fillId="33" borderId="17" xfId="0" applyFont="1" applyFill="1" applyBorder="1"/>
    <xf numFmtId="165" fontId="28" fillId="33" borderId="17" xfId="0" applyNumberFormat="1" applyFont="1" applyFill="1" applyBorder="1"/>
    <xf numFmtId="165" fontId="20" fillId="33" borderId="17" xfId="0" applyNumberFormat="1" applyFont="1" applyFill="1" applyBorder="1"/>
    <xf numFmtId="165" fontId="32" fillId="33" borderId="17" xfId="0" applyNumberFormat="1" applyFont="1" applyFill="1" applyBorder="1"/>
    <xf numFmtId="167" fontId="35" fillId="33" borderId="17" xfId="0" applyNumberFormat="1" applyFont="1" applyFill="1" applyBorder="1" applyAlignment="1">
      <alignment vertical="top" wrapText="1"/>
    </xf>
    <xf numFmtId="165" fontId="33" fillId="33" borderId="17" xfId="0" applyNumberFormat="1" applyFont="1" applyFill="1" applyBorder="1"/>
    <xf numFmtId="0" fontId="28" fillId="33" borderId="24" xfId="0" applyFont="1" applyFill="1" applyBorder="1" applyAlignment="1">
      <alignment horizontal="center" wrapText="1"/>
    </xf>
    <xf numFmtId="0" fontId="20" fillId="33" borderId="24" xfId="0" applyFont="1" applyFill="1" applyBorder="1" applyAlignment="1">
      <alignment wrapText="1"/>
    </xf>
    <xf numFmtId="3" fontId="32" fillId="33" borderId="17" xfId="0" applyNumberFormat="1" applyFont="1" applyFill="1" applyBorder="1"/>
    <xf numFmtId="3" fontId="28" fillId="33" borderId="17" xfId="0" applyNumberFormat="1" applyFont="1" applyFill="1" applyBorder="1"/>
    <xf numFmtId="3" fontId="33" fillId="33" borderId="17" xfId="0" applyNumberFormat="1" applyFont="1" applyFill="1" applyBorder="1"/>
    <xf numFmtId="3" fontId="28" fillId="33" borderId="0" xfId="0" applyNumberFormat="1" applyFont="1" applyFill="1" applyBorder="1"/>
    <xf numFmtId="3" fontId="28" fillId="33" borderId="18" xfId="0" applyNumberFormat="1" applyFont="1" applyFill="1" applyBorder="1"/>
    <xf numFmtId="0" fontId="16" fillId="0" borderId="0" xfId="0" applyNumberFormat="1" applyFont="1" applyFill="1" applyBorder="1"/>
    <xf numFmtId="168" fontId="29" fillId="33" borderId="0" xfId="0" applyNumberFormat="1" applyFont="1" applyFill="1" applyBorder="1" applyAlignment="1">
      <alignment horizontal="left" vertical="center"/>
    </xf>
    <xf numFmtId="0" fontId="20" fillId="33" borderId="16" xfId="1" applyNumberFormat="1" applyFont="1" applyFill="1" applyBorder="1" applyAlignment="1">
      <alignment horizontal="right" indent="1"/>
    </xf>
    <xf numFmtId="164" fontId="32" fillId="33" borderId="16" xfId="2" applyNumberFormat="1" applyFont="1" applyFill="1" applyBorder="1"/>
    <xf numFmtId="166" fontId="20" fillId="33" borderId="16" xfId="1" applyNumberFormat="1" applyFont="1" applyFill="1" applyBorder="1"/>
    <xf numFmtId="166" fontId="29" fillId="33" borderId="16" xfId="1" applyNumberFormat="1" applyFont="1" applyFill="1" applyBorder="1"/>
    <xf numFmtId="164" fontId="26" fillId="33" borderId="16" xfId="2" applyNumberFormat="1" applyFont="1" applyFill="1" applyBorder="1"/>
    <xf numFmtId="0" fontId="20" fillId="33" borderId="0" xfId="1" applyNumberFormat="1" applyFont="1" applyFill="1" applyBorder="1" applyAlignment="1">
      <alignment horizontal="right" indent="1"/>
    </xf>
    <xf numFmtId="0" fontId="30" fillId="33" borderId="0" xfId="0" applyFont="1" applyFill="1" applyBorder="1"/>
    <xf numFmtId="0" fontId="28" fillId="33" borderId="0" xfId="1" applyNumberFormat="1" applyFont="1" applyFill="1" applyBorder="1" applyAlignment="1">
      <alignment horizontal="right" indent="1"/>
    </xf>
    <xf numFmtId="164" fontId="27" fillId="33" borderId="0" xfId="0" applyNumberFormat="1" applyFont="1" applyFill="1" applyBorder="1" applyAlignment="1">
      <alignment horizontal="right" vertical="center"/>
    </xf>
    <xf numFmtId="166" fontId="28" fillId="33" borderId="0" xfId="1" applyNumberFormat="1" applyFont="1" applyFill="1" applyBorder="1"/>
    <xf numFmtId="0" fontId="29" fillId="33" borderId="0" xfId="0" applyFont="1" applyFill="1" applyAlignment="1"/>
    <xf numFmtId="0" fontId="37" fillId="33" borderId="0" xfId="0" applyFont="1" applyFill="1" applyBorder="1"/>
    <xf numFmtId="164" fontId="20" fillId="33" borderId="17" xfId="2" applyNumberFormat="1" applyFont="1" applyFill="1" applyBorder="1"/>
    <xf numFmtId="164" fontId="20" fillId="33" borderId="17" xfId="0" applyNumberFormat="1" applyFont="1" applyFill="1" applyBorder="1"/>
    <xf numFmtId="164" fontId="28" fillId="33" borderId="0" xfId="2" applyNumberFormat="1" applyFont="1" applyFill="1" applyBorder="1"/>
    <xf numFmtId="0" fontId="29" fillId="33" borderId="10" xfId="0" applyFont="1" applyFill="1" applyBorder="1"/>
    <xf numFmtId="3" fontId="20" fillId="33" borderId="17" xfId="1" applyNumberFormat="1" applyFont="1" applyFill="1" applyBorder="1"/>
    <xf numFmtId="0" fontId="29" fillId="33" borderId="11" xfId="0" applyFont="1" applyFill="1" applyBorder="1" applyAlignment="1">
      <alignment horizontal="left" vertical="center"/>
    </xf>
    <xf numFmtId="3" fontId="30" fillId="33" borderId="14" xfId="0" applyNumberFormat="1" applyFont="1" applyFill="1" applyBorder="1" applyAlignment="1">
      <alignment vertical="center"/>
    </xf>
    <xf numFmtId="164" fontId="28" fillId="33" borderId="17" xfId="2" applyNumberFormat="1" applyFont="1" applyFill="1" applyBorder="1"/>
    <xf numFmtId="0" fontId="30" fillId="33" borderId="17" xfId="0" applyFont="1" applyFill="1" applyBorder="1" applyAlignment="1">
      <alignment vertical="center"/>
    </xf>
    <xf numFmtId="0" fontId="20" fillId="33" borderId="24" xfId="0" applyFont="1" applyFill="1" applyBorder="1" applyAlignment="1">
      <alignment horizontal="center" wrapText="1"/>
    </xf>
    <xf numFmtId="1" fontId="29" fillId="33" borderId="16" xfId="0" applyNumberFormat="1" applyFont="1" applyFill="1" applyBorder="1"/>
    <xf numFmtId="3" fontId="20" fillId="33" borderId="17" xfId="0" applyNumberFormat="1" applyFont="1" applyFill="1" applyBorder="1"/>
    <xf numFmtId="3" fontId="29" fillId="33" borderId="17" xfId="0" applyNumberFormat="1" applyFont="1" applyFill="1" applyBorder="1"/>
    <xf numFmtId="3" fontId="20" fillId="33" borderId="17" xfId="2" applyNumberFormat="1" applyFont="1" applyFill="1" applyBorder="1"/>
    <xf numFmtId="0" fontId="20" fillId="33" borderId="17" xfId="0" quotePrefix="1" applyFont="1" applyFill="1" applyBorder="1"/>
    <xf numFmtId="0" fontId="28" fillId="33" borderId="17" xfId="0" quotePrefix="1" applyFont="1" applyFill="1" applyBorder="1"/>
    <xf numFmtId="3" fontId="28" fillId="33" borderId="17" xfId="2" applyNumberFormat="1" applyFont="1" applyFill="1" applyBorder="1"/>
    <xf numFmtId="3" fontId="30" fillId="33" borderId="17" xfId="0" applyNumberFormat="1" applyFont="1" applyFill="1" applyBorder="1"/>
    <xf numFmtId="0" fontId="20" fillId="33" borderId="18" xfId="0" quotePrefix="1" applyFont="1" applyFill="1" applyBorder="1"/>
    <xf numFmtId="3" fontId="20" fillId="33" borderId="18" xfId="2" applyNumberFormat="1" applyFont="1" applyFill="1" applyBorder="1"/>
    <xf numFmtId="3" fontId="29" fillId="33" borderId="18" xfId="0" applyNumberFormat="1" applyFont="1" applyFill="1" applyBorder="1"/>
    <xf numFmtId="0" fontId="20" fillId="33" borderId="0" xfId="0" quotePrefix="1" applyFont="1" applyFill="1" applyBorder="1"/>
    <xf numFmtId="0" fontId="29" fillId="33" borderId="21" xfId="0" applyFont="1" applyFill="1" applyBorder="1" applyAlignment="1">
      <alignment wrapText="1"/>
    </xf>
    <xf numFmtId="4" fontId="29" fillId="33" borderId="17" xfId="0" applyNumberFormat="1" applyFont="1" applyFill="1" applyBorder="1"/>
    <xf numFmtId="4" fontId="30" fillId="33" borderId="17" xfId="0" applyNumberFormat="1" applyFont="1" applyFill="1" applyBorder="1"/>
    <xf numFmtId="3" fontId="20" fillId="33" borderId="0" xfId="2" applyNumberFormat="1" applyFont="1" applyFill="1" applyBorder="1"/>
    <xf numFmtId="3" fontId="29" fillId="33" borderId="0" xfId="0" applyNumberFormat="1" applyFont="1" applyFill="1" applyBorder="1"/>
    <xf numFmtId="0" fontId="29" fillId="33" borderId="24" xfId="0" applyFont="1" applyFill="1" applyBorder="1" applyAlignment="1">
      <alignment horizontal="center" wrapText="1"/>
    </xf>
    <xf numFmtId="17" fontId="20" fillId="33" borderId="16" xfId="0" applyNumberFormat="1" applyFont="1" applyFill="1" applyBorder="1" applyAlignment="1">
      <alignment horizontal="center" wrapText="1"/>
    </xf>
    <xf numFmtId="17" fontId="20" fillId="33" borderId="24" xfId="0" applyNumberFormat="1" applyFont="1" applyFill="1" applyBorder="1" applyAlignment="1">
      <alignment horizontal="center" wrapText="1"/>
    </xf>
    <xf numFmtId="0" fontId="31" fillId="33" borderId="0" xfId="0" applyFont="1" applyFill="1" applyBorder="1" applyAlignment="1">
      <alignment horizontal="left" vertical="center"/>
    </xf>
    <xf numFmtId="3" fontId="30" fillId="33" borderId="0" xfId="0" applyNumberFormat="1" applyFont="1" applyFill="1" applyBorder="1" applyAlignment="1">
      <alignment vertical="center"/>
    </xf>
    <xf numFmtId="0" fontId="23" fillId="0" borderId="0" xfId="47"/>
    <xf numFmtId="0" fontId="39" fillId="0" borderId="0" xfId="47" applyFont="1"/>
    <xf numFmtId="166" fontId="29" fillId="33" borderId="0" xfId="0" applyNumberFormat="1" applyFont="1" applyFill="1"/>
    <xf numFmtId="9" fontId="29" fillId="33" borderId="0" xfId="2" applyFont="1" applyFill="1"/>
    <xf numFmtId="17" fontId="20" fillId="33" borderId="16" xfId="0" applyNumberFormat="1" applyFont="1" applyFill="1" applyBorder="1" applyAlignment="1">
      <alignment horizontal="center" wrapText="1"/>
    </xf>
    <xf numFmtId="17" fontId="20" fillId="33" borderId="24" xfId="0" applyNumberFormat="1" applyFont="1" applyFill="1" applyBorder="1" applyAlignment="1">
      <alignment horizontal="center" wrapText="1"/>
    </xf>
    <xf numFmtId="17" fontId="20" fillId="33" borderId="16" xfId="0" applyNumberFormat="1" applyFont="1" applyFill="1" applyBorder="1" applyAlignment="1">
      <alignment horizontal="center" wrapText="1"/>
    </xf>
    <xf numFmtId="17" fontId="20" fillId="33" borderId="19" xfId="0" applyNumberFormat="1" applyFont="1" applyFill="1" applyBorder="1" applyAlignment="1">
      <alignment horizontal="center" wrapText="1"/>
    </xf>
    <xf numFmtId="0" fontId="29" fillId="33" borderId="0" xfId="0" applyFont="1" applyFill="1" applyAlignment="1">
      <alignment horizontal="left" wrapText="1"/>
    </xf>
    <xf numFmtId="0" fontId="29" fillId="33" borderId="0" xfId="0" applyFont="1" applyFill="1" applyAlignment="1">
      <alignment horizontal="left"/>
    </xf>
    <xf numFmtId="0" fontId="29" fillId="33" borderId="16" xfId="0" applyFont="1" applyFill="1" applyBorder="1" applyAlignment="1">
      <alignment horizontal="center" wrapText="1"/>
    </xf>
    <xf numFmtId="0" fontId="29" fillId="33" borderId="24" xfId="0" applyFont="1" applyFill="1" applyBorder="1" applyAlignment="1">
      <alignment horizontal="center" wrapText="1"/>
    </xf>
    <xf numFmtId="17" fontId="20" fillId="33" borderId="24" xfId="0" applyNumberFormat="1" applyFont="1" applyFill="1" applyBorder="1" applyAlignment="1">
      <alignment horizontal="center" wrapText="1"/>
    </xf>
    <xf numFmtId="3" fontId="20" fillId="33" borderId="11" xfId="1" applyNumberFormat="1" applyFont="1" applyFill="1" applyBorder="1"/>
    <xf numFmtId="169" fontId="20" fillId="33" borderId="17" xfId="1" applyNumberFormat="1" applyFont="1" applyFill="1" applyBorder="1"/>
    <xf numFmtId="169" fontId="29" fillId="33" borderId="17" xfId="1" applyNumberFormat="1" applyFont="1" applyFill="1" applyBorder="1"/>
    <xf numFmtId="169" fontId="20" fillId="33" borderId="18" xfId="1" applyNumberFormat="1" applyFont="1" applyFill="1" applyBorder="1"/>
    <xf numFmtId="169" fontId="29" fillId="33" borderId="18" xfId="1" applyNumberFormat="1" applyFont="1" applyFill="1" applyBorder="1"/>
    <xf numFmtId="169" fontId="20" fillId="33" borderId="16" xfId="1" applyNumberFormat="1" applyFont="1" applyFill="1" applyBorder="1"/>
    <xf numFmtId="169" fontId="29" fillId="33" borderId="16" xfId="1" applyNumberFormat="1" applyFont="1" applyFill="1" applyBorder="1"/>
    <xf numFmtId="3" fontId="20" fillId="33" borderId="17" xfId="1" applyNumberFormat="1" applyFont="1" applyFill="1" applyBorder="1" applyAlignment="1">
      <alignment horizontal="right" indent="1"/>
    </xf>
    <xf numFmtId="3" fontId="28" fillId="33" borderId="18" xfId="1" applyNumberFormat="1" applyFont="1" applyFill="1" applyBorder="1" applyAlignment="1">
      <alignment horizontal="right" indent="1"/>
    </xf>
    <xf numFmtId="3" fontId="28" fillId="33" borderId="18" xfId="1" applyNumberFormat="1" applyFont="1" applyFill="1" applyBorder="1"/>
    <xf numFmtId="164" fontId="26" fillId="33" borderId="17" xfId="0" applyNumberFormat="1" applyFont="1" applyFill="1" applyBorder="1" applyAlignment="1">
      <alignment vertical="center"/>
    </xf>
    <xf numFmtId="3" fontId="20" fillId="33" borderId="17" xfId="1" applyNumberFormat="1" applyFont="1" applyFill="1" applyBorder="1" applyAlignment="1">
      <alignment horizontal="right"/>
    </xf>
    <xf numFmtId="169" fontId="20" fillId="33" borderId="17" xfId="1" applyNumberFormat="1" applyFont="1" applyFill="1" applyBorder="1" applyAlignment="1">
      <alignment horizontal="right"/>
    </xf>
    <xf numFmtId="0" fontId="0" fillId="33" borderId="0" xfId="0" applyFill="1"/>
    <xf numFmtId="0" fontId="23" fillId="33" borderId="0" xfId="47" applyFill="1"/>
    <xf numFmtId="3" fontId="28" fillId="33" borderId="17" xfId="1" applyNumberFormat="1" applyFont="1" applyFill="1" applyBorder="1"/>
    <xf numFmtId="0" fontId="29" fillId="33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0" fillId="33" borderId="0" xfId="0" applyFill="1" applyAlignment="1">
      <alignment vertical="center"/>
    </xf>
    <xf numFmtId="0" fontId="0" fillId="33" borderId="0" xfId="0" applyNumberFormat="1" applyFill="1"/>
    <xf numFmtId="164" fontId="20" fillId="33" borderId="17" xfId="2" applyNumberFormat="1" applyFont="1" applyFill="1" applyBorder="1" applyAlignment="1">
      <alignment horizontal="right"/>
    </xf>
    <xf numFmtId="169" fontId="0" fillId="33" borderId="0" xfId="0" applyNumberFormat="1" applyFill="1"/>
    <xf numFmtId="166" fontId="29" fillId="33" borderId="17" xfId="1" applyNumberFormat="1" applyFont="1" applyFill="1" applyBorder="1"/>
    <xf numFmtId="0" fontId="29" fillId="33" borderId="12" xfId="0" applyFont="1" applyFill="1" applyBorder="1"/>
    <xf numFmtId="0" fontId="30" fillId="33" borderId="18" xfId="0" applyFont="1" applyFill="1" applyBorder="1" applyAlignment="1">
      <alignment wrapText="1"/>
    </xf>
    <xf numFmtId="166" fontId="30" fillId="33" borderId="17" xfId="1" applyNumberFormat="1" applyFont="1" applyFill="1" applyBorder="1"/>
    <xf numFmtId="0" fontId="29" fillId="33" borderId="10" xfId="0" applyFont="1" applyFill="1" applyBorder="1" applyAlignment="1"/>
    <xf numFmtId="0" fontId="29" fillId="33" borderId="11" xfId="0" applyFont="1" applyFill="1" applyBorder="1" applyAlignment="1">
      <alignment horizontal="center"/>
    </xf>
    <xf numFmtId="0" fontId="29" fillId="33" borderId="12" xfId="0" applyFont="1" applyFill="1" applyBorder="1" applyAlignment="1">
      <alignment horizontal="center" wrapText="1"/>
    </xf>
    <xf numFmtId="9" fontId="29" fillId="33" borderId="16" xfId="2" applyFont="1" applyFill="1" applyBorder="1" applyAlignment="1">
      <alignment horizontal="center" wrapText="1"/>
    </xf>
    <xf numFmtId="0" fontId="29" fillId="33" borderId="17" xfId="0" applyFont="1" applyFill="1" applyBorder="1" applyAlignment="1">
      <alignment horizontal="right" wrapText="1"/>
    </xf>
    <xf numFmtId="0" fontId="29" fillId="33" borderId="12" xfId="0" applyFont="1" applyFill="1" applyBorder="1" applyAlignment="1">
      <alignment horizontal="right"/>
    </xf>
    <xf numFmtId="9" fontId="29" fillId="33" borderId="17" xfId="2" applyFont="1" applyFill="1" applyBorder="1" applyAlignment="1">
      <alignment horizontal="right" wrapText="1"/>
    </xf>
    <xf numFmtId="0" fontId="29" fillId="33" borderId="14" xfId="0" applyFont="1" applyFill="1" applyBorder="1" applyAlignment="1">
      <alignment vertical="center" wrapText="1"/>
    </xf>
    <xf numFmtId="0" fontId="29" fillId="33" borderId="18" xfId="0" applyFont="1" applyFill="1" applyBorder="1" applyAlignment="1">
      <alignment horizontal="right" wrapText="1"/>
    </xf>
    <xf numFmtId="0" fontId="29" fillId="33" borderId="15" xfId="0" applyFont="1" applyFill="1" applyBorder="1" applyAlignment="1">
      <alignment horizontal="right" wrapText="1"/>
    </xf>
    <xf numFmtId="9" fontId="29" fillId="33" borderId="18" xfId="2" applyFont="1" applyFill="1" applyBorder="1" applyAlignment="1">
      <alignment horizontal="right" wrapText="1"/>
    </xf>
    <xf numFmtId="2" fontId="29" fillId="33" borderId="0" xfId="2" applyNumberFormat="1" applyFont="1" applyFill="1"/>
    <xf numFmtId="0" fontId="39" fillId="33" borderId="0" xfId="47" applyFont="1" applyFill="1"/>
    <xf numFmtId="3" fontId="20" fillId="33" borderId="0" xfId="59" applyNumberFormat="1" applyFont="1" applyFill="1"/>
    <xf numFmtId="3" fontId="28" fillId="33" borderId="0" xfId="59" applyNumberFormat="1" applyFont="1" applyFill="1"/>
    <xf numFmtId="0" fontId="0" fillId="33" borderId="18" xfId="0" applyFill="1" applyBorder="1"/>
    <xf numFmtId="0" fontId="0" fillId="33" borderId="0" xfId="0" applyFill="1" applyBorder="1"/>
    <xf numFmtId="0" fontId="28" fillId="33" borderId="18" xfId="0" applyFont="1" applyFill="1" applyBorder="1"/>
    <xf numFmtId="3" fontId="28" fillId="33" borderId="11" xfId="0" applyNumberFormat="1" applyFont="1" applyFill="1" applyBorder="1"/>
    <xf numFmtId="3" fontId="28" fillId="33" borderId="12" xfId="0" applyNumberFormat="1" applyFont="1" applyFill="1" applyBorder="1"/>
    <xf numFmtId="3" fontId="28" fillId="33" borderId="14" xfId="0" applyNumberFormat="1" applyFont="1" applyFill="1" applyBorder="1"/>
    <xf numFmtId="3" fontId="28" fillId="33" borderId="19" xfId="0" applyNumberFormat="1" applyFont="1" applyFill="1" applyBorder="1"/>
    <xf numFmtId="3" fontId="28" fillId="33" borderId="15" xfId="0" applyNumberFormat="1" applyFont="1" applyFill="1" applyBorder="1"/>
    <xf numFmtId="164" fontId="28" fillId="33" borderId="11" xfId="2" applyNumberFormat="1" applyFont="1" applyFill="1" applyBorder="1"/>
    <xf numFmtId="164" fontId="28" fillId="33" borderId="12" xfId="2" applyNumberFormat="1" applyFont="1" applyFill="1" applyBorder="1"/>
    <xf numFmtId="0" fontId="29" fillId="33" borderId="14" xfId="0" applyFont="1" applyFill="1" applyBorder="1"/>
    <xf numFmtId="0" fontId="29" fillId="33" borderId="15" xfId="0" applyFont="1" applyFill="1" applyBorder="1"/>
    <xf numFmtId="9" fontId="29" fillId="33" borderId="18" xfId="2" applyFont="1" applyFill="1" applyBorder="1"/>
    <xf numFmtId="164" fontId="28" fillId="33" borderId="18" xfId="2" applyNumberFormat="1" applyFont="1" applyFill="1" applyBorder="1"/>
    <xf numFmtId="3" fontId="20" fillId="33" borderId="18" xfId="1" applyNumberFormat="1" applyFont="1" applyFill="1" applyBorder="1"/>
    <xf numFmtId="169" fontId="28" fillId="33" borderId="17" xfId="1" applyNumberFormat="1" applyFont="1" applyFill="1" applyBorder="1"/>
    <xf numFmtId="0" fontId="28" fillId="33" borderId="17" xfId="0" applyNumberFormat="1" applyFont="1" applyFill="1" applyBorder="1" applyAlignment="1">
      <alignment wrapText="1"/>
    </xf>
    <xf numFmtId="164" fontId="30" fillId="33" borderId="17" xfId="2" applyNumberFormat="1" applyFont="1" applyFill="1" applyBorder="1"/>
    <xf numFmtId="0" fontId="28" fillId="33" borderId="16" xfId="0" applyFont="1" applyFill="1" applyBorder="1" applyAlignment="1">
      <alignment horizontal="center" wrapText="1"/>
    </xf>
    <xf numFmtId="3" fontId="32" fillId="33" borderId="18" xfId="0" applyNumberFormat="1" applyFont="1" applyFill="1" applyBorder="1"/>
    <xf numFmtId="0" fontId="32" fillId="33" borderId="16" xfId="0" applyFont="1" applyFill="1" applyBorder="1" applyAlignment="1">
      <alignment horizontal="center" wrapText="1"/>
    </xf>
    <xf numFmtId="168" fontId="28" fillId="33" borderId="0" xfId="0" quotePrefix="1" applyNumberFormat="1" applyFont="1" applyFill="1" applyBorder="1" applyAlignment="1"/>
    <xf numFmtId="0" fontId="41" fillId="33" borderId="0" xfId="0" applyFont="1" applyFill="1"/>
    <xf numFmtId="0" fontId="27" fillId="33" borderId="0" xfId="0" applyFont="1" applyFill="1"/>
    <xf numFmtId="166" fontId="30" fillId="33" borderId="0" xfId="0" applyNumberFormat="1" applyFont="1" applyFill="1"/>
    <xf numFmtId="9" fontId="30" fillId="33" borderId="0" xfId="2" applyFont="1" applyFill="1"/>
    <xf numFmtId="0" fontId="29" fillId="33" borderId="0" xfId="0" applyFont="1" applyFill="1" applyAlignment="1">
      <alignment vertical="center"/>
    </xf>
    <xf numFmtId="0" fontId="0" fillId="33" borderId="0" xfId="0" applyFont="1" applyFill="1"/>
    <xf numFmtId="0" fontId="30" fillId="33" borderId="0" xfId="0" applyFont="1" applyFill="1" applyAlignment="1">
      <alignment horizontal="left" wrapText="1"/>
    </xf>
    <xf numFmtId="0" fontId="30" fillId="33" borderId="0" xfId="0" applyFont="1" applyFill="1" applyAlignment="1"/>
    <xf numFmtId="0" fontId="16" fillId="33" borderId="0" xfId="0" applyFont="1" applyFill="1"/>
    <xf numFmtId="0" fontId="30" fillId="33" borderId="16" xfId="0" applyFont="1" applyFill="1" applyBorder="1" applyAlignment="1">
      <alignment vertical="center"/>
    </xf>
    <xf numFmtId="0" fontId="29" fillId="33" borderId="17" xfId="0" applyFont="1" applyFill="1" applyBorder="1" applyAlignment="1">
      <alignment horizontal="left" vertical="center" indent="1"/>
    </xf>
    <xf numFmtId="0" fontId="29" fillId="33" borderId="17" xfId="0" applyFont="1" applyFill="1" applyBorder="1" applyAlignment="1">
      <alignment vertical="center"/>
    </xf>
    <xf numFmtId="3" fontId="28" fillId="33" borderId="17" xfId="1" applyNumberFormat="1" applyFont="1" applyFill="1" applyBorder="1" applyAlignment="1">
      <alignment horizontal="right" indent="1"/>
    </xf>
    <xf numFmtId="1" fontId="20" fillId="33" borderId="18" xfId="0" applyNumberFormat="1" applyFont="1" applyFill="1" applyBorder="1"/>
    <xf numFmtId="164" fontId="27" fillId="33" borderId="17" xfId="0" applyNumberFormat="1" applyFont="1" applyFill="1" applyBorder="1" applyAlignment="1">
      <alignment vertical="center"/>
    </xf>
    <xf numFmtId="1" fontId="20" fillId="33" borderId="18" xfId="2" applyNumberFormat="1" applyFont="1" applyFill="1" applyBorder="1"/>
    <xf numFmtId="164" fontId="26" fillId="33" borderId="18" xfId="0" applyNumberFormat="1" applyFont="1" applyFill="1" applyBorder="1"/>
    <xf numFmtId="169" fontId="0" fillId="33" borderId="18" xfId="0" applyNumberFormat="1" applyFill="1" applyBorder="1"/>
    <xf numFmtId="169" fontId="0" fillId="33" borderId="0" xfId="0" applyNumberFormat="1" applyFill="1" applyBorder="1"/>
    <xf numFmtId="0" fontId="30" fillId="33" borderId="0" xfId="0" applyFont="1" applyFill="1" applyAlignment="1">
      <alignment vertical="center"/>
    </xf>
    <xf numFmtId="0" fontId="16" fillId="33" borderId="0" xfId="0" applyFont="1" applyFill="1" applyAlignment="1">
      <alignment vertical="center"/>
    </xf>
    <xf numFmtId="0" fontId="30" fillId="33" borderId="0" xfId="0" applyFont="1" applyFill="1" applyBorder="1" applyAlignment="1">
      <alignment wrapText="1"/>
    </xf>
    <xf numFmtId="0" fontId="30" fillId="33" borderId="17" xfId="0" applyFont="1" applyFill="1" applyBorder="1" applyAlignment="1">
      <alignment wrapText="1"/>
    </xf>
    <xf numFmtId="166" fontId="30" fillId="33" borderId="18" xfId="1" applyNumberFormat="1" applyFont="1" applyFill="1" applyBorder="1"/>
    <xf numFmtId="3" fontId="30" fillId="33" borderId="0" xfId="0" applyNumberFormat="1" applyFont="1" applyFill="1" applyBorder="1" applyAlignment="1">
      <alignment horizontal="right" vertical="center"/>
    </xf>
    <xf numFmtId="3" fontId="28" fillId="33" borderId="0" xfId="1" applyNumberFormat="1" applyFont="1" applyFill="1" applyBorder="1" applyAlignment="1">
      <alignment horizontal="right" indent="1"/>
    </xf>
    <xf numFmtId="3" fontId="28" fillId="33" borderId="0" xfId="1" applyNumberFormat="1" applyFont="1" applyFill="1" applyBorder="1" applyAlignment="1">
      <alignment horizontal="right"/>
    </xf>
    <xf numFmtId="0" fontId="44" fillId="33" borderId="0" xfId="0" applyFont="1" applyFill="1" applyAlignment="1">
      <alignment vertical="center" wrapText="1"/>
    </xf>
    <xf numFmtId="0" fontId="34" fillId="33" borderId="16" xfId="0" applyFont="1" applyFill="1" applyBorder="1" applyAlignment="1">
      <alignment vertical="center"/>
    </xf>
    <xf numFmtId="0" fontId="34" fillId="33" borderId="16" xfId="0" applyFont="1" applyFill="1" applyBorder="1" applyAlignment="1">
      <alignment vertical="center" wrapText="1"/>
    </xf>
    <xf numFmtId="0" fontId="35" fillId="33" borderId="17" xfId="0" applyFont="1" applyFill="1" applyBorder="1" applyAlignment="1">
      <alignment horizontal="right" vertical="center"/>
    </xf>
    <xf numFmtId="0" fontId="20" fillId="33" borderId="16" xfId="0" applyFont="1" applyFill="1" applyBorder="1"/>
    <xf numFmtId="0" fontId="34" fillId="33" borderId="16" xfId="0" applyFont="1" applyFill="1" applyBorder="1" applyAlignment="1">
      <alignment horizontal="right" vertical="center"/>
    </xf>
    <xf numFmtId="0" fontId="34" fillId="33" borderId="16" xfId="0" applyFont="1" applyFill="1" applyBorder="1" applyAlignment="1">
      <alignment horizontal="center"/>
    </xf>
    <xf numFmtId="0" fontId="20" fillId="33" borderId="18" xfId="0" applyFont="1" applyFill="1" applyBorder="1"/>
    <xf numFmtId="3" fontId="20" fillId="33" borderId="0" xfId="0" applyNumberFormat="1" applyFont="1" applyFill="1" applyBorder="1" applyAlignment="1">
      <alignment horizontal="right"/>
    </xf>
    <xf numFmtId="3" fontId="20" fillId="33" borderId="16" xfId="0" applyNumberFormat="1" applyFont="1" applyFill="1" applyBorder="1"/>
    <xf numFmtId="0" fontId="20" fillId="33" borderId="14" xfId="0" applyFont="1" applyFill="1" applyBorder="1"/>
    <xf numFmtId="0" fontId="20" fillId="33" borderId="19" xfId="0" applyFont="1" applyFill="1" applyBorder="1"/>
    <xf numFmtId="0" fontId="20" fillId="33" borderId="15" xfId="0" applyFont="1" applyFill="1" applyBorder="1"/>
    <xf numFmtId="0" fontId="16" fillId="33" borderId="18" xfId="0" applyFont="1" applyFill="1" applyBorder="1"/>
    <xf numFmtId="0" fontId="20" fillId="33" borderId="14" xfId="0" applyFont="1" applyFill="1" applyBorder="1" applyAlignment="1">
      <alignment horizontal="left" wrapText="1"/>
    </xf>
    <xf numFmtId="0" fontId="30" fillId="33" borderId="0" xfId="0" applyFont="1" applyFill="1" applyBorder="1" applyAlignment="1"/>
    <xf numFmtId="0" fontId="0" fillId="33" borderId="0" xfId="0" applyFill="1" applyBorder="1" applyAlignment="1"/>
    <xf numFmtId="3" fontId="29" fillId="33" borderId="11" xfId="1" applyNumberFormat="1" applyFont="1" applyFill="1" applyBorder="1"/>
    <xf numFmtId="3" fontId="29" fillId="33" borderId="17" xfId="1" applyNumberFormat="1" applyFont="1" applyFill="1" applyBorder="1"/>
    <xf numFmtId="3" fontId="30" fillId="33" borderId="17" xfId="1" applyNumberFormat="1" applyFont="1" applyFill="1" applyBorder="1"/>
    <xf numFmtId="0" fontId="30" fillId="33" borderId="18" xfId="1" applyNumberFormat="1" applyFont="1" applyFill="1" applyBorder="1" applyAlignment="1">
      <alignment horizontal="right" indent="1"/>
    </xf>
    <xf numFmtId="168" fontId="20" fillId="33" borderId="21" xfId="0" quotePrefix="1" applyNumberFormat="1" applyFont="1" applyFill="1" applyBorder="1" applyAlignment="1">
      <alignment horizontal="center"/>
    </xf>
    <xf numFmtId="168" fontId="20" fillId="33" borderId="22" xfId="0" quotePrefix="1" applyNumberFormat="1" applyFont="1" applyFill="1" applyBorder="1" applyAlignment="1">
      <alignment horizontal="center"/>
    </xf>
    <xf numFmtId="168" fontId="20" fillId="33" borderId="23" xfId="0" quotePrefix="1" applyNumberFormat="1" applyFont="1" applyFill="1" applyBorder="1" applyAlignment="1">
      <alignment horizontal="center"/>
    </xf>
    <xf numFmtId="17" fontId="20" fillId="33" borderId="16" xfId="0" applyNumberFormat="1" applyFont="1" applyFill="1" applyBorder="1" applyAlignment="1">
      <alignment horizontal="center" wrapText="1"/>
    </xf>
    <xf numFmtId="17" fontId="20" fillId="33" borderId="18" xfId="0" applyNumberFormat="1" applyFont="1" applyFill="1" applyBorder="1" applyAlignment="1">
      <alignment horizontal="center" wrapText="1"/>
    </xf>
    <xf numFmtId="17" fontId="20" fillId="33" borderId="10" xfId="0" applyNumberFormat="1" applyFont="1" applyFill="1" applyBorder="1" applyAlignment="1">
      <alignment horizontal="center"/>
    </xf>
    <xf numFmtId="17" fontId="20" fillId="33" borderId="20" xfId="0" applyNumberFormat="1" applyFont="1" applyFill="1" applyBorder="1" applyAlignment="1">
      <alignment horizontal="center"/>
    </xf>
    <xf numFmtId="17" fontId="20" fillId="33" borderId="13" xfId="0" applyNumberFormat="1" applyFont="1" applyFill="1" applyBorder="1" applyAlignment="1">
      <alignment horizontal="center"/>
    </xf>
    <xf numFmtId="17" fontId="20" fillId="33" borderId="25" xfId="0" applyNumberFormat="1" applyFont="1" applyFill="1" applyBorder="1" applyAlignment="1">
      <alignment horizontal="center" wrapText="1"/>
    </xf>
    <xf numFmtId="17" fontId="20" fillId="33" borderId="26" xfId="0" applyNumberFormat="1" applyFont="1" applyFill="1" applyBorder="1" applyAlignment="1">
      <alignment horizontal="center" wrapText="1"/>
    </xf>
    <xf numFmtId="17" fontId="20" fillId="33" borderId="20" xfId="0" applyNumberFormat="1" applyFont="1" applyFill="1" applyBorder="1" applyAlignment="1">
      <alignment horizontal="center" wrapText="1"/>
    </xf>
    <xf numFmtId="17" fontId="20" fillId="33" borderId="19" xfId="0" applyNumberFormat="1" applyFont="1" applyFill="1" applyBorder="1" applyAlignment="1">
      <alignment horizontal="center" wrapText="1"/>
    </xf>
    <xf numFmtId="17" fontId="20" fillId="33" borderId="13" xfId="0" applyNumberFormat="1" applyFont="1" applyFill="1" applyBorder="1" applyAlignment="1">
      <alignment horizontal="center" wrapText="1"/>
    </xf>
    <xf numFmtId="17" fontId="20" fillId="33" borderId="15" xfId="0" applyNumberFormat="1" applyFont="1" applyFill="1" applyBorder="1" applyAlignment="1">
      <alignment horizontal="center" wrapText="1"/>
    </xf>
    <xf numFmtId="17" fontId="20" fillId="33" borderId="10" xfId="0" applyNumberFormat="1" applyFont="1" applyFill="1" applyBorder="1" applyAlignment="1">
      <alignment horizontal="center" wrapText="1"/>
    </xf>
    <xf numFmtId="17" fontId="20" fillId="33" borderId="14" xfId="0" applyNumberFormat="1" applyFont="1" applyFill="1" applyBorder="1" applyAlignment="1">
      <alignment horizontal="center" wrapText="1"/>
    </xf>
    <xf numFmtId="17" fontId="20" fillId="33" borderId="17" xfId="0" applyNumberFormat="1" applyFont="1" applyFill="1" applyBorder="1" applyAlignment="1">
      <alignment horizontal="center" wrapText="1"/>
    </xf>
    <xf numFmtId="17" fontId="20" fillId="33" borderId="21" xfId="0" applyNumberFormat="1" applyFont="1" applyFill="1" applyBorder="1" applyAlignment="1">
      <alignment horizontal="center" wrapText="1"/>
    </xf>
    <xf numFmtId="17" fontId="20" fillId="33" borderId="23" xfId="0" applyNumberFormat="1" applyFont="1" applyFill="1" applyBorder="1" applyAlignment="1">
      <alignment horizontal="center" wrapText="1"/>
    </xf>
    <xf numFmtId="17" fontId="20" fillId="33" borderId="24" xfId="0" applyNumberFormat="1" applyFont="1" applyFill="1" applyBorder="1" applyAlignment="1">
      <alignment horizontal="center"/>
    </xf>
    <xf numFmtId="0" fontId="29" fillId="33" borderId="0" xfId="0" applyFont="1" applyFill="1" applyAlignment="1">
      <alignment horizontal="left" wrapText="1"/>
    </xf>
    <xf numFmtId="0" fontId="29" fillId="33" borderId="0" xfId="0" applyFont="1" applyFill="1" applyAlignment="1">
      <alignment horizontal="left"/>
    </xf>
    <xf numFmtId="0" fontId="31" fillId="33" borderId="20" xfId="0" applyFont="1" applyFill="1" applyBorder="1" applyAlignment="1">
      <alignment wrapText="1"/>
    </xf>
    <xf numFmtId="17" fontId="20" fillId="33" borderId="21" xfId="0" applyNumberFormat="1" applyFont="1" applyFill="1" applyBorder="1" applyAlignment="1">
      <alignment horizontal="center"/>
    </xf>
    <xf numFmtId="17" fontId="20" fillId="33" borderId="23" xfId="0" applyNumberFormat="1" applyFont="1" applyFill="1" applyBorder="1" applyAlignment="1">
      <alignment horizontal="center"/>
    </xf>
    <xf numFmtId="0" fontId="29" fillId="33" borderId="0" xfId="0" applyFont="1" applyFill="1" applyAlignment="1">
      <alignment horizontal="left" vertical="center" wrapText="1"/>
    </xf>
    <xf numFmtId="0" fontId="29" fillId="33" borderId="16" xfId="0" applyFont="1" applyFill="1" applyBorder="1" applyAlignment="1">
      <alignment horizontal="center" wrapText="1"/>
    </xf>
    <xf numFmtId="0" fontId="29" fillId="33" borderId="18" xfId="0" applyFont="1" applyFill="1" applyBorder="1" applyAlignment="1">
      <alignment horizontal="center" wrapText="1"/>
    </xf>
    <xf numFmtId="0" fontId="29" fillId="33" borderId="16" xfId="0" applyFont="1" applyFill="1" applyBorder="1" applyAlignment="1">
      <alignment horizontal="center"/>
    </xf>
    <xf numFmtId="0" fontId="29" fillId="33" borderId="18" xfId="0" applyFont="1" applyFill="1" applyBorder="1" applyAlignment="1">
      <alignment horizontal="center"/>
    </xf>
    <xf numFmtId="0" fontId="29" fillId="33" borderId="21" xfId="0" applyFont="1" applyFill="1" applyBorder="1" applyAlignment="1">
      <alignment horizontal="center" wrapText="1"/>
    </xf>
    <xf numFmtId="0" fontId="29" fillId="33" borderId="23" xfId="0" applyFont="1" applyFill="1" applyBorder="1" applyAlignment="1">
      <alignment horizontal="center" wrapText="1"/>
    </xf>
    <xf numFmtId="0" fontId="29" fillId="33" borderId="0" xfId="0" applyFont="1" applyFill="1" applyAlignment="1">
      <alignment vertical="center" wrapText="1"/>
    </xf>
    <xf numFmtId="0" fontId="40" fillId="33" borderId="0" xfId="0" applyFont="1" applyFill="1" applyAlignment="1">
      <alignment wrapText="1"/>
    </xf>
    <xf numFmtId="0" fontId="30" fillId="33" borderId="19" xfId="0" applyFont="1" applyFill="1" applyBorder="1" applyAlignment="1">
      <alignment wrapText="1"/>
    </xf>
    <xf numFmtId="0" fontId="29" fillId="33" borderId="19" xfId="0" applyFont="1" applyFill="1" applyBorder="1" applyAlignment="1">
      <alignment wrapText="1"/>
    </xf>
    <xf numFmtId="0" fontId="29" fillId="33" borderId="24" xfId="0" applyFont="1" applyFill="1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0" xfId="0" applyAlignment="1">
      <alignment horizontal="left" vertical="center" wrapText="1"/>
    </xf>
    <xf numFmtId="168" fontId="29" fillId="33" borderId="16" xfId="0" applyNumberFormat="1" applyFont="1" applyFill="1" applyBorder="1" applyAlignment="1">
      <alignment horizontal="left" vertical="center"/>
    </xf>
    <xf numFmtId="168" fontId="29" fillId="33" borderId="17" xfId="0" applyNumberFormat="1" applyFont="1" applyFill="1" applyBorder="1" applyAlignment="1">
      <alignment horizontal="left" vertical="center"/>
    </xf>
    <xf numFmtId="0" fontId="30" fillId="33" borderId="0" xfId="0" applyFont="1" applyFill="1" applyAlignment="1">
      <alignment horizontal="left" wrapText="1"/>
    </xf>
    <xf numFmtId="0" fontId="29" fillId="0" borderId="0" xfId="0" applyFont="1" applyFill="1" applyAlignment="1">
      <alignment horizontal="left" wrapText="1"/>
    </xf>
    <xf numFmtId="0" fontId="29" fillId="0" borderId="0" xfId="0" applyFont="1" applyFill="1" applyAlignment="1">
      <alignment horizontal="left"/>
    </xf>
    <xf numFmtId="0" fontId="30" fillId="33" borderId="19" xfId="0" applyFont="1" applyFill="1" applyBorder="1" applyAlignment="1">
      <alignment horizontal="left" vertical="top" wrapText="1"/>
    </xf>
    <xf numFmtId="0" fontId="29" fillId="33" borderId="19" xfId="0" applyFont="1" applyFill="1" applyBorder="1" applyAlignment="1">
      <alignment horizontal="left" vertical="top"/>
    </xf>
    <xf numFmtId="17" fontId="20" fillId="33" borderId="22" xfId="0" applyNumberFormat="1" applyFont="1" applyFill="1" applyBorder="1" applyAlignment="1">
      <alignment horizontal="center" wrapText="1"/>
    </xf>
    <xf numFmtId="17" fontId="20" fillId="33" borderId="24" xfId="0" applyNumberFormat="1" applyFont="1" applyFill="1" applyBorder="1" applyAlignment="1">
      <alignment horizontal="center" wrapText="1"/>
    </xf>
    <xf numFmtId="0" fontId="44" fillId="33" borderId="0" xfId="0" applyFont="1" applyFill="1" applyAlignment="1">
      <alignment horizontal="left" vertical="center" wrapText="1"/>
    </xf>
    <xf numFmtId="0" fontId="44" fillId="33" borderId="0" xfId="0" applyFont="1" applyFill="1" applyAlignment="1">
      <alignment vertical="center" wrapText="1"/>
    </xf>
    <xf numFmtId="0" fontId="30" fillId="33" borderId="0" xfId="0" applyFont="1" applyFill="1" applyAlignment="1">
      <alignment vertical="center" wrapText="1"/>
    </xf>
    <xf numFmtId="0" fontId="29" fillId="33" borderId="24" xfId="0" applyFont="1" applyFill="1" applyBorder="1" applyAlignment="1">
      <alignment horizontal="center"/>
    </xf>
    <xf numFmtId="0" fontId="37" fillId="33" borderId="0" xfId="0" applyFont="1" applyFill="1" applyBorder="1" applyAlignment="1">
      <alignment horizontal="left" wrapText="1"/>
    </xf>
  </cellXfs>
  <cellStyles count="60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4"/>
    <cellStyle name="Explanatory Text" xfId="18" builtinId="53" customBuiltin="1"/>
    <cellStyle name="Followed Hyperlink" xfId="45" builtinId="9" customBuiltin="1"/>
    <cellStyle name="Followed Hyperlink 2" xfId="46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7" builtinId="8" customBuiltin="1"/>
    <cellStyle name="Hyperlink 2" xfId="48"/>
    <cellStyle name="Hyperlink 3" xfId="49"/>
    <cellStyle name="Hyperlink 4" xfId="50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51"/>
    <cellStyle name="Normal 3" xfId="52"/>
    <cellStyle name="Normal 4" xfId="53"/>
    <cellStyle name="Normal 5" xfId="54"/>
    <cellStyle name="Normal 6" xfId="55"/>
    <cellStyle name="Normal_TABLE4" xfId="59"/>
    <cellStyle name="Normal10" xfId="56"/>
    <cellStyle name="Note" xfId="17" builtinId="10" customBuiltin="1"/>
    <cellStyle name="Note 2" xfId="57"/>
    <cellStyle name="Output" xfId="12" builtinId="21" customBuiltin="1"/>
    <cellStyle name="Percent" xfId="2" builtinId="5"/>
    <cellStyle name="Percent 2" xfId="58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zoomScaleNormal="100" workbookViewId="0"/>
  </sheetViews>
  <sheetFormatPr defaultRowHeight="15" x14ac:dyDescent="0.2"/>
  <cols>
    <col min="1" max="1" width="14.28515625" style="172" customWidth="1"/>
    <col min="2" max="16384" width="9.140625" style="20"/>
  </cols>
  <sheetData>
    <row r="1" spans="1:2" ht="15.75" x14ac:dyDescent="0.25">
      <c r="A1" s="172" t="s">
        <v>150</v>
      </c>
    </row>
    <row r="2" spans="1:2" ht="15.75" x14ac:dyDescent="0.25">
      <c r="A2" s="89"/>
    </row>
    <row r="3" spans="1:2" s="190" customFormat="1" x14ac:dyDescent="0.25">
      <c r="A3" s="190" t="s">
        <v>146</v>
      </c>
      <c r="B3" s="190" t="s">
        <v>265</v>
      </c>
    </row>
    <row r="4" spans="1:2" s="190" customFormat="1" ht="15" customHeight="1" x14ac:dyDescent="0.25">
      <c r="A4" s="190" t="s">
        <v>147</v>
      </c>
      <c r="B4" s="190" t="s">
        <v>268</v>
      </c>
    </row>
    <row r="5" spans="1:2" s="190" customFormat="1" x14ac:dyDescent="0.25">
      <c r="A5" s="190" t="s">
        <v>159</v>
      </c>
      <c r="B5" s="190" t="s">
        <v>145</v>
      </c>
    </row>
    <row r="6" spans="1:2" s="190" customFormat="1" x14ac:dyDescent="0.25">
      <c r="A6" s="190" t="s">
        <v>148</v>
      </c>
      <c r="B6" s="190" t="s">
        <v>270</v>
      </c>
    </row>
    <row r="7" spans="1:2" s="190" customFormat="1" x14ac:dyDescent="0.25">
      <c r="A7" s="190" t="s">
        <v>65</v>
      </c>
      <c r="B7" s="190" t="s">
        <v>288</v>
      </c>
    </row>
    <row r="8" spans="1:2" s="190" customFormat="1" x14ac:dyDescent="0.25">
      <c r="A8" s="190" t="s">
        <v>290</v>
      </c>
      <c r="B8" s="190" t="s">
        <v>289</v>
      </c>
    </row>
    <row r="9" spans="1:2" s="190" customFormat="1" x14ac:dyDescent="0.25">
      <c r="A9" s="190" t="s">
        <v>155</v>
      </c>
      <c r="B9" s="190" t="s">
        <v>152</v>
      </c>
    </row>
    <row r="10" spans="1:2" s="190" customFormat="1" x14ac:dyDescent="0.25">
      <c r="A10" s="190" t="s">
        <v>156</v>
      </c>
      <c r="B10" s="190" t="s">
        <v>153</v>
      </c>
    </row>
    <row r="11" spans="1:2" s="190" customFormat="1" x14ac:dyDescent="0.25">
      <c r="A11" s="190" t="s">
        <v>157</v>
      </c>
      <c r="B11" s="190" t="s">
        <v>154</v>
      </c>
    </row>
    <row r="12" spans="1:2" s="190" customFormat="1" x14ac:dyDescent="0.25">
      <c r="A12" s="190" t="s">
        <v>158</v>
      </c>
      <c r="B12" s="190" t="s">
        <v>151</v>
      </c>
    </row>
    <row r="13" spans="1:2" s="190" customFormat="1" x14ac:dyDescent="0.25">
      <c r="A13" s="190" t="s">
        <v>198</v>
      </c>
      <c r="B13" s="190" t="s">
        <v>169</v>
      </c>
    </row>
    <row r="14" spans="1:2" s="190" customFormat="1" x14ac:dyDescent="0.25">
      <c r="A14" s="190" t="s">
        <v>199</v>
      </c>
      <c r="B14" s="190" t="s">
        <v>170</v>
      </c>
    </row>
    <row r="15" spans="1:2" s="190" customFormat="1" x14ac:dyDescent="0.25">
      <c r="A15" s="190" t="s">
        <v>200</v>
      </c>
      <c r="B15" s="190" t="s">
        <v>171</v>
      </c>
    </row>
    <row r="16" spans="1:2" s="190" customFormat="1" x14ac:dyDescent="0.25">
      <c r="A16" s="190" t="s">
        <v>201</v>
      </c>
      <c r="B16" s="190" t="s">
        <v>172</v>
      </c>
    </row>
    <row r="17" spans="1:2" s="190" customFormat="1" x14ac:dyDescent="0.25">
      <c r="A17" s="190" t="s">
        <v>160</v>
      </c>
      <c r="B17" s="190" t="s">
        <v>166</v>
      </c>
    </row>
    <row r="18" spans="1:2" s="190" customFormat="1" x14ac:dyDescent="0.25">
      <c r="A18" s="190" t="s">
        <v>161</v>
      </c>
      <c r="B18" s="190" t="s">
        <v>282</v>
      </c>
    </row>
    <row r="19" spans="1:2" s="190" customFormat="1" x14ac:dyDescent="0.25">
      <c r="A19" s="190" t="s">
        <v>162</v>
      </c>
      <c r="B19" s="190" t="s">
        <v>287</v>
      </c>
    </row>
    <row r="20" spans="1:2" s="190" customFormat="1" x14ac:dyDescent="0.25">
      <c r="A20" s="190" t="s">
        <v>163</v>
      </c>
      <c r="B20" s="190" t="s">
        <v>217</v>
      </c>
    </row>
    <row r="21" spans="1:2" s="190" customFormat="1" x14ac:dyDescent="0.25">
      <c r="A21" s="190" t="s">
        <v>164</v>
      </c>
      <c r="B21" s="190" t="s">
        <v>167</v>
      </c>
    </row>
    <row r="22" spans="1:2" s="190" customFormat="1" x14ac:dyDescent="0.25">
      <c r="A22" s="190" t="s">
        <v>165</v>
      </c>
      <c r="B22" s="190" t="s">
        <v>168</v>
      </c>
    </row>
  </sheetData>
  <customSheetViews>
    <customSheetView guid="{20382D1E-794A-4216-A20E-330B8BAE0FD9}">
      <selection activeCell="Z21" sqref="Z21"/>
      <pageMargins left="0.7" right="0.7" top="0.75" bottom="0.75" header="0.3" footer="0.3"/>
      <pageSetup paperSize="9" scale="69" orientation="landscape" verticalDpi="0" r:id="rId1"/>
    </customSheetView>
  </customSheetViews>
  <hyperlinks>
    <hyperlink ref="A3:B3" location="Table1!A1" display="Table 1"/>
    <hyperlink ref="A10:B10" location="'Table7(2)'!A1" display="Table 7(2)"/>
    <hyperlink ref="A11:B11" location="'Table7(3)'!A1" display="Table 7(3)"/>
    <hyperlink ref="A12:B12" location="'Table7(4)'!A1" display="Table 7(4)"/>
    <hyperlink ref="A13:B13" location="'Table8(1)'!A1" display="Table 8(1)"/>
    <hyperlink ref="A14:B14" location="'Table8(2)'!A1" display="Table 8(2)"/>
    <hyperlink ref="A15:B15" location="'Table8(3)'!A1" display="Table 8(3)"/>
    <hyperlink ref="A16:B16" location="'Table8(4)'!A1" display="Table 8(4)"/>
    <hyperlink ref="A17:B17" location="Table9!A1" display="Table 9"/>
    <hyperlink ref="A18:B18" location="Table10!A1" display="Table 10"/>
    <hyperlink ref="A21:B21" location="Table14!A1" display="Table 14"/>
    <hyperlink ref="A22:B22" location="Table15!A1" display="Table 15"/>
    <hyperlink ref="A9:B9" location="'Table7(1)'!A1" display="Table 7(1)"/>
    <hyperlink ref="A4" location="Table2!A1" display="Table 2"/>
    <hyperlink ref="A5" location="Table3!A1" display="Table 3"/>
    <hyperlink ref="A6" location="Table4!A1" display="Table 4"/>
    <hyperlink ref="A7" location="Table5!A1" display="Table 5"/>
    <hyperlink ref="A8" location="Table6!A1" display="Table 6 "/>
    <hyperlink ref="A19" location="Table11!A1" display="Table 11"/>
    <hyperlink ref="A20" location="Table12!A1" display="Table 12"/>
    <hyperlink ref="A21" location="Table13!A1" display="Table 13"/>
    <hyperlink ref="A22" location="Table14!A1" display="Table 14"/>
    <hyperlink ref="B3" location="Table1!A1" display="Number and percentage of registered adult and older people services by sector, at 31 March 2012, 2013 and 2014"/>
    <hyperlink ref="B4" location="Table2!A1" display="Number and proportion of adult and older people services  by provider sector and local authority area, at 31 March 2014"/>
    <hyperlink ref="B5" location="Table3!A1" display="Registered places of adult and older people services by sector, at 31 March 2012, 2013 and 2014"/>
    <hyperlink ref="B6" location="Table4!A1" display="Number and proportion of registered places in adult and older people services by provider sector and local authority area, at 31 March 2014"/>
    <hyperlink ref="B7" location="Table5!A1" display="Number of adult and older people services by urban-rural classification and SIMD category as at 31 March 2014, and number of registered places"/>
    <hyperlink ref="B8" location="Table6!A1" display="Number of services per 1000 population, by local authority area, at 31 March 2014, and number of registered places per 1000 population"/>
    <hyperlink ref="B9" location="'Table7(1)'!A1" display="Distribution of quality of care and support grades given to registered adults and older people services at 31 March 2012, 2013 and 2014 "/>
    <hyperlink ref="B10" location="'Table7(2)'!A1" display="Distribution of quality of environment grades given to registered adults and older people services at 31 March 2012, 2013 and 2014 "/>
    <hyperlink ref="B11" location="'Table7(3)'!A1" display="Distribution of quality of staffing grades given to registered adults and older people services at 31 March 2012, 2013 and 2014 "/>
    <hyperlink ref="B12" location="'Table7(4)'!A1" display="Distribution of quality of management and leadership grades given to registered adults and older people services at 31 March 2012, 2013 and 2014 "/>
    <hyperlink ref="B13" location="'Table8(1)'!A1" display="Distribution of quality of care and support grades given to registered adults and older people services at 31 March 2012, 2013 and 2014, by sector"/>
    <hyperlink ref="B14" location="'Table8(2)'!A1" display="Distribution of quality of environment grades given to registered adults and older people services at 31 March 2012, 2013 and 2014, by sector"/>
    <hyperlink ref="B15" location="'Table8(3)'!A1" display="Distribution of quality of staffing grades given to registered adults and older people services at 31 March 2012, 2013 and 2014, by sector"/>
    <hyperlink ref="B16" location="'Table8(4)'!A1" display="Distribution of quality of management and leadership grades given to registered adults and older people services at 31 March 2012, 2013 and 2014, by sector"/>
    <hyperlink ref="B17" location="Table9!A1" display="Grade spread of registered adults and older people services, by deprivation, at 31 March 2012, 2013 and 2014"/>
    <hyperlink ref="B18" location="Table10!A1" display="Grade spread of registered adults and older people services, by local authority and sector, at 31 March 2014"/>
    <hyperlink ref="B19" location="Table11!A1" display="The number of registered adult and older people services with low grades, and the number with high grades, by local authority, at 31 March 2014"/>
    <hyperlink ref="B20" location="Table12!A1" display="Complaints received, registered and completed against registered adults and older people services in the 2013/14 inspection year, complaints upheld in 2013/14 inspection year"/>
    <hyperlink ref="B21" location="Table13!A1" display="Enforcements notices issued to adult and older people services in 2011/12, 2012/13 and 2013/14"/>
    <hyperlink ref="B22" location="Table14!A1" display="New registrations of adult and older people services, in the 2011/12, 2012/13 and 2013/14 Inspection years, by sector"/>
  </hyperlinks>
  <pageMargins left="0.7" right="0.7" top="0.75" bottom="0.75" header="0.3" footer="0.3"/>
  <pageSetup paperSize="9" scale="69" orientation="landscape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5"/>
  <sheetViews>
    <sheetView zoomScaleNormal="100" zoomScaleSheetLayoutView="55" workbookViewId="0">
      <selection sqref="A1:M1"/>
    </sheetView>
  </sheetViews>
  <sheetFormatPr defaultRowHeight="15" x14ac:dyDescent="0.2"/>
  <cols>
    <col min="1" max="1" width="17.28515625" style="20" customWidth="1"/>
    <col min="2" max="2" width="13.42578125" style="20" customWidth="1"/>
    <col min="3" max="3" width="7.42578125" style="24" customWidth="1"/>
    <col min="4" max="4" width="13.7109375" style="20" customWidth="1"/>
    <col min="5" max="5" width="7.42578125" style="24" customWidth="1"/>
    <col min="6" max="6" width="13.85546875" style="20" customWidth="1"/>
    <col min="7" max="7" width="7.42578125" style="24" customWidth="1"/>
    <col min="8" max="8" width="13.85546875" style="20" customWidth="1"/>
    <col min="9" max="9" width="9.140625" style="20"/>
    <col min="10" max="10" width="13.85546875" style="20" customWidth="1"/>
    <col min="11" max="11" width="9.140625" style="20"/>
    <col min="12" max="12" width="13.85546875" style="20" customWidth="1"/>
    <col min="13" max="14" width="9.140625" style="20"/>
    <col min="15" max="15" width="17.7109375" style="20" customWidth="1"/>
    <col min="16" max="16" width="14" style="20" customWidth="1"/>
    <col min="17" max="17" width="9.140625" style="20"/>
    <col min="18" max="18" width="14" style="20" customWidth="1"/>
    <col min="19" max="19" width="9.140625" style="20"/>
    <col min="20" max="20" width="14" style="20" customWidth="1"/>
    <col min="21" max="21" width="9.140625" style="20"/>
    <col min="22" max="22" width="14" style="20" customWidth="1"/>
    <col min="23" max="23" width="9.140625" style="20"/>
    <col min="24" max="24" width="14" style="20" customWidth="1"/>
    <col min="25" max="25" width="9.140625" style="20"/>
    <col min="26" max="26" width="14" style="20" customWidth="1"/>
    <col min="27" max="16384" width="9.140625" style="20"/>
  </cols>
  <sheetData>
    <row r="1" spans="1:27" x14ac:dyDescent="0.2">
      <c r="A1" s="312" t="s">
        <v>261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</row>
    <row r="2" spans="1:27" x14ac:dyDescent="0.2">
      <c r="A2" s="320" t="s">
        <v>220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</row>
    <row r="4" spans="1:27" ht="15.75" x14ac:dyDescent="0.25">
      <c r="A4" s="21" t="s">
        <v>126</v>
      </c>
    </row>
    <row r="5" spans="1:27" ht="32.25" customHeight="1" x14ac:dyDescent="0.25">
      <c r="A5" s="27"/>
      <c r="B5" s="323" t="s">
        <v>34</v>
      </c>
      <c r="C5" s="323"/>
      <c r="D5" s="323" t="s">
        <v>35</v>
      </c>
      <c r="E5" s="323"/>
      <c r="F5" s="323" t="s">
        <v>36</v>
      </c>
      <c r="G5" s="324"/>
      <c r="H5" s="323" t="s">
        <v>37</v>
      </c>
      <c r="I5" s="324"/>
      <c r="J5" s="323" t="s">
        <v>38</v>
      </c>
      <c r="K5" s="324"/>
      <c r="L5" s="323" t="s">
        <v>39</v>
      </c>
      <c r="M5" s="324"/>
    </row>
    <row r="6" spans="1:27" ht="49.5" customHeight="1" x14ac:dyDescent="0.2">
      <c r="A6" s="26"/>
      <c r="B6" s="101" t="s">
        <v>84</v>
      </c>
      <c r="C6" s="52" t="s">
        <v>192</v>
      </c>
      <c r="D6" s="101" t="s">
        <v>84</v>
      </c>
      <c r="E6" s="36" t="s">
        <v>192</v>
      </c>
      <c r="F6" s="101" t="s">
        <v>84</v>
      </c>
      <c r="G6" s="36" t="s">
        <v>192</v>
      </c>
      <c r="H6" s="101" t="s">
        <v>84</v>
      </c>
      <c r="I6" s="36" t="s">
        <v>192</v>
      </c>
      <c r="J6" s="101" t="s">
        <v>84</v>
      </c>
      <c r="K6" s="36" t="s">
        <v>192</v>
      </c>
      <c r="L6" s="101" t="s">
        <v>84</v>
      </c>
      <c r="M6" s="36" t="s">
        <v>192</v>
      </c>
    </row>
    <row r="7" spans="1:27" ht="16.5" customHeight="1" x14ac:dyDescent="0.2">
      <c r="A7" s="27"/>
      <c r="B7" s="101"/>
      <c r="C7" s="52"/>
      <c r="D7" s="101"/>
      <c r="E7" s="52"/>
      <c r="F7" s="101"/>
      <c r="G7" s="52"/>
      <c r="H7" s="101"/>
      <c r="I7" s="52"/>
      <c r="J7" s="101"/>
      <c r="K7" s="52"/>
      <c r="L7" s="101"/>
      <c r="M7" s="52"/>
    </row>
    <row r="8" spans="1:27" x14ac:dyDescent="0.2">
      <c r="A8" s="54">
        <v>40999</v>
      </c>
      <c r="B8" s="177">
        <v>7</v>
      </c>
      <c r="C8" s="37">
        <v>8.6313193588162754E-3</v>
      </c>
      <c r="D8" s="177">
        <v>25</v>
      </c>
      <c r="E8" s="37">
        <v>3.0826140567200986E-2</v>
      </c>
      <c r="F8" s="178">
        <v>128</v>
      </c>
      <c r="G8" s="38">
        <v>0.15782983970406905</v>
      </c>
      <c r="H8" s="177">
        <v>367</v>
      </c>
      <c r="I8" s="37">
        <v>0.45252774352651048</v>
      </c>
      <c r="J8" s="177">
        <v>267</v>
      </c>
      <c r="K8" s="37">
        <v>0.32922318125770655</v>
      </c>
      <c r="L8" s="178">
        <v>17</v>
      </c>
      <c r="M8" s="38">
        <v>2.096177558569667E-2</v>
      </c>
    </row>
    <row r="9" spans="1:27" x14ac:dyDescent="0.2">
      <c r="A9" s="54">
        <v>41364</v>
      </c>
      <c r="B9" s="177">
        <v>4</v>
      </c>
      <c r="C9" s="37">
        <v>4.5558086560364463E-3</v>
      </c>
      <c r="D9" s="177">
        <v>33</v>
      </c>
      <c r="E9" s="37">
        <v>3.7585421412300681E-2</v>
      </c>
      <c r="F9" s="178">
        <v>174</v>
      </c>
      <c r="G9" s="38">
        <v>0.19817767653758542</v>
      </c>
      <c r="H9" s="177">
        <v>348</v>
      </c>
      <c r="I9" s="37">
        <v>0.39635535307517084</v>
      </c>
      <c r="J9" s="177">
        <v>300</v>
      </c>
      <c r="K9" s="37">
        <v>0.34168564920273348</v>
      </c>
      <c r="L9" s="178">
        <v>19</v>
      </c>
      <c r="M9" s="38">
        <v>2.164009111617312E-2</v>
      </c>
    </row>
    <row r="10" spans="1:27" x14ac:dyDescent="0.2">
      <c r="A10" s="54">
        <v>41729</v>
      </c>
      <c r="B10" s="177">
        <v>8</v>
      </c>
      <c r="C10" s="37">
        <v>9.3786635404454859E-3</v>
      </c>
      <c r="D10" s="177">
        <v>31</v>
      </c>
      <c r="E10" s="37">
        <v>3.6342321219226259E-2</v>
      </c>
      <c r="F10" s="178">
        <v>150</v>
      </c>
      <c r="G10" s="38">
        <v>0.17584994138335286</v>
      </c>
      <c r="H10" s="177">
        <v>351</v>
      </c>
      <c r="I10" s="37">
        <v>0.41148886283704572</v>
      </c>
      <c r="J10" s="177">
        <v>293</v>
      </c>
      <c r="K10" s="37">
        <v>0.34349355216881594</v>
      </c>
      <c r="L10" s="178">
        <v>20</v>
      </c>
      <c r="M10" s="38">
        <v>2.3446658851113716E-2</v>
      </c>
      <c r="N10" s="30"/>
      <c r="O10" s="28"/>
    </row>
    <row r="11" spans="1:27" x14ac:dyDescent="0.2">
      <c r="A11" s="55"/>
      <c r="B11" s="65"/>
      <c r="C11" s="56"/>
      <c r="D11" s="65"/>
      <c r="E11" s="56"/>
      <c r="F11" s="65"/>
      <c r="G11" s="56"/>
      <c r="H11" s="65"/>
      <c r="I11" s="56"/>
      <c r="J11" s="66"/>
      <c r="K11" s="39"/>
      <c r="L11" s="66"/>
      <c r="M11" s="39"/>
      <c r="N11" s="30"/>
      <c r="O11" s="28"/>
    </row>
    <row r="12" spans="1:27" x14ac:dyDescent="0.2">
      <c r="A12" s="53"/>
      <c r="B12" s="82"/>
      <c r="C12" s="57"/>
      <c r="D12" s="82"/>
      <c r="E12" s="57"/>
      <c r="F12" s="82"/>
      <c r="G12" s="57"/>
      <c r="H12" s="82"/>
      <c r="I12" s="57"/>
      <c r="J12" s="83"/>
      <c r="K12" s="35"/>
      <c r="L12" s="83"/>
      <c r="M12" s="35"/>
      <c r="N12" s="28"/>
      <c r="O12" s="53"/>
      <c r="P12" s="82"/>
      <c r="Q12" s="57"/>
      <c r="R12" s="82"/>
      <c r="S12" s="57"/>
      <c r="T12" s="82"/>
      <c r="U12" s="57"/>
      <c r="V12" s="82"/>
      <c r="W12" s="57"/>
      <c r="X12" s="83"/>
      <c r="Y12" s="35"/>
      <c r="Z12" s="83"/>
      <c r="AA12" s="35"/>
    </row>
    <row r="13" spans="1:27" x14ac:dyDescent="0.2">
      <c r="A13" s="53"/>
      <c r="B13" s="82"/>
      <c r="C13" s="57"/>
      <c r="D13" s="82"/>
      <c r="E13" s="57"/>
      <c r="F13" s="82"/>
      <c r="G13" s="57"/>
      <c r="H13" s="82"/>
      <c r="I13" s="57"/>
      <c r="J13" s="83"/>
      <c r="K13" s="35"/>
      <c r="L13" s="83"/>
      <c r="M13" s="35"/>
      <c r="N13" s="28"/>
      <c r="O13" s="53"/>
      <c r="P13" s="82"/>
      <c r="Q13" s="57"/>
      <c r="R13" s="82"/>
      <c r="S13" s="57"/>
      <c r="T13" s="82"/>
      <c r="U13" s="57"/>
      <c r="V13" s="82"/>
      <c r="W13" s="57"/>
      <c r="X13" s="83"/>
      <c r="Y13" s="35"/>
      <c r="Z13" s="83"/>
      <c r="AA13" s="35"/>
    </row>
    <row r="14" spans="1:27" ht="15.75" x14ac:dyDescent="0.25">
      <c r="A14" s="21" t="s">
        <v>127</v>
      </c>
      <c r="N14" s="28"/>
      <c r="O14" s="53"/>
      <c r="P14" s="82"/>
      <c r="Q14" s="57"/>
      <c r="R14" s="82"/>
      <c r="S14" s="57"/>
      <c r="T14" s="82"/>
      <c r="U14" s="57"/>
      <c r="V14" s="82"/>
      <c r="W14" s="57"/>
      <c r="X14" s="83"/>
      <c r="Y14" s="35"/>
      <c r="Z14" s="83"/>
      <c r="AA14" s="35"/>
    </row>
    <row r="15" spans="1:27" ht="32.25" customHeight="1" x14ac:dyDescent="0.25">
      <c r="A15" s="27"/>
      <c r="B15" s="323" t="s">
        <v>34</v>
      </c>
      <c r="C15" s="323"/>
      <c r="D15" s="323" t="s">
        <v>35</v>
      </c>
      <c r="E15" s="323"/>
      <c r="F15" s="323" t="s">
        <v>36</v>
      </c>
      <c r="G15" s="324"/>
      <c r="H15" s="323" t="s">
        <v>37</v>
      </c>
      <c r="I15" s="324"/>
      <c r="J15" s="323" t="s">
        <v>38</v>
      </c>
      <c r="K15" s="324"/>
      <c r="L15" s="323" t="s">
        <v>39</v>
      </c>
      <c r="M15" s="324"/>
      <c r="N15" s="28"/>
      <c r="O15" s="53"/>
      <c r="P15" s="82"/>
      <c r="Q15" s="57"/>
      <c r="R15" s="82"/>
      <c r="S15" s="57"/>
      <c r="T15" s="82"/>
      <c r="U15" s="57"/>
      <c r="V15" s="82"/>
      <c r="W15" s="57"/>
      <c r="X15" s="83"/>
      <c r="Y15" s="35"/>
      <c r="Z15" s="83"/>
      <c r="AA15" s="35"/>
    </row>
    <row r="16" spans="1:27" ht="45" x14ac:dyDescent="0.2">
      <c r="A16" s="26"/>
      <c r="B16" s="101" t="s">
        <v>83</v>
      </c>
      <c r="C16" s="52" t="s">
        <v>192</v>
      </c>
      <c r="D16" s="101" t="s">
        <v>83</v>
      </c>
      <c r="E16" s="36" t="s">
        <v>192</v>
      </c>
      <c r="F16" s="101" t="s">
        <v>83</v>
      </c>
      <c r="G16" s="36" t="s">
        <v>192</v>
      </c>
      <c r="H16" s="101" t="s">
        <v>83</v>
      </c>
      <c r="I16" s="36" t="s">
        <v>192</v>
      </c>
      <c r="J16" s="101" t="s">
        <v>83</v>
      </c>
      <c r="K16" s="36" t="s">
        <v>192</v>
      </c>
      <c r="L16" s="101" t="s">
        <v>83</v>
      </c>
      <c r="M16" s="36" t="s">
        <v>192</v>
      </c>
      <c r="N16" s="28"/>
      <c r="O16" s="53"/>
      <c r="P16" s="82"/>
      <c r="Q16" s="57"/>
      <c r="R16" s="82"/>
      <c r="S16" s="57"/>
      <c r="T16" s="82"/>
      <c r="U16" s="57"/>
      <c r="V16" s="82"/>
      <c r="W16" s="57"/>
      <c r="X16" s="83"/>
      <c r="Y16" s="35"/>
      <c r="Z16" s="83"/>
      <c r="AA16" s="35"/>
    </row>
    <row r="17" spans="1:27" x14ac:dyDescent="0.2">
      <c r="A17" s="27"/>
      <c r="B17" s="101"/>
      <c r="C17" s="52"/>
      <c r="D17" s="101"/>
      <c r="E17" s="52"/>
      <c r="F17" s="101"/>
      <c r="G17" s="52"/>
      <c r="H17" s="101"/>
      <c r="I17" s="52"/>
      <c r="J17" s="101"/>
      <c r="K17" s="52"/>
      <c r="L17" s="101"/>
      <c r="M17" s="52"/>
      <c r="N17" s="28"/>
      <c r="O17" s="53"/>
      <c r="P17" s="82"/>
      <c r="Q17" s="57"/>
      <c r="R17" s="82"/>
      <c r="S17" s="57"/>
      <c r="T17" s="82"/>
      <c r="U17" s="57"/>
      <c r="V17" s="82"/>
      <c r="W17" s="57"/>
      <c r="X17" s="83"/>
      <c r="Y17" s="35"/>
      <c r="Z17" s="83"/>
      <c r="AA17" s="35"/>
    </row>
    <row r="18" spans="1:27" x14ac:dyDescent="0.2">
      <c r="A18" s="54">
        <v>40999</v>
      </c>
      <c r="B18" s="177">
        <v>1</v>
      </c>
      <c r="C18" s="37">
        <v>2.7397260273972603E-3</v>
      </c>
      <c r="D18" s="177">
        <v>1</v>
      </c>
      <c r="E18" s="37">
        <v>2.7397260273972603E-3</v>
      </c>
      <c r="F18" s="178">
        <v>22</v>
      </c>
      <c r="G18" s="38">
        <v>6.0273972602739728E-2</v>
      </c>
      <c r="H18" s="177">
        <v>160</v>
      </c>
      <c r="I18" s="37">
        <v>0.43835616438356162</v>
      </c>
      <c r="J18" s="177">
        <v>167</v>
      </c>
      <c r="K18" s="37">
        <v>0.45753424657534247</v>
      </c>
      <c r="L18" s="178">
        <v>14</v>
      </c>
      <c r="M18" s="38">
        <v>3.8356164383561646E-2</v>
      </c>
      <c r="N18" s="28"/>
      <c r="O18" s="53"/>
      <c r="P18" s="82"/>
      <c r="Q18" s="57"/>
      <c r="R18" s="82"/>
      <c r="S18" s="57"/>
      <c r="T18" s="82"/>
      <c r="U18" s="57"/>
      <c r="V18" s="82"/>
      <c r="W18" s="57"/>
      <c r="X18" s="83"/>
      <c r="Y18" s="35"/>
      <c r="Z18" s="83"/>
      <c r="AA18" s="35"/>
    </row>
    <row r="19" spans="1:27" x14ac:dyDescent="0.2">
      <c r="A19" s="54">
        <v>41364</v>
      </c>
      <c r="B19" s="177">
        <v>0</v>
      </c>
      <c r="C19" s="37">
        <v>0</v>
      </c>
      <c r="D19" s="177">
        <v>10</v>
      </c>
      <c r="E19" s="37">
        <v>2.7247956403269755E-2</v>
      </c>
      <c r="F19" s="178">
        <v>36</v>
      </c>
      <c r="G19" s="38">
        <v>9.8092643051771122E-2</v>
      </c>
      <c r="H19" s="177">
        <v>117</v>
      </c>
      <c r="I19" s="37">
        <v>0.31880108991825612</v>
      </c>
      <c r="J19" s="177">
        <v>192</v>
      </c>
      <c r="K19" s="37">
        <v>0.52316076294277924</v>
      </c>
      <c r="L19" s="178">
        <v>12</v>
      </c>
      <c r="M19" s="38">
        <v>3.2697547683923703E-2</v>
      </c>
      <c r="N19" s="28"/>
      <c r="O19" s="53"/>
      <c r="P19" s="82"/>
      <c r="Q19" s="57"/>
      <c r="R19" s="82"/>
      <c r="S19" s="57"/>
      <c r="T19" s="82"/>
      <c r="U19" s="57"/>
      <c r="V19" s="82"/>
      <c r="W19" s="57"/>
      <c r="X19" s="83"/>
      <c r="Y19" s="35"/>
      <c r="Z19" s="83"/>
      <c r="AA19" s="35"/>
    </row>
    <row r="20" spans="1:27" x14ac:dyDescent="0.2">
      <c r="A20" s="54">
        <v>41729</v>
      </c>
      <c r="B20" s="177">
        <v>0</v>
      </c>
      <c r="C20" s="37">
        <v>0</v>
      </c>
      <c r="D20" s="177">
        <v>7</v>
      </c>
      <c r="E20" s="37">
        <v>2.0172910662824207E-2</v>
      </c>
      <c r="F20" s="178">
        <v>42</v>
      </c>
      <c r="G20" s="38">
        <v>0.12103746397694524</v>
      </c>
      <c r="H20" s="177">
        <v>97</v>
      </c>
      <c r="I20" s="37">
        <v>0.27953890489913547</v>
      </c>
      <c r="J20" s="177">
        <v>188</v>
      </c>
      <c r="K20" s="37">
        <v>0.5417867435158501</v>
      </c>
      <c r="L20" s="178">
        <v>13</v>
      </c>
      <c r="M20" s="38">
        <v>3.7463976945244955E-2</v>
      </c>
      <c r="N20" s="28"/>
      <c r="O20" s="53"/>
      <c r="P20" s="82"/>
      <c r="Q20" s="57"/>
      <c r="R20" s="82"/>
      <c r="S20" s="57"/>
      <c r="T20" s="82"/>
      <c r="U20" s="57"/>
      <c r="V20" s="82"/>
      <c r="W20" s="57"/>
      <c r="X20" s="83"/>
      <c r="Y20" s="35"/>
      <c r="Z20" s="83"/>
      <c r="AA20" s="35"/>
    </row>
    <row r="21" spans="1:27" x14ac:dyDescent="0.2">
      <c r="A21" s="55"/>
      <c r="B21" s="65"/>
      <c r="C21" s="56"/>
      <c r="D21" s="65"/>
      <c r="E21" s="56"/>
      <c r="F21" s="65"/>
      <c r="G21" s="56"/>
      <c r="H21" s="65"/>
      <c r="I21" s="56"/>
      <c r="J21" s="66"/>
      <c r="K21" s="39"/>
      <c r="L21" s="66"/>
      <c r="M21" s="39"/>
      <c r="N21" s="28"/>
      <c r="O21" s="53"/>
      <c r="P21" s="82"/>
      <c r="Q21" s="57"/>
      <c r="R21" s="82"/>
      <c r="S21" s="57"/>
      <c r="T21" s="82"/>
      <c r="U21" s="57"/>
      <c r="V21" s="82"/>
      <c r="W21" s="57"/>
      <c r="X21" s="83"/>
      <c r="Y21" s="35"/>
      <c r="Z21" s="83"/>
      <c r="AA21" s="35"/>
    </row>
    <row r="22" spans="1:27" x14ac:dyDescent="0.2">
      <c r="A22" s="53"/>
      <c r="B22" s="82"/>
      <c r="C22" s="57"/>
      <c r="D22" s="82"/>
      <c r="E22" s="57"/>
      <c r="F22" s="82"/>
      <c r="G22" s="57"/>
      <c r="H22" s="82"/>
      <c r="I22" s="57"/>
      <c r="J22" s="83"/>
      <c r="K22" s="35"/>
      <c r="L22" s="83"/>
      <c r="M22" s="35"/>
      <c r="N22" s="28"/>
      <c r="O22" s="53"/>
      <c r="P22" s="82"/>
      <c r="Q22" s="57"/>
      <c r="R22" s="82"/>
      <c r="S22" s="57"/>
      <c r="T22" s="82"/>
      <c r="U22" s="57"/>
      <c r="V22" s="82"/>
      <c r="W22" s="57"/>
      <c r="X22" s="83"/>
      <c r="Y22" s="35"/>
      <c r="Z22" s="83"/>
      <c r="AA22" s="35"/>
    </row>
    <row r="23" spans="1:27" x14ac:dyDescent="0.2">
      <c r="A23" s="28"/>
      <c r="B23" s="31"/>
      <c r="C23" s="40"/>
      <c r="D23" s="31"/>
      <c r="E23" s="40"/>
      <c r="F23" s="31"/>
      <c r="G23" s="40"/>
      <c r="N23" s="28"/>
    </row>
    <row r="24" spans="1:27" ht="15.75" x14ac:dyDescent="0.25">
      <c r="A24" s="21" t="s">
        <v>239</v>
      </c>
    </row>
    <row r="25" spans="1:27" ht="32.25" customHeight="1" x14ac:dyDescent="0.25">
      <c r="A25" s="27"/>
      <c r="B25" s="323" t="s">
        <v>34</v>
      </c>
      <c r="C25" s="323"/>
      <c r="D25" s="323" t="s">
        <v>35</v>
      </c>
      <c r="E25" s="323"/>
      <c r="F25" s="323" t="s">
        <v>36</v>
      </c>
      <c r="G25" s="324"/>
      <c r="H25" s="323" t="s">
        <v>37</v>
      </c>
      <c r="I25" s="324"/>
      <c r="J25" s="323" t="s">
        <v>38</v>
      </c>
      <c r="K25" s="324"/>
      <c r="L25" s="323" t="s">
        <v>39</v>
      </c>
      <c r="M25" s="324"/>
    </row>
    <row r="26" spans="1:27" ht="36" customHeight="1" x14ac:dyDescent="0.2">
      <c r="A26" s="26"/>
      <c r="B26" s="101" t="s">
        <v>82</v>
      </c>
      <c r="C26" s="52" t="s">
        <v>192</v>
      </c>
      <c r="D26" s="101" t="s">
        <v>82</v>
      </c>
      <c r="E26" s="36" t="s">
        <v>192</v>
      </c>
      <c r="F26" s="101" t="s">
        <v>82</v>
      </c>
      <c r="G26" s="36" t="s">
        <v>192</v>
      </c>
      <c r="H26" s="101" t="s">
        <v>82</v>
      </c>
      <c r="I26" s="36" t="s">
        <v>192</v>
      </c>
      <c r="J26" s="101" t="s">
        <v>82</v>
      </c>
      <c r="K26" s="36" t="s">
        <v>192</v>
      </c>
      <c r="L26" s="101" t="s">
        <v>82</v>
      </c>
      <c r="M26" s="36" t="s">
        <v>192</v>
      </c>
    </row>
    <row r="27" spans="1:27" ht="16.5" customHeight="1" x14ac:dyDescent="0.2">
      <c r="A27" s="27"/>
      <c r="B27" s="101"/>
      <c r="C27" s="52"/>
      <c r="D27" s="101"/>
      <c r="E27" s="52"/>
      <c r="F27" s="101"/>
      <c r="G27" s="52"/>
      <c r="H27" s="101"/>
      <c r="I27" s="52"/>
      <c r="J27" s="101"/>
      <c r="K27" s="52"/>
      <c r="L27" s="101"/>
      <c r="M27" s="52"/>
    </row>
    <row r="28" spans="1:27" x14ac:dyDescent="0.2">
      <c r="A28" s="54">
        <v>40999</v>
      </c>
      <c r="B28" s="177">
        <v>0</v>
      </c>
      <c r="C28" s="37">
        <v>0</v>
      </c>
      <c r="D28" s="177">
        <v>7</v>
      </c>
      <c r="E28" s="37">
        <v>1.5837104072398189E-2</v>
      </c>
      <c r="F28" s="178">
        <v>20</v>
      </c>
      <c r="G28" s="38">
        <v>4.5248868778280542E-2</v>
      </c>
      <c r="H28" s="177">
        <v>214</v>
      </c>
      <c r="I28" s="37">
        <v>0.48416289592760181</v>
      </c>
      <c r="J28" s="177">
        <v>183</v>
      </c>
      <c r="K28" s="37">
        <v>0.41402714932126694</v>
      </c>
      <c r="L28" s="178">
        <v>18</v>
      </c>
      <c r="M28" s="38">
        <v>4.072398190045249E-2</v>
      </c>
    </row>
    <row r="29" spans="1:27" x14ac:dyDescent="0.2">
      <c r="A29" s="54">
        <v>41364</v>
      </c>
      <c r="B29" s="177">
        <v>0</v>
      </c>
      <c r="C29" s="37">
        <v>0</v>
      </c>
      <c r="D29" s="177">
        <v>1</v>
      </c>
      <c r="E29" s="37">
        <v>2.2883295194508009E-3</v>
      </c>
      <c r="F29" s="178">
        <v>19</v>
      </c>
      <c r="G29" s="38">
        <v>4.3478260869565216E-2</v>
      </c>
      <c r="H29" s="177">
        <v>192</v>
      </c>
      <c r="I29" s="37">
        <v>0.43935926773455375</v>
      </c>
      <c r="J29" s="177">
        <v>199</v>
      </c>
      <c r="K29" s="37">
        <v>0.45537757437070936</v>
      </c>
      <c r="L29" s="178">
        <v>26</v>
      </c>
      <c r="M29" s="38">
        <v>5.9496567505720827E-2</v>
      </c>
    </row>
    <row r="30" spans="1:27" x14ac:dyDescent="0.2">
      <c r="A30" s="54">
        <v>41729</v>
      </c>
      <c r="B30" s="177">
        <v>0</v>
      </c>
      <c r="C30" s="37">
        <v>0</v>
      </c>
      <c r="D30" s="177">
        <v>4</v>
      </c>
      <c r="E30" s="37">
        <v>9.6618357487922701E-3</v>
      </c>
      <c r="F30" s="178">
        <v>22</v>
      </c>
      <c r="G30" s="38">
        <v>5.3140096618357488E-2</v>
      </c>
      <c r="H30" s="177">
        <v>129</v>
      </c>
      <c r="I30" s="37">
        <v>0.31159420289855072</v>
      </c>
      <c r="J30" s="177">
        <v>227</v>
      </c>
      <c r="K30" s="37">
        <v>0.54830917874396135</v>
      </c>
      <c r="L30" s="178">
        <v>32</v>
      </c>
      <c r="M30" s="38">
        <v>7.7294685990338161E-2</v>
      </c>
    </row>
    <row r="31" spans="1:27" ht="15.75" x14ac:dyDescent="0.25">
      <c r="A31" s="90"/>
      <c r="B31" s="26"/>
      <c r="C31" s="91"/>
      <c r="D31" s="26"/>
      <c r="E31" s="91"/>
      <c r="F31" s="26"/>
      <c r="G31" s="91"/>
      <c r="H31" s="26"/>
      <c r="I31" s="26"/>
      <c r="J31" s="26"/>
      <c r="K31" s="26"/>
      <c r="L31" s="26"/>
      <c r="M31" s="26"/>
    </row>
    <row r="32" spans="1:27" x14ac:dyDescent="0.2">
      <c r="A32" s="28"/>
      <c r="B32" s="31"/>
      <c r="C32" s="40"/>
      <c r="D32" s="31"/>
      <c r="E32" s="40"/>
      <c r="F32" s="31"/>
      <c r="G32" s="40"/>
    </row>
    <row r="33" spans="1:13" ht="14.25" customHeight="1" x14ac:dyDescent="0.2"/>
    <row r="34" spans="1:13" ht="14.25" customHeight="1" x14ac:dyDescent="0.25">
      <c r="A34" s="21" t="s">
        <v>231</v>
      </c>
    </row>
    <row r="35" spans="1:13" ht="35.25" customHeight="1" x14ac:dyDescent="0.25">
      <c r="A35" s="27"/>
      <c r="B35" s="323" t="s">
        <v>34</v>
      </c>
      <c r="C35" s="323"/>
      <c r="D35" s="323" t="s">
        <v>35</v>
      </c>
      <c r="E35" s="323"/>
      <c r="F35" s="323" t="s">
        <v>36</v>
      </c>
      <c r="G35" s="324"/>
      <c r="H35" s="323" t="s">
        <v>37</v>
      </c>
      <c r="I35" s="324"/>
      <c r="J35" s="323" t="s">
        <v>38</v>
      </c>
      <c r="K35" s="324"/>
      <c r="L35" s="323" t="s">
        <v>39</v>
      </c>
      <c r="M35" s="324"/>
    </row>
    <row r="36" spans="1:13" ht="30" x14ac:dyDescent="0.2">
      <c r="A36" s="26"/>
      <c r="B36" s="101" t="s">
        <v>81</v>
      </c>
      <c r="C36" s="52" t="s">
        <v>192</v>
      </c>
      <c r="D36" s="101" t="s">
        <v>81</v>
      </c>
      <c r="E36" s="36" t="s">
        <v>192</v>
      </c>
      <c r="F36" s="101" t="s">
        <v>81</v>
      </c>
      <c r="G36" s="36" t="s">
        <v>192</v>
      </c>
      <c r="H36" s="101" t="s">
        <v>81</v>
      </c>
      <c r="I36" s="36" t="s">
        <v>192</v>
      </c>
      <c r="J36" s="101" t="s">
        <v>81</v>
      </c>
      <c r="K36" s="36" t="s">
        <v>192</v>
      </c>
      <c r="L36" s="101" t="s">
        <v>81</v>
      </c>
      <c r="M36" s="36" t="s">
        <v>192</v>
      </c>
    </row>
    <row r="37" spans="1:13" x14ac:dyDescent="0.2">
      <c r="A37" s="27"/>
      <c r="B37" s="101"/>
      <c r="C37" s="52"/>
      <c r="D37" s="101"/>
      <c r="E37" s="52"/>
      <c r="F37" s="101"/>
      <c r="G37" s="52"/>
      <c r="H37" s="101"/>
      <c r="I37" s="52"/>
      <c r="J37" s="101"/>
      <c r="K37" s="52"/>
      <c r="L37" s="101"/>
      <c r="M37" s="52"/>
    </row>
    <row r="38" spans="1:13" x14ac:dyDescent="0.2">
      <c r="A38" s="54">
        <v>40999</v>
      </c>
      <c r="B38" s="177">
        <v>1</v>
      </c>
      <c r="C38" s="37">
        <v>6.8493150684931503E-3</v>
      </c>
      <c r="D38" s="177">
        <v>3</v>
      </c>
      <c r="E38" s="37">
        <v>2.0547945205479451E-2</v>
      </c>
      <c r="F38" s="178">
        <v>12</v>
      </c>
      <c r="G38" s="38">
        <v>8.2191780821917804E-2</v>
      </c>
      <c r="H38" s="177">
        <v>72</v>
      </c>
      <c r="I38" s="37">
        <v>0.49315068493150682</v>
      </c>
      <c r="J38" s="177">
        <v>52</v>
      </c>
      <c r="K38" s="37">
        <v>0.35616438356164382</v>
      </c>
      <c r="L38" s="178">
        <v>6</v>
      </c>
      <c r="M38" s="38">
        <v>4.1095890410958902E-2</v>
      </c>
    </row>
    <row r="39" spans="1:13" x14ac:dyDescent="0.2">
      <c r="A39" s="54">
        <v>41364</v>
      </c>
      <c r="B39" s="177">
        <v>0</v>
      </c>
      <c r="C39" s="37">
        <v>0</v>
      </c>
      <c r="D39" s="177">
        <v>4</v>
      </c>
      <c r="E39" s="37">
        <v>2.3391812865497075E-2</v>
      </c>
      <c r="F39" s="178">
        <v>19</v>
      </c>
      <c r="G39" s="38">
        <v>0.1111111111111111</v>
      </c>
      <c r="H39" s="177">
        <v>69</v>
      </c>
      <c r="I39" s="37">
        <v>0.40350877192982454</v>
      </c>
      <c r="J39" s="177">
        <v>66</v>
      </c>
      <c r="K39" s="37">
        <v>0.38596491228070173</v>
      </c>
      <c r="L39" s="178">
        <v>13</v>
      </c>
      <c r="M39" s="38">
        <v>7.6023391812865493E-2</v>
      </c>
    </row>
    <row r="40" spans="1:13" x14ac:dyDescent="0.2">
      <c r="A40" s="54">
        <v>41729</v>
      </c>
      <c r="B40" s="177">
        <v>0</v>
      </c>
      <c r="C40" s="37">
        <v>0</v>
      </c>
      <c r="D40" s="177">
        <v>4</v>
      </c>
      <c r="E40" s="37">
        <v>2.2988505747126436E-2</v>
      </c>
      <c r="F40" s="178">
        <v>13</v>
      </c>
      <c r="G40" s="38">
        <v>7.4712643678160925E-2</v>
      </c>
      <c r="H40" s="177">
        <v>68</v>
      </c>
      <c r="I40" s="37">
        <v>0.39080459770114945</v>
      </c>
      <c r="J40" s="177">
        <v>76</v>
      </c>
      <c r="K40" s="37">
        <v>0.43678160919540232</v>
      </c>
      <c r="L40" s="178">
        <v>13</v>
      </c>
      <c r="M40" s="38">
        <v>7.4712643678160925E-2</v>
      </c>
    </row>
    <row r="41" spans="1:13" ht="15.75" x14ac:dyDescent="0.25">
      <c r="A41" s="90"/>
      <c r="B41" s="26"/>
      <c r="C41" s="91"/>
      <c r="D41" s="26"/>
      <c r="E41" s="91"/>
      <c r="F41" s="26"/>
      <c r="G41" s="91"/>
      <c r="H41" s="26"/>
      <c r="I41" s="26"/>
      <c r="J41" s="26"/>
      <c r="K41" s="26"/>
      <c r="L41" s="26"/>
      <c r="M41" s="26"/>
    </row>
    <row r="44" spans="1:13" ht="15.75" x14ac:dyDescent="0.25">
      <c r="A44" s="21" t="s">
        <v>240</v>
      </c>
    </row>
    <row r="45" spans="1:13" ht="36" customHeight="1" x14ac:dyDescent="0.25">
      <c r="A45" s="27"/>
      <c r="B45" s="323" t="s">
        <v>34</v>
      </c>
      <c r="C45" s="323"/>
      <c r="D45" s="323" t="s">
        <v>35</v>
      </c>
      <c r="E45" s="323"/>
      <c r="F45" s="323" t="s">
        <v>36</v>
      </c>
      <c r="G45" s="324"/>
      <c r="H45" s="323" t="s">
        <v>37</v>
      </c>
      <c r="I45" s="324"/>
      <c r="J45" s="323" t="s">
        <v>38</v>
      </c>
      <c r="K45" s="324"/>
      <c r="L45" s="323" t="s">
        <v>39</v>
      </c>
      <c r="M45" s="324"/>
    </row>
    <row r="46" spans="1:13" ht="45" x14ac:dyDescent="0.2">
      <c r="A46" s="26"/>
      <c r="B46" s="101" t="s">
        <v>80</v>
      </c>
      <c r="C46" s="52" t="s">
        <v>192</v>
      </c>
      <c r="D46" s="101" t="s">
        <v>80</v>
      </c>
      <c r="E46" s="36" t="s">
        <v>192</v>
      </c>
      <c r="F46" s="101" t="s">
        <v>80</v>
      </c>
      <c r="G46" s="36" t="s">
        <v>192</v>
      </c>
      <c r="H46" s="101" t="s">
        <v>80</v>
      </c>
      <c r="I46" s="36" t="s">
        <v>192</v>
      </c>
      <c r="J46" s="101" t="s">
        <v>80</v>
      </c>
      <c r="K46" s="36" t="s">
        <v>192</v>
      </c>
      <c r="L46" s="101" t="s">
        <v>80</v>
      </c>
      <c r="M46" s="36" t="s">
        <v>192</v>
      </c>
    </row>
    <row r="47" spans="1:13" x14ac:dyDescent="0.2">
      <c r="A47" s="27"/>
      <c r="B47" s="101"/>
      <c r="C47" s="52"/>
      <c r="D47" s="101"/>
      <c r="E47" s="52"/>
      <c r="F47" s="101"/>
      <c r="G47" s="52"/>
      <c r="H47" s="101"/>
      <c r="I47" s="52"/>
      <c r="J47" s="101"/>
      <c r="K47" s="52"/>
      <c r="L47" s="101"/>
      <c r="M47" s="52"/>
    </row>
    <row r="48" spans="1:13" x14ac:dyDescent="0.2">
      <c r="A48" s="54">
        <v>40999</v>
      </c>
      <c r="B48" s="177">
        <v>0</v>
      </c>
      <c r="C48" s="37">
        <v>0</v>
      </c>
      <c r="D48" s="177">
        <v>6</v>
      </c>
      <c r="E48" s="37">
        <v>5.5045871559633031E-3</v>
      </c>
      <c r="F48" s="178">
        <v>80</v>
      </c>
      <c r="G48" s="38">
        <v>7.3394495412844041E-2</v>
      </c>
      <c r="H48" s="177">
        <v>470</v>
      </c>
      <c r="I48" s="37">
        <v>0.43119266055045874</v>
      </c>
      <c r="J48" s="177">
        <v>488</v>
      </c>
      <c r="K48" s="37">
        <v>0.44770642201834865</v>
      </c>
      <c r="L48" s="178">
        <v>46</v>
      </c>
      <c r="M48" s="38">
        <v>4.2201834862385323E-2</v>
      </c>
    </row>
    <row r="49" spans="1:13" x14ac:dyDescent="0.2">
      <c r="A49" s="54">
        <v>41364</v>
      </c>
      <c r="B49" s="177">
        <v>4</v>
      </c>
      <c r="C49" s="37">
        <v>3.5587188612099642E-3</v>
      </c>
      <c r="D49" s="177">
        <v>26</v>
      </c>
      <c r="E49" s="37">
        <v>2.3131672597864767E-2</v>
      </c>
      <c r="F49" s="178">
        <v>84</v>
      </c>
      <c r="G49" s="38">
        <v>7.4733096085409248E-2</v>
      </c>
      <c r="H49" s="177">
        <v>411</v>
      </c>
      <c r="I49" s="37">
        <v>0.36565836298932386</v>
      </c>
      <c r="J49" s="177">
        <v>535</v>
      </c>
      <c r="K49" s="37">
        <v>0.47597864768683273</v>
      </c>
      <c r="L49" s="178">
        <v>64</v>
      </c>
      <c r="M49" s="38">
        <v>5.6939501779359428E-2</v>
      </c>
    </row>
    <row r="50" spans="1:13" x14ac:dyDescent="0.2">
      <c r="A50" s="54">
        <v>41729</v>
      </c>
      <c r="B50" s="177">
        <v>2</v>
      </c>
      <c r="C50" s="37">
        <v>1.7937219730941704E-3</v>
      </c>
      <c r="D50" s="177">
        <v>14</v>
      </c>
      <c r="E50" s="37">
        <v>1.2556053811659192E-2</v>
      </c>
      <c r="F50" s="178">
        <v>93</v>
      </c>
      <c r="G50" s="38">
        <v>8.3408071748878918E-2</v>
      </c>
      <c r="H50" s="177">
        <v>356</v>
      </c>
      <c r="I50" s="37">
        <v>0.31928251121076234</v>
      </c>
      <c r="J50" s="177">
        <v>572</v>
      </c>
      <c r="K50" s="37">
        <v>0.51300448430493273</v>
      </c>
      <c r="L50" s="178">
        <v>78</v>
      </c>
      <c r="M50" s="38">
        <v>6.9955156950672642E-2</v>
      </c>
    </row>
    <row r="51" spans="1:13" ht="15.75" x14ac:dyDescent="0.25">
      <c r="A51" s="90"/>
      <c r="B51" s="26"/>
      <c r="C51" s="91"/>
      <c r="D51" s="26"/>
      <c r="E51" s="91"/>
      <c r="F51" s="26"/>
      <c r="G51" s="91"/>
      <c r="H51" s="26"/>
      <c r="I51" s="26"/>
      <c r="J51" s="26"/>
      <c r="K51" s="26"/>
      <c r="L51" s="26"/>
      <c r="M51" s="26"/>
    </row>
    <row r="54" spans="1:13" ht="15.75" x14ac:dyDescent="0.25">
      <c r="A54" s="21" t="s">
        <v>242</v>
      </c>
    </row>
    <row r="55" spans="1:13" ht="37.5" customHeight="1" x14ac:dyDescent="0.25">
      <c r="A55" s="27"/>
      <c r="B55" s="323" t="s">
        <v>34</v>
      </c>
      <c r="C55" s="323"/>
      <c r="D55" s="323" t="s">
        <v>35</v>
      </c>
      <c r="E55" s="323"/>
      <c r="F55" s="323" t="s">
        <v>36</v>
      </c>
      <c r="G55" s="324"/>
      <c r="H55" s="323" t="s">
        <v>37</v>
      </c>
      <c r="I55" s="324"/>
      <c r="J55" s="323" t="s">
        <v>38</v>
      </c>
      <c r="K55" s="324"/>
      <c r="L55" s="323" t="s">
        <v>39</v>
      </c>
      <c r="M55" s="324"/>
    </row>
    <row r="56" spans="1:13" ht="45" x14ac:dyDescent="0.2">
      <c r="A56" s="26"/>
      <c r="B56" s="101" t="s">
        <v>8</v>
      </c>
      <c r="C56" s="52" t="s">
        <v>192</v>
      </c>
      <c r="D56" s="34" t="s">
        <v>8</v>
      </c>
      <c r="E56" s="36" t="s">
        <v>192</v>
      </c>
      <c r="F56" s="34" t="s">
        <v>8</v>
      </c>
      <c r="G56" s="36" t="s">
        <v>192</v>
      </c>
      <c r="H56" s="34" t="s">
        <v>8</v>
      </c>
      <c r="I56" s="36" t="s">
        <v>192</v>
      </c>
      <c r="J56" s="34" t="s">
        <v>8</v>
      </c>
      <c r="K56" s="36" t="s">
        <v>192</v>
      </c>
      <c r="L56" s="34" t="s">
        <v>8</v>
      </c>
      <c r="M56" s="36" t="s">
        <v>192</v>
      </c>
    </row>
    <row r="57" spans="1:13" x14ac:dyDescent="0.2">
      <c r="A57" s="27"/>
      <c r="B57" s="101"/>
      <c r="C57" s="52"/>
      <c r="D57" s="101"/>
      <c r="E57" s="52"/>
      <c r="F57" s="101"/>
      <c r="G57" s="52"/>
      <c r="H57" s="101"/>
      <c r="I57" s="52"/>
      <c r="J57" s="101"/>
      <c r="K57" s="52"/>
      <c r="L57" s="101"/>
      <c r="M57" s="52"/>
    </row>
    <row r="58" spans="1:13" x14ac:dyDescent="0.2">
      <c r="A58" s="54">
        <v>40999</v>
      </c>
      <c r="B58" s="177">
        <v>0</v>
      </c>
      <c r="C58" s="37">
        <v>0</v>
      </c>
      <c r="D58" s="177">
        <v>1</v>
      </c>
      <c r="E58" s="37">
        <v>1.937984496124031E-3</v>
      </c>
      <c r="F58" s="178">
        <v>17</v>
      </c>
      <c r="G58" s="38">
        <v>3.294573643410853E-2</v>
      </c>
      <c r="H58" s="177">
        <v>238</v>
      </c>
      <c r="I58" s="37">
        <v>0.46124031007751937</v>
      </c>
      <c r="J58" s="177">
        <v>248</v>
      </c>
      <c r="K58" s="37">
        <v>0.48062015503875971</v>
      </c>
      <c r="L58" s="178">
        <v>12</v>
      </c>
      <c r="M58" s="38">
        <v>2.3255813953488372E-2</v>
      </c>
    </row>
    <row r="59" spans="1:13" x14ac:dyDescent="0.2">
      <c r="A59" s="54">
        <v>41364</v>
      </c>
      <c r="B59" s="177">
        <v>0</v>
      </c>
      <c r="C59" s="37">
        <v>0</v>
      </c>
      <c r="D59" s="177">
        <v>3</v>
      </c>
      <c r="E59" s="37">
        <v>5.8027079303675051E-3</v>
      </c>
      <c r="F59" s="178">
        <v>17</v>
      </c>
      <c r="G59" s="38">
        <v>3.2882011605415859E-2</v>
      </c>
      <c r="H59" s="177">
        <v>213</v>
      </c>
      <c r="I59" s="37">
        <v>0.41199226305609282</v>
      </c>
      <c r="J59" s="177">
        <v>266</v>
      </c>
      <c r="K59" s="37">
        <v>0.51450676982591881</v>
      </c>
      <c r="L59" s="178">
        <v>18</v>
      </c>
      <c r="M59" s="38">
        <v>3.4816247582205029E-2</v>
      </c>
    </row>
    <row r="60" spans="1:13" x14ac:dyDescent="0.2">
      <c r="A60" s="54">
        <v>41729</v>
      </c>
      <c r="B60" s="177">
        <v>0</v>
      </c>
      <c r="C60" s="37">
        <v>0</v>
      </c>
      <c r="D60" s="177">
        <v>8</v>
      </c>
      <c r="E60" s="37">
        <v>1.5594541910331383E-2</v>
      </c>
      <c r="F60" s="178">
        <v>20</v>
      </c>
      <c r="G60" s="38">
        <v>3.8986354775828458E-2</v>
      </c>
      <c r="H60" s="177">
        <v>174</v>
      </c>
      <c r="I60" s="37">
        <v>0.33918128654970758</v>
      </c>
      <c r="J60" s="177">
        <v>284</v>
      </c>
      <c r="K60" s="37">
        <v>0.5536062378167641</v>
      </c>
      <c r="L60" s="178">
        <v>27</v>
      </c>
      <c r="M60" s="38">
        <v>5.2631578947368418E-2</v>
      </c>
    </row>
    <row r="61" spans="1:13" ht="15.75" x14ac:dyDescent="0.25">
      <c r="A61" s="90"/>
      <c r="B61" s="26"/>
      <c r="C61" s="91"/>
      <c r="D61" s="26"/>
      <c r="E61" s="91"/>
      <c r="F61" s="26"/>
      <c r="G61" s="91"/>
      <c r="H61" s="26"/>
      <c r="I61" s="26"/>
      <c r="J61" s="26"/>
      <c r="K61" s="26"/>
      <c r="L61" s="26"/>
      <c r="M61" s="26"/>
    </row>
    <row r="62" spans="1:13" ht="15.75" x14ac:dyDescent="0.25">
      <c r="A62" s="125"/>
      <c r="B62" s="28"/>
      <c r="C62" s="78"/>
      <c r="D62" s="28"/>
      <c r="E62" s="78"/>
      <c r="F62" s="28"/>
      <c r="G62" s="78"/>
      <c r="H62" s="28"/>
      <c r="I62" s="28"/>
      <c r="J62" s="28"/>
      <c r="K62" s="28"/>
      <c r="L62" s="28"/>
      <c r="M62" s="28"/>
    </row>
    <row r="64" spans="1:13" x14ac:dyDescent="0.2">
      <c r="A64" s="24" t="s">
        <v>6</v>
      </c>
    </row>
    <row r="65" spans="1:1" ht="15.75" x14ac:dyDescent="0.25">
      <c r="A65" s="163" t="s">
        <v>45</v>
      </c>
    </row>
  </sheetData>
  <customSheetViews>
    <customSheetView guid="{20382D1E-794A-4216-A20E-330B8BAE0FD9}" fitToPage="1">
      <pageMargins left="0.7" right="0.7" top="0.75" bottom="0.75" header="0.3" footer="0.3"/>
      <pageSetup paperSize="9" scale="70" orientation="landscape" verticalDpi="0" r:id="rId1"/>
    </customSheetView>
  </customSheetViews>
  <mergeCells count="38">
    <mergeCell ref="L15:M15"/>
    <mergeCell ref="B5:C5"/>
    <mergeCell ref="D5:E5"/>
    <mergeCell ref="F5:G5"/>
    <mergeCell ref="H5:I5"/>
    <mergeCell ref="J5:K5"/>
    <mergeCell ref="L5:M5"/>
    <mergeCell ref="B15:C15"/>
    <mergeCell ref="D15:E15"/>
    <mergeCell ref="F15:G15"/>
    <mergeCell ref="H15:I15"/>
    <mergeCell ref="J15:K15"/>
    <mergeCell ref="B35:C35"/>
    <mergeCell ref="D35:E35"/>
    <mergeCell ref="F35:G35"/>
    <mergeCell ref="H35:I35"/>
    <mergeCell ref="J35:K35"/>
    <mergeCell ref="D25:E25"/>
    <mergeCell ref="F25:G25"/>
    <mergeCell ref="H25:I25"/>
    <mergeCell ref="J25:K25"/>
    <mergeCell ref="L25:M25"/>
    <mergeCell ref="A2:M2"/>
    <mergeCell ref="A1:M1"/>
    <mergeCell ref="L55:M55"/>
    <mergeCell ref="B45:C45"/>
    <mergeCell ref="D45:E45"/>
    <mergeCell ref="F45:G45"/>
    <mergeCell ref="H45:I45"/>
    <mergeCell ref="J45:K45"/>
    <mergeCell ref="L45:M45"/>
    <mergeCell ref="B55:C55"/>
    <mergeCell ref="D55:E55"/>
    <mergeCell ref="F55:G55"/>
    <mergeCell ref="H55:I55"/>
    <mergeCell ref="J55:K55"/>
    <mergeCell ref="L35:M35"/>
    <mergeCell ref="B25:C25"/>
  </mergeCells>
  <hyperlinks>
    <hyperlink ref="A65" location="'Table of contents'!A1" display="return to table of contents"/>
  </hyperlinks>
  <pageMargins left="0.7" right="0.7" top="0.75" bottom="0.75" header="0.3" footer="0.3"/>
  <pageSetup paperSize="9" scale="80" orientation="landscape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5"/>
  <sheetViews>
    <sheetView zoomScaleNormal="100" zoomScaleSheetLayoutView="55" workbookViewId="0">
      <selection sqref="A1:M1"/>
    </sheetView>
  </sheetViews>
  <sheetFormatPr defaultRowHeight="15" x14ac:dyDescent="0.2"/>
  <cols>
    <col min="1" max="1" width="17.28515625" style="20" customWidth="1"/>
    <col min="2" max="2" width="13.42578125" style="20" customWidth="1"/>
    <col min="3" max="3" width="7.42578125" style="24" customWidth="1"/>
    <col min="4" max="4" width="13.7109375" style="20" customWidth="1"/>
    <col min="5" max="5" width="7.42578125" style="24" customWidth="1"/>
    <col min="6" max="6" width="13.85546875" style="20" customWidth="1"/>
    <col min="7" max="7" width="7.42578125" style="24" customWidth="1"/>
    <col min="8" max="8" width="13.85546875" style="20" customWidth="1"/>
    <col min="9" max="9" width="9.140625" style="20"/>
    <col min="10" max="10" width="13.85546875" style="20" customWidth="1"/>
    <col min="11" max="11" width="9.140625" style="20"/>
    <col min="12" max="12" width="13.85546875" style="20" customWidth="1"/>
    <col min="13" max="14" width="9.140625" style="20"/>
    <col min="15" max="15" width="17.7109375" style="20" customWidth="1"/>
    <col min="16" max="16" width="14" style="20" customWidth="1"/>
    <col min="17" max="17" width="9.140625" style="20"/>
    <col min="18" max="18" width="14" style="20" customWidth="1"/>
    <col min="19" max="19" width="9.140625" style="20"/>
    <col min="20" max="20" width="14" style="20" customWidth="1"/>
    <col min="21" max="21" width="9.140625" style="20"/>
    <col min="22" max="22" width="14" style="20" customWidth="1"/>
    <col min="23" max="23" width="9.140625" style="20"/>
    <col min="24" max="24" width="14" style="20" customWidth="1"/>
    <col min="25" max="25" width="9.140625" style="20"/>
    <col min="26" max="26" width="14" style="20" customWidth="1"/>
    <col min="27" max="16384" width="9.140625" style="20"/>
  </cols>
  <sheetData>
    <row r="1" spans="1:27" ht="32.25" customHeight="1" x14ac:dyDescent="0.2">
      <c r="A1" s="312" t="s">
        <v>260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</row>
    <row r="2" spans="1:27" x14ac:dyDescent="0.2">
      <c r="A2" s="320" t="s">
        <v>220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</row>
    <row r="4" spans="1:27" ht="15.75" x14ac:dyDescent="0.25">
      <c r="A4" s="21" t="s">
        <v>126</v>
      </c>
    </row>
    <row r="5" spans="1:27" ht="32.25" customHeight="1" x14ac:dyDescent="0.25">
      <c r="A5" s="27"/>
      <c r="B5" s="323" t="s">
        <v>34</v>
      </c>
      <c r="C5" s="323"/>
      <c r="D5" s="323" t="s">
        <v>35</v>
      </c>
      <c r="E5" s="323"/>
      <c r="F5" s="323" t="s">
        <v>36</v>
      </c>
      <c r="G5" s="324"/>
      <c r="H5" s="323" t="s">
        <v>37</v>
      </c>
      <c r="I5" s="324"/>
      <c r="J5" s="323" t="s">
        <v>38</v>
      </c>
      <c r="K5" s="324"/>
      <c r="L5" s="323" t="s">
        <v>39</v>
      </c>
      <c r="M5" s="324"/>
    </row>
    <row r="6" spans="1:27" ht="49.5" customHeight="1" x14ac:dyDescent="0.2">
      <c r="A6" s="26"/>
      <c r="B6" s="101" t="s">
        <v>84</v>
      </c>
      <c r="C6" s="52" t="s">
        <v>192</v>
      </c>
      <c r="D6" s="101" t="s">
        <v>84</v>
      </c>
      <c r="E6" s="36" t="s">
        <v>192</v>
      </c>
      <c r="F6" s="101" t="s">
        <v>84</v>
      </c>
      <c r="G6" s="36" t="s">
        <v>192</v>
      </c>
      <c r="H6" s="101" t="s">
        <v>84</v>
      </c>
      <c r="I6" s="36" t="s">
        <v>192</v>
      </c>
      <c r="J6" s="101" t="s">
        <v>84</v>
      </c>
      <c r="K6" s="36" t="s">
        <v>192</v>
      </c>
      <c r="L6" s="101" t="s">
        <v>84</v>
      </c>
      <c r="M6" s="36" t="s">
        <v>192</v>
      </c>
    </row>
    <row r="7" spans="1:27" ht="16.5" customHeight="1" x14ac:dyDescent="0.2">
      <c r="A7" s="27"/>
      <c r="B7" s="101"/>
      <c r="C7" s="52"/>
      <c r="D7" s="101"/>
      <c r="E7" s="52"/>
      <c r="F7" s="101"/>
      <c r="G7" s="52"/>
      <c r="H7" s="101"/>
      <c r="I7" s="52"/>
      <c r="J7" s="101"/>
      <c r="K7" s="52"/>
      <c r="L7" s="101"/>
      <c r="M7" s="52"/>
    </row>
    <row r="8" spans="1:27" x14ac:dyDescent="0.2">
      <c r="A8" s="54">
        <v>40999</v>
      </c>
      <c r="B8" s="177">
        <v>11</v>
      </c>
      <c r="C8" s="37">
        <v>1.3546798029556651E-2</v>
      </c>
      <c r="D8" s="177">
        <v>32</v>
      </c>
      <c r="E8" s="37">
        <v>3.9408866995073892E-2</v>
      </c>
      <c r="F8" s="178">
        <v>143</v>
      </c>
      <c r="G8" s="38">
        <v>0.17610837438423646</v>
      </c>
      <c r="H8" s="177">
        <v>377</v>
      </c>
      <c r="I8" s="37">
        <v>0.4642857142857143</v>
      </c>
      <c r="J8" s="177">
        <v>230</v>
      </c>
      <c r="K8" s="37">
        <v>0.28325123152709358</v>
      </c>
      <c r="L8" s="178">
        <v>19</v>
      </c>
      <c r="M8" s="38">
        <v>2.3399014778325122E-2</v>
      </c>
    </row>
    <row r="9" spans="1:27" x14ac:dyDescent="0.2">
      <c r="A9" s="54">
        <v>41364</v>
      </c>
      <c r="B9" s="177">
        <v>11</v>
      </c>
      <c r="C9" s="37">
        <v>1.2528473804100227E-2</v>
      </c>
      <c r="D9" s="177">
        <v>46</v>
      </c>
      <c r="E9" s="37">
        <v>5.2391799544419138E-2</v>
      </c>
      <c r="F9" s="178">
        <v>183</v>
      </c>
      <c r="G9" s="38">
        <v>0.20842824601366744</v>
      </c>
      <c r="H9" s="177">
        <v>364</v>
      </c>
      <c r="I9" s="37">
        <v>0.4145785876993166</v>
      </c>
      <c r="J9" s="177">
        <v>248</v>
      </c>
      <c r="K9" s="37">
        <v>0.28246013667425968</v>
      </c>
      <c r="L9" s="178">
        <v>26</v>
      </c>
      <c r="M9" s="38">
        <v>2.9612756264236904E-2</v>
      </c>
    </row>
    <row r="10" spans="1:27" x14ac:dyDescent="0.2">
      <c r="A10" s="54">
        <v>41729</v>
      </c>
      <c r="B10" s="177">
        <v>12</v>
      </c>
      <c r="C10" s="37">
        <v>1.4035087719298246E-2</v>
      </c>
      <c r="D10" s="177">
        <v>47</v>
      </c>
      <c r="E10" s="37">
        <v>5.4970760233918128E-2</v>
      </c>
      <c r="F10" s="178">
        <v>165</v>
      </c>
      <c r="G10" s="38">
        <v>0.19298245614035087</v>
      </c>
      <c r="H10" s="177">
        <v>361</v>
      </c>
      <c r="I10" s="37">
        <v>0.42222222222222222</v>
      </c>
      <c r="J10" s="177">
        <v>248</v>
      </c>
      <c r="K10" s="37">
        <v>0.29005847953216374</v>
      </c>
      <c r="L10" s="178">
        <v>22</v>
      </c>
      <c r="M10" s="38">
        <v>2.5730994152046785E-2</v>
      </c>
      <c r="N10" s="30"/>
      <c r="O10" s="28"/>
    </row>
    <row r="11" spans="1:27" x14ac:dyDescent="0.2">
      <c r="A11" s="55"/>
      <c r="B11" s="65"/>
      <c r="C11" s="56"/>
      <c r="D11" s="65"/>
      <c r="E11" s="56"/>
      <c r="F11" s="65"/>
      <c r="G11" s="56"/>
      <c r="H11" s="65"/>
      <c r="I11" s="56"/>
      <c r="J11" s="66"/>
      <c r="K11" s="39"/>
      <c r="L11" s="66"/>
      <c r="M11" s="39"/>
      <c r="N11" s="30"/>
      <c r="O11" s="28"/>
    </row>
    <row r="12" spans="1:27" x14ac:dyDescent="0.2">
      <c r="A12" s="53"/>
      <c r="B12" s="82"/>
      <c r="C12" s="57"/>
      <c r="D12" s="82"/>
      <c r="E12" s="57"/>
      <c r="F12" s="82"/>
      <c r="G12" s="57"/>
      <c r="H12" s="82"/>
      <c r="I12" s="57"/>
      <c r="J12" s="83"/>
      <c r="K12" s="35"/>
      <c r="L12" s="83"/>
      <c r="M12" s="35"/>
      <c r="N12" s="28"/>
      <c r="O12" s="53"/>
      <c r="P12" s="82"/>
      <c r="Q12" s="57"/>
      <c r="R12" s="82"/>
      <c r="S12" s="57"/>
      <c r="T12" s="82"/>
      <c r="U12" s="57"/>
      <c r="V12" s="82"/>
      <c r="W12" s="57"/>
      <c r="X12" s="83"/>
      <c r="Y12" s="35"/>
      <c r="Z12" s="83"/>
      <c r="AA12" s="35"/>
    </row>
    <row r="13" spans="1:27" x14ac:dyDescent="0.2">
      <c r="A13" s="53"/>
      <c r="B13" s="82"/>
      <c r="C13" s="57"/>
      <c r="D13" s="82"/>
      <c r="E13" s="57"/>
      <c r="F13" s="82"/>
      <c r="G13" s="57"/>
      <c r="H13" s="82"/>
      <c r="I13" s="57"/>
      <c r="J13" s="83"/>
      <c r="K13" s="35"/>
      <c r="L13" s="83"/>
      <c r="M13" s="35"/>
      <c r="N13" s="28"/>
      <c r="O13" s="53"/>
      <c r="P13" s="82"/>
      <c r="Q13" s="57"/>
      <c r="R13" s="82"/>
      <c r="S13" s="57"/>
      <c r="T13" s="82"/>
      <c r="U13" s="57"/>
      <c r="V13" s="82"/>
      <c r="W13" s="57"/>
      <c r="X13" s="83"/>
      <c r="Y13" s="35"/>
      <c r="Z13" s="83"/>
      <c r="AA13" s="35"/>
    </row>
    <row r="14" spans="1:27" ht="15.75" x14ac:dyDescent="0.25">
      <c r="A14" s="21" t="s">
        <v>127</v>
      </c>
      <c r="N14" s="28"/>
      <c r="O14" s="53"/>
      <c r="P14" s="82"/>
      <c r="Q14" s="57"/>
      <c r="R14" s="82"/>
      <c r="S14" s="57"/>
      <c r="T14" s="82"/>
      <c r="U14" s="57"/>
      <c r="V14" s="82"/>
      <c r="W14" s="57"/>
      <c r="X14" s="83"/>
      <c r="Y14" s="35"/>
      <c r="Z14" s="83"/>
      <c r="AA14" s="35"/>
    </row>
    <row r="15" spans="1:27" ht="36" customHeight="1" x14ac:dyDescent="0.25">
      <c r="A15" s="27"/>
      <c r="B15" s="323" t="s">
        <v>34</v>
      </c>
      <c r="C15" s="323"/>
      <c r="D15" s="323" t="s">
        <v>35</v>
      </c>
      <c r="E15" s="323"/>
      <c r="F15" s="323" t="s">
        <v>36</v>
      </c>
      <c r="G15" s="324"/>
      <c r="H15" s="323" t="s">
        <v>37</v>
      </c>
      <c r="I15" s="324"/>
      <c r="J15" s="323" t="s">
        <v>38</v>
      </c>
      <c r="K15" s="324"/>
      <c r="L15" s="323" t="s">
        <v>39</v>
      </c>
      <c r="M15" s="324"/>
      <c r="N15" s="28"/>
      <c r="O15" s="53"/>
      <c r="P15" s="82"/>
      <c r="Q15" s="57"/>
      <c r="R15" s="82"/>
      <c r="S15" s="57"/>
      <c r="T15" s="82"/>
      <c r="U15" s="57"/>
      <c r="V15" s="82"/>
      <c r="W15" s="57"/>
      <c r="X15" s="83"/>
      <c r="Y15" s="35"/>
      <c r="Z15" s="83"/>
      <c r="AA15" s="35"/>
    </row>
    <row r="16" spans="1:27" ht="45" x14ac:dyDescent="0.2">
      <c r="A16" s="26"/>
      <c r="B16" s="101" t="s">
        <v>83</v>
      </c>
      <c r="C16" s="52" t="s">
        <v>192</v>
      </c>
      <c r="D16" s="101" t="s">
        <v>83</v>
      </c>
      <c r="E16" s="36" t="s">
        <v>192</v>
      </c>
      <c r="F16" s="101" t="s">
        <v>83</v>
      </c>
      <c r="G16" s="36" t="s">
        <v>192</v>
      </c>
      <c r="H16" s="101" t="s">
        <v>83</v>
      </c>
      <c r="I16" s="36" t="s">
        <v>192</v>
      </c>
      <c r="J16" s="101" t="s">
        <v>83</v>
      </c>
      <c r="K16" s="36" t="s">
        <v>192</v>
      </c>
      <c r="L16" s="101" t="s">
        <v>83</v>
      </c>
      <c r="M16" s="36" t="s">
        <v>192</v>
      </c>
      <c r="N16" s="28"/>
      <c r="O16" s="53"/>
      <c r="P16" s="82"/>
      <c r="Q16" s="57"/>
      <c r="R16" s="82"/>
      <c r="S16" s="57"/>
      <c r="T16" s="82"/>
      <c r="U16" s="57"/>
      <c r="V16" s="82"/>
      <c r="W16" s="57"/>
      <c r="X16" s="83"/>
      <c r="Y16" s="35"/>
      <c r="Z16" s="83"/>
      <c r="AA16" s="35"/>
    </row>
    <row r="17" spans="1:27" x14ac:dyDescent="0.2">
      <c r="A17" s="27"/>
      <c r="B17" s="101"/>
      <c r="C17" s="52"/>
      <c r="D17" s="101"/>
      <c r="E17" s="52"/>
      <c r="F17" s="101"/>
      <c r="G17" s="52"/>
      <c r="H17" s="101"/>
      <c r="I17" s="52"/>
      <c r="J17" s="101"/>
      <c r="K17" s="52"/>
      <c r="L17" s="101"/>
      <c r="M17" s="52"/>
      <c r="N17" s="28"/>
      <c r="O17" s="53"/>
      <c r="P17" s="82"/>
      <c r="Q17" s="57"/>
      <c r="R17" s="82"/>
      <c r="S17" s="57"/>
      <c r="T17" s="82"/>
      <c r="U17" s="57"/>
      <c r="V17" s="82"/>
      <c r="W17" s="57"/>
      <c r="X17" s="83"/>
      <c r="Y17" s="35"/>
      <c r="Z17" s="83"/>
      <c r="AA17" s="35"/>
    </row>
    <row r="18" spans="1:27" x14ac:dyDescent="0.2">
      <c r="A18" s="54">
        <v>40999</v>
      </c>
      <c r="B18" s="177">
        <v>6</v>
      </c>
      <c r="C18" s="37">
        <v>1.6393442622950821E-2</v>
      </c>
      <c r="D18" s="177">
        <v>2</v>
      </c>
      <c r="E18" s="37">
        <v>5.4644808743169399E-3</v>
      </c>
      <c r="F18" s="178">
        <v>28</v>
      </c>
      <c r="G18" s="38">
        <v>7.650273224043716E-2</v>
      </c>
      <c r="H18" s="177">
        <v>157</v>
      </c>
      <c r="I18" s="37">
        <v>0.42896174863387976</v>
      </c>
      <c r="J18" s="177">
        <v>162</v>
      </c>
      <c r="K18" s="37">
        <v>0.44262295081967212</v>
      </c>
      <c r="L18" s="178">
        <v>11</v>
      </c>
      <c r="M18" s="38">
        <v>3.0054644808743168E-2</v>
      </c>
      <c r="N18" s="28"/>
      <c r="O18" s="53"/>
      <c r="P18" s="82"/>
      <c r="Q18" s="57"/>
      <c r="R18" s="82"/>
      <c r="S18" s="57"/>
      <c r="T18" s="82"/>
      <c r="U18" s="57"/>
      <c r="V18" s="82"/>
      <c r="W18" s="57"/>
      <c r="X18" s="83"/>
      <c r="Y18" s="35"/>
      <c r="Z18" s="83"/>
      <c r="AA18" s="35"/>
    </row>
    <row r="19" spans="1:27" x14ac:dyDescent="0.2">
      <c r="A19" s="54">
        <v>41364</v>
      </c>
      <c r="B19" s="177">
        <v>3</v>
      </c>
      <c r="C19" s="37">
        <v>8.1967213114754103E-3</v>
      </c>
      <c r="D19" s="177">
        <v>16</v>
      </c>
      <c r="E19" s="37">
        <v>4.3715846994535519E-2</v>
      </c>
      <c r="F19" s="178">
        <v>43</v>
      </c>
      <c r="G19" s="38">
        <v>0.11748633879781421</v>
      </c>
      <c r="H19" s="177">
        <v>123</v>
      </c>
      <c r="I19" s="37">
        <v>0.33606557377049179</v>
      </c>
      <c r="J19" s="177">
        <v>166</v>
      </c>
      <c r="K19" s="37">
        <v>0.45355191256830601</v>
      </c>
      <c r="L19" s="178">
        <v>15</v>
      </c>
      <c r="M19" s="38">
        <v>4.0983606557377046E-2</v>
      </c>
      <c r="N19" s="28"/>
      <c r="O19" s="53"/>
      <c r="P19" s="82"/>
      <c r="Q19" s="57"/>
      <c r="R19" s="82"/>
      <c r="S19" s="57"/>
      <c r="T19" s="82"/>
      <c r="U19" s="57"/>
      <c r="V19" s="82"/>
      <c r="W19" s="57"/>
      <c r="X19" s="83"/>
      <c r="Y19" s="35"/>
      <c r="Z19" s="83"/>
      <c r="AA19" s="35"/>
    </row>
    <row r="20" spans="1:27" x14ac:dyDescent="0.2">
      <c r="A20" s="54">
        <v>41729</v>
      </c>
      <c r="B20" s="177">
        <v>1</v>
      </c>
      <c r="C20" s="37">
        <v>2.8901734104046241E-3</v>
      </c>
      <c r="D20" s="177">
        <v>9</v>
      </c>
      <c r="E20" s="37">
        <v>2.6011560693641619E-2</v>
      </c>
      <c r="F20" s="178">
        <v>49</v>
      </c>
      <c r="G20" s="38">
        <v>0.1416184971098266</v>
      </c>
      <c r="H20" s="177">
        <v>105</v>
      </c>
      <c r="I20" s="37">
        <v>0.30346820809248554</v>
      </c>
      <c r="J20" s="177">
        <v>169</v>
      </c>
      <c r="K20" s="37">
        <v>0.48843930635838151</v>
      </c>
      <c r="L20" s="178">
        <v>13</v>
      </c>
      <c r="M20" s="38">
        <v>3.7572254335260118E-2</v>
      </c>
      <c r="N20" s="28"/>
      <c r="O20" s="53"/>
      <c r="P20" s="82"/>
      <c r="Q20" s="57"/>
      <c r="R20" s="82"/>
      <c r="S20" s="57"/>
      <c r="T20" s="82"/>
      <c r="U20" s="57"/>
      <c r="V20" s="82"/>
      <c r="W20" s="57"/>
      <c r="X20" s="83"/>
      <c r="Y20" s="35"/>
      <c r="Z20" s="83"/>
      <c r="AA20" s="35"/>
    </row>
    <row r="21" spans="1:27" x14ac:dyDescent="0.2">
      <c r="A21" s="55"/>
      <c r="B21" s="65"/>
      <c r="C21" s="56"/>
      <c r="D21" s="65"/>
      <c r="E21" s="56"/>
      <c r="F21" s="65"/>
      <c r="G21" s="56"/>
      <c r="H21" s="65"/>
      <c r="I21" s="56"/>
      <c r="J21" s="66"/>
      <c r="K21" s="39"/>
      <c r="L21" s="66"/>
      <c r="M21" s="39"/>
      <c r="N21" s="28"/>
      <c r="O21" s="53"/>
      <c r="P21" s="82"/>
      <c r="Q21" s="57"/>
      <c r="R21" s="82"/>
      <c r="S21" s="57"/>
      <c r="T21" s="82"/>
      <c r="U21" s="57"/>
      <c r="V21" s="82"/>
      <c r="W21" s="57"/>
      <c r="X21" s="83"/>
      <c r="Y21" s="35"/>
      <c r="Z21" s="83"/>
      <c r="AA21" s="35"/>
    </row>
    <row r="22" spans="1:27" x14ac:dyDescent="0.2">
      <c r="A22" s="53"/>
      <c r="B22" s="82"/>
      <c r="C22" s="57"/>
      <c r="D22" s="82"/>
      <c r="E22" s="57"/>
      <c r="F22" s="82"/>
      <c r="G22" s="57"/>
      <c r="H22" s="82"/>
      <c r="I22" s="57"/>
      <c r="J22" s="83"/>
      <c r="K22" s="35"/>
      <c r="L22" s="83"/>
      <c r="M22" s="35"/>
      <c r="N22" s="28"/>
      <c r="O22" s="53"/>
      <c r="P22" s="82"/>
      <c r="Q22" s="57"/>
      <c r="R22" s="82"/>
      <c r="S22" s="57"/>
      <c r="T22" s="82"/>
      <c r="U22" s="57"/>
      <c r="V22" s="82"/>
      <c r="W22" s="57"/>
      <c r="X22" s="83"/>
      <c r="Y22" s="35"/>
      <c r="Z22" s="83"/>
      <c r="AA22" s="35"/>
    </row>
    <row r="23" spans="1:27" x14ac:dyDescent="0.2">
      <c r="A23" s="28"/>
      <c r="B23" s="31"/>
      <c r="C23" s="40"/>
      <c r="D23" s="31"/>
      <c r="E23" s="40"/>
      <c r="F23" s="31"/>
      <c r="G23" s="40"/>
      <c r="N23" s="28"/>
    </row>
    <row r="24" spans="1:27" ht="15.75" x14ac:dyDescent="0.25">
      <c r="A24" s="21" t="s">
        <v>239</v>
      </c>
    </row>
    <row r="25" spans="1:27" ht="32.25" customHeight="1" x14ac:dyDescent="0.25">
      <c r="A25" s="27"/>
      <c r="B25" s="323" t="s">
        <v>34</v>
      </c>
      <c r="C25" s="323"/>
      <c r="D25" s="323" t="s">
        <v>35</v>
      </c>
      <c r="E25" s="323"/>
      <c r="F25" s="323" t="s">
        <v>36</v>
      </c>
      <c r="G25" s="324"/>
      <c r="H25" s="323" t="s">
        <v>37</v>
      </c>
      <c r="I25" s="324"/>
      <c r="J25" s="323" t="s">
        <v>38</v>
      </c>
      <c r="K25" s="324"/>
      <c r="L25" s="323" t="s">
        <v>39</v>
      </c>
      <c r="M25" s="324"/>
    </row>
    <row r="26" spans="1:27" ht="36" customHeight="1" x14ac:dyDescent="0.2">
      <c r="A26" s="26"/>
      <c r="B26" s="101" t="s">
        <v>82</v>
      </c>
      <c r="C26" s="52" t="s">
        <v>192</v>
      </c>
      <c r="D26" s="101" t="s">
        <v>82</v>
      </c>
      <c r="E26" s="36" t="s">
        <v>192</v>
      </c>
      <c r="F26" s="101" t="s">
        <v>82</v>
      </c>
      <c r="G26" s="36" t="s">
        <v>192</v>
      </c>
      <c r="H26" s="101" t="s">
        <v>82</v>
      </c>
      <c r="I26" s="36" t="s">
        <v>192</v>
      </c>
      <c r="J26" s="101" t="s">
        <v>82</v>
      </c>
      <c r="K26" s="36" t="s">
        <v>192</v>
      </c>
      <c r="L26" s="101" t="s">
        <v>82</v>
      </c>
      <c r="M26" s="36" t="s">
        <v>192</v>
      </c>
    </row>
    <row r="27" spans="1:27" ht="16.5" customHeight="1" x14ac:dyDescent="0.2">
      <c r="A27" s="27"/>
      <c r="B27" s="101"/>
      <c r="C27" s="52"/>
      <c r="D27" s="101"/>
      <c r="E27" s="52"/>
      <c r="F27" s="101"/>
      <c r="G27" s="52"/>
      <c r="H27" s="101"/>
      <c r="I27" s="52"/>
      <c r="J27" s="101"/>
      <c r="K27" s="52"/>
      <c r="L27" s="101"/>
      <c r="M27" s="52"/>
    </row>
    <row r="28" spans="1:27" ht="15.75" x14ac:dyDescent="0.25">
      <c r="A28" s="54">
        <v>40999</v>
      </c>
      <c r="B28" s="177">
        <v>1</v>
      </c>
      <c r="C28" s="37">
        <v>2.304147465437788E-3</v>
      </c>
      <c r="D28" s="177">
        <v>6</v>
      </c>
      <c r="E28" s="37">
        <v>1.3824884792626729E-2</v>
      </c>
      <c r="F28" s="178">
        <v>24</v>
      </c>
      <c r="G28" s="38">
        <v>5.5299539170506916E-2</v>
      </c>
      <c r="H28" s="177">
        <v>222</v>
      </c>
      <c r="I28" s="37">
        <v>0.51152073732718895</v>
      </c>
      <c r="J28" s="177">
        <v>169</v>
      </c>
      <c r="K28" s="37">
        <v>0.38940092165898615</v>
      </c>
      <c r="L28" s="178">
        <v>12</v>
      </c>
      <c r="M28" s="38">
        <v>2.7649769585253458E-2</v>
      </c>
      <c r="N28" s="117"/>
    </row>
    <row r="29" spans="1:27" x14ac:dyDescent="0.2">
      <c r="A29" s="54">
        <v>41364</v>
      </c>
      <c r="B29" s="177"/>
      <c r="C29" s="37"/>
      <c r="D29" s="177">
        <v>1</v>
      </c>
      <c r="E29" s="37">
        <v>2.304147465437788E-3</v>
      </c>
      <c r="F29" s="178">
        <v>26</v>
      </c>
      <c r="G29" s="38">
        <v>5.9907834101382486E-2</v>
      </c>
      <c r="H29" s="177">
        <v>197</v>
      </c>
      <c r="I29" s="37">
        <v>0.45391705069124422</v>
      </c>
      <c r="J29" s="177">
        <v>186</v>
      </c>
      <c r="K29" s="37">
        <v>0.42857142857142855</v>
      </c>
      <c r="L29" s="178">
        <v>24</v>
      </c>
      <c r="M29" s="38">
        <v>5.5299539170506916E-2</v>
      </c>
    </row>
    <row r="30" spans="1:27" x14ac:dyDescent="0.2">
      <c r="A30" s="54">
        <v>41729</v>
      </c>
      <c r="B30" s="177">
        <v>2</v>
      </c>
      <c r="C30" s="37">
        <v>4.8426150121065378E-3</v>
      </c>
      <c r="D30" s="177">
        <v>7</v>
      </c>
      <c r="E30" s="37">
        <v>1.6949152542372881E-2</v>
      </c>
      <c r="F30" s="178">
        <v>30</v>
      </c>
      <c r="G30" s="38">
        <v>7.2639225181598058E-2</v>
      </c>
      <c r="H30" s="177">
        <v>148</v>
      </c>
      <c r="I30" s="37">
        <v>0.3583535108958838</v>
      </c>
      <c r="J30" s="177">
        <v>192</v>
      </c>
      <c r="K30" s="37">
        <v>0.46489104116222763</v>
      </c>
      <c r="L30" s="178">
        <v>34</v>
      </c>
      <c r="M30" s="38">
        <v>8.2324455205811137E-2</v>
      </c>
    </row>
    <row r="31" spans="1:27" ht="15.75" x14ac:dyDescent="0.25">
      <c r="A31" s="90"/>
      <c r="B31" s="65"/>
      <c r="C31" s="56"/>
      <c r="D31" s="65"/>
      <c r="E31" s="56"/>
      <c r="F31" s="65"/>
      <c r="G31" s="56"/>
      <c r="H31" s="65"/>
      <c r="I31" s="56"/>
      <c r="J31" s="66"/>
      <c r="K31" s="39"/>
      <c r="L31" s="66"/>
      <c r="M31" s="39"/>
    </row>
    <row r="32" spans="1:27" x14ac:dyDescent="0.2">
      <c r="A32" s="28"/>
      <c r="B32" s="31"/>
      <c r="C32" s="40"/>
      <c r="D32" s="31"/>
      <c r="E32" s="40"/>
      <c r="F32" s="31"/>
      <c r="G32" s="40"/>
    </row>
    <row r="33" spans="1:13" ht="14.25" customHeight="1" x14ac:dyDescent="0.2"/>
    <row r="34" spans="1:13" ht="14.25" customHeight="1" x14ac:dyDescent="0.25">
      <c r="A34" s="21" t="s">
        <v>231</v>
      </c>
    </row>
    <row r="35" spans="1:13" ht="33" customHeight="1" x14ac:dyDescent="0.25">
      <c r="A35" s="27"/>
      <c r="B35" s="323" t="s">
        <v>34</v>
      </c>
      <c r="C35" s="323"/>
      <c r="D35" s="323" t="s">
        <v>35</v>
      </c>
      <c r="E35" s="323"/>
      <c r="F35" s="323" t="s">
        <v>36</v>
      </c>
      <c r="G35" s="324"/>
      <c r="H35" s="323" t="s">
        <v>37</v>
      </c>
      <c r="I35" s="324"/>
      <c r="J35" s="323" t="s">
        <v>38</v>
      </c>
      <c r="K35" s="324"/>
      <c r="L35" s="323" t="s">
        <v>39</v>
      </c>
      <c r="M35" s="324"/>
    </row>
    <row r="36" spans="1:13" ht="30" x14ac:dyDescent="0.2">
      <c r="A36" s="26"/>
      <c r="B36" s="101" t="s">
        <v>81</v>
      </c>
      <c r="C36" s="52" t="s">
        <v>192</v>
      </c>
      <c r="D36" s="101" t="s">
        <v>81</v>
      </c>
      <c r="E36" s="36" t="s">
        <v>192</v>
      </c>
      <c r="F36" s="101" t="s">
        <v>81</v>
      </c>
      <c r="G36" s="36" t="s">
        <v>192</v>
      </c>
      <c r="H36" s="101" t="s">
        <v>81</v>
      </c>
      <c r="I36" s="36" t="s">
        <v>192</v>
      </c>
      <c r="J36" s="101" t="s">
        <v>81</v>
      </c>
      <c r="K36" s="36" t="s">
        <v>192</v>
      </c>
      <c r="L36" s="101" t="s">
        <v>81</v>
      </c>
      <c r="M36" s="36" t="s">
        <v>192</v>
      </c>
    </row>
    <row r="37" spans="1:13" x14ac:dyDescent="0.2">
      <c r="A37" s="27"/>
      <c r="B37" s="101"/>
      <c r="C37" s="52"/>
      <c r="D37" s="101"/>
      <c r="E37" s="52"/>
      <c r="F37" s="101"/>
      <c r="G37" s="52"/>
      <c r="H37" s="101"/>
      <c r="I37" s="52"/>
      <c r="J37" s="101"/>
      <c r="K37" s="52"/>
      <c r="L37" s="101"/>
      <c r="M37" s="52"/>
    </row>
    <row r="38" spans="1:13" x14ac:dyDescent="0.2">
      <c r="A38" s="54">
        <v>40999</v>
      </c>
      <c r="B38" s="177">
        <v>2</v>
      </c>
      <c r="C38" s="37">
        <v>1.3986013986013986E-2</v>
      </c>
      <c r="D38" s="177">
        <v>4</v>
      </c>
      <c r="E38" s="37">
        <v>2.7972027972027972E-2</v>
      </c>
      <c r="F38" s="178">
        <v>21</v>
      </c>
      <c r="G38" s="38">
        <v>0.14685314685314685</v>
      </c>
      <c r="H38" s="177">
        <v>61</v>
      </c>
      <c r="I38" s="37">
        <v>0.42657342657342656</v>
      </c>
      <c r="J38" s="177">
        <v>51</v>
      </c>
      <c r="K38" s="37">
        <v>0.35664335664335667</v>
      </c>
      <c r="L38" s="178">
        <v>4</v>
      </c>
      <c r="M38" s="38">
        <v>2.7972027972027972E-2</v>
      </c>
    </row>
    <row r="39" spans="1:13" x14ac:dyDescent="0.2">
      <c r="A39" s="54">
        <v>41364</v>
      </c>
      <c r="B39" s="177">
        <v>2</v>
      </c>
      <c r="C39" s="37">
        <v>1.1764705882352941E-2</v>
      </c>
      <c r="D39" s="177">
        <v>5</v>
      </c>
      <c r="E39" s="37">
        <v>2.9411764705882353E-2</v>
      </c>
      <c r="F39" s="178">
        <v>26</v>
      </c>
      <c r="G39" s="38">
        <v>0.15294117647058825</v>
      </c>
      <c r="H39" s="177">
        <v>65</v>
      </c>
      <c r="I39" s="37">
        <v>0.38235294117647056</v>
      </c>
      <c r="J39" s="177">
        <v>62</v>
      </c>
      <c r="K39" s="37">
        <v>0.36470588235294116</v>
      </c>
      <c r="L39" s="178">
        <v>10</v>
      </c>
      <c r="M39" s="38">
        <v>5.8823529411764705E-2</v>
      </c>
    </row>
    <row r="40" spans="1:13" x14ac:dyDescent="0.2">
      <c r="A40" s="54">
        <v>41729</v>
      </c>
      <c r="B40" s="177">
        <v>2</v>
      </c>
      <c r="C40" s="37">
        <v>1.1428571428571429E-2</v>
      </c>
      <c r="D40" s="177">
        <v>7</v>
      </c>
      <c r="E40" s="37">
        <v>0.04</v>
      </c>
      <c r="F40" s="178">
        <v>24</v>
      </c>
      <c r="G40" s="38">
        <v>0.13714285714285715</v>
      </c>
      <c r="H40" s="177">
        <v>67</v>
      </c>
      <c r="I40" s="37">
        <v>0.38285714285714284</v>
      </c>
      <c r="J40" s="177">
        <v>63</v>
      </c>
      <c r="K40" s="37">
        <v>0.36</v>
      </c>
      <c r="L40" s="178">
        <v>12</v>
      </c>
      <c r="M40" s="38">
        <v>6.8571428571428575E-2</v>
      </c>
    </row>
    <row r="41" spans="1:13" ht="15.75" x14ac:dyDescent="0.25">
      <c r="A41" s="90"/>
      <c r="B41" s="26"/>
      <c r="C41" s="91"/>
      <c r="D41" s="26"/>
      <c r="E41" s="91"/>
      <c r="F41" s="26"/>
      <c r="G41" s="91"/>
      <c r="H41" s="26"/>
      <c r="I41" s="26"/>
      <c r="J41" s="26"/>
      <c r="K41" s="26"/>
      <c r="L41" s="26"/>
      <c r="M41" s="26"/>
    </row>
    <row r="44" spans="1:13" ht="15.75" x14ac:dyDescent="0.25">
      <c r="A44" s="21" t="s">
        <v>240</v>
      </c>
    </row>
    <row r="45" spans="1:13" ht="33" customHeight="1" x14ac:dyDescent="0.25">
      <c r="A45" s="27"/>
      <c r="B45" s="323" t="s">
        <v>34</v>
      </c>
      <c r="C45" s="323"/>
      <c r="D45" s="323" t="s">
        <v>35</v>
      </c>
      <c r="E45" s="323"/>
      <c r="F45" s="323" t="s">
        <v>36</v>
      </c>
      <c r="G45" s="324"/>
      <c r="H45" s="323" t="s">
        <v>37</v>
      </c>
      <c r="I45" s="324"/>
      <c r="J45" s="323" t="s">
        <v>38</v>
      </c>
      <c r="K45" s="324"/>
      <c r="L45" s="323" t="s">
        <v>39</v>
      </c>
      <c r="M45" s="324"/>
    </row>
    <row r="46" spans="1:13" ht="45" x14ac:dyDescent="0.2">
      <c r="A46" s="26"/>
      <c r="B46" s="101" t="s">
        <v>80</v>
      </c>
      <c r="C46" s="52" t="s">
        <v>192</v>
      </c>
      <c r="D46" s="101" t="s">
        <v>80</v>
      </c>
      <c r="E46" s="36" t="s">
        <v>192</v>
      </c>
      <c r="F46" s="101" t="s">
        <v>80</v>
      </c>
      <c r="G46" s="36" t="s">
        <v>192</v>
      </c>
      <c r="H46" s="101" t="s">
        <v>80</v>
      </c>
      <c r="I46" s="36" t="s">
        <v>192</v>
      </c>
      <c r="J46" s="101" t="s">
        <v>80</v>
      </c>
      <c r="K46" s="36" t="s">
        <v>192</v>
      </c>
      <c r="L46" s="101" t="s">
        <v>80</v>
      </c>
      <c r="M46" s="36" t="s">
        <v>192</v>
      </c>
    </row>
    <row r="47" spans="1:13" x14ac:dyDescent="0.2">
      <c r="A47" s="27"/>
      <c r="B47" s="101"/>
      <c r="C47" s="52"/>
      <c r="D47" s="101"/>
      <c r="E47" s="52"/>
      <c r="F47" s="101"/>
      <c r="G47" s="52"/>
      <c r="H47" s="101"/>
      <c r="I47" s="52"/>
      <c r="J47" s="101"/>
      <c r="K47" s="52"/>
      <c r="L47" s="101"/>
      <c r="M47" s="52"/>
    </row>
    <row r="48" spans="1:13" x14ac:dyDescent="0.2">
      <c r="A48" s="54">
        <v>40999</v>
      </c>
      <c r="B48" s="177">
        <v>8</v>
      </c>
      <c r="C48" s="37">
        <v>7.3937153419593345E-3</v>
      </c>
      <c r="D48" s="177">
        <v>12</v>
      </c>
      <c r="E48" s="37">
        <v>1.1090573012939002E-2</v>
      </c>
      <c r="F48" s="178">
        <v>94</v>
      </c>
      <c r="G48" s="38">
        <v>8.6876155268022184E-2</v>
      </c>
      <c r="H48" s="177">
        <v>473</v>
      </c>
      <c r="I48" s="37">
        <v>0.43715341959334564</v>
      </c>
      <c r="J48" s="177">
        <v>461</v>
      </c>
      <c r="K48" s="37">
        <v>0.42606284658040666</v>
      </c>
      <c r="L48" s="178">
        <v>34</v>
      </c>
      <c r="M48" s="38">
        <v>3.1423290203327174E-2</v>
      </c>
    </row>
    <row r="49" spans="1:13" x14ac:dyDescent="0.2">
      <c r="A49" s="54">
        <v>41364</v>
      </c>
      <c r="B49" s="177">
        <v>12</v>
      </c>
      <c r="C49" s="37">
        <v>1.0657193605683837E-2</v>
      </c>
      <c r="D49" s="177">
        <v>24</v>
      </c>
      <c r="E49" s="37">
        <v>2.1314387211367674E-2</v>
      </c>
      <c r="F49" s="178">
        <v>108</v>
      </c>
      <c r="G49" s="38">
        <v>9.5914742451154528E-2</v>
      </c>
      <c r="H49" s="177">
        <v>428</v>
      </c>
      <c r="I49" s="37">
        <v>0.38010657193605685</v>
      </c>
      <c r="J49" s="177">
        <v>500</v>
      </c>
      <c r="K49" s="37">
        <v>0.44404973357015987</v>
      </c>
      <c r="L49" s="178">
        <v>54</v>
      </c>
      <c r="M49" s="38">
        <v>4.7957371225577264E-2</v>
      </c>
    </row>
    <row r="50" spans="1:13" x14ac:dyDescent="0.2">
      <c r="A50" s="54">
        <v>41729</v>
      </c>
      <c r="B50" s="177">
        <v>2</v>
      </c>
      <c r="C50" s="37">
        <v>1.7969451931716084E-3</v>
      </c>
      <c r="D50" s="177">
        <v>28</v>
      </c>
      <c r="E50" s="37">
        <v>2.5157232704402517E-2</v>
      </c>
      <c r="F50" s="178">
        <v>126</v>
      </c>
      <c r="G50" s="38">
        <v>0.11320754716981132</v>
      </c>
      <c r="H50" s="177">
        <v>390</v>
      </c>
      <c r="I50" s="37">
        <v>0.35040431266846361</v>
      </c>
      <c r="J50" s="177">
        <v>493</v>
      </c>
      <c r="K50" s="37">
        <v>0.44294699011680144</v>
      </c>
      <c r="L50" s="178">
        <v>74</v>
      </c>
      <c r="M50" s="38">
        <v>6.6486972147349499E-2</v>
      </c>
    </row>
    <row r="51" spans="1:13" ht="15.75" x14ac:dyDescent="0.25">
      <c r="A51" s="90"/>
      <c r="B51" s="26"/>
      <c r="C51" s="91"/>
      <c r="D51" s="26"/>
      <c r="E51" s="91"/>
      <c r="F51" s="26"/>
      <c r="G51" s="91"/>
      <c r="H51" s="26"/>
      <c r="I51" s="26"/>
      <c r="J51" s="26"/>
      <c r="K51" s="26"/>
      <c r="L51" s="26"/>
      <c r="M51" s="26"/>
    </row>
    <row r="54" spans="1:13" ht="15.75" x14ac:dyDescent="0.25">
      <c r="A54" s="21" t="s">
        <v>242</v>
      </c>
    </row>
    <row r="55" spans="1:13" ht="33.75" customHeight="1" x14ac:dyDescent="0.25">
      <c r="A55" s="27"/>
      <c r="B55" s="323" t="s">
        <v>34</v>
      </c>
      <c r="C55" s="323"/>
      <c r="D55" s="323" t="s">
        <v>35</v>
      </c>
      <c r="E55" s="323"/>
      <c r="F55" s="323" t="s">
        <v>36</v>
      </c>
      <c r="G55" s="324"/>
      <c r="H55" s="323" t="s">
        <v>37</v>
      </c>
      <c r="I55" s="324"/>
      <c r="J55" s="323" t="s">
        <v>38</v>
      </c>
      <c r="K55" s="324"/>
      <c r="L55" s="323" t="s">
        <v>39</v>
      </c>
      <c r="M55" s="324"/>
    </row>
    <row r="56" spans="1:13" ht="45" x14ac:dyDescent="0.2">
      <c r="A56" s="26"/>
      <c r="B56" s="101" t="s">
        <v>8</v>
      </c>
      <c r="C56" s="52" t="s">
        <v>192</v>
      </c>
      <c r="D56" s="34" t="s">
        <v>8</v>
      </c>
      <c r="E56" s="36" t="s">
        <v>192</v>
      </c>
      <c r="F56" s="34" t="s">
        <v>8</v>
      </c>
      <c r="G56" s="36" t="s">
        <v>192</v>
      </c>
      <c r="H56" s="34" t="s">
        <v>8</v>
      </c>
      <c r="I56" s="36" t="s">
        <v>192</v>
      </c>
      <c r="J56" s="34" t="s">
        <v>8</v>
      </c>
      <c r="K56" s="36" t="s">
        <v>192</v>
      </c>
      <c r="L56" s="34" t="s">
        <v>8</v>
      </c>
      <c r="M56" s="36" t="s">
        <v>192</v>
      </c>
    </row>
    <row r="57" spans="1:13" x14ac:dyDescent="0.2">
      <c r="A57" s="27"/>
      <c r="B57" s="101"/>
      <c r="C57" s="52"/>
      <c r="D57" s="101"/>
      <c r="E57" s="52"/>
      <c r="F57" s="101"/>
      <c r="G57" s="52"/>
      <c r="H57" s="101"/>
      <c r="I57" s="52"/>
      <c r="J57" s="101"/>
      <c r="K57" s="52"/>
      <c r="L57" s="101"/>
      <c r="M57" s="52"/>
    </row>
    <row r="58" spans="1:13" x14ac:dyDescent="0.2">
      <c r="A58" s="54">
        <v>40999</v>
      </c>
      <c r="B58" s="177">
        <v>4</v>
      </c>
      <c r="C58" s="37">
        <v>7.7972709551656916E-3</v>
      </c>
      <c r="D58" s="177">
        <v>4</v>
      </c>
      <c r="E58" s="37">
        <v>7.7972709551656916E-3</v>
      </c>
      <c r="F58" s="178">
        <v>27</v>
      </c>
      <c r="G58" s="38">
        <v>5.2631578947368418E-2</v>
      </c>
      <c r="H58" s="177">
        <v>275</v>
      </c>
      <c r="I58" s="37">
        <v>0.53606237816764135</v>
      </c>
      <c r="J58" s="177">
        <v>188</v>
      </c>
      <c r="K58" s="37">
        <v>0.3664717348927875</v>
      </c>
      <c r="L58" s="178">
        <v>15</v>
      </c>
      <c r="M58" s="38">
        <v>2.9239766081871343E-2</v>
      </c>
    </row>
    <row r="59" spans="1:13" x14ac:dyDescent="0.2">
      <c r="A59" s="54">
        <v>41364</v>
      </c>
      <c r="B59" s="177">
        <v>5</v>
      </c>
      <c r="C59" s="37">
        <v>9.6899224806201549E-3</v>
      </c>
      <c r="D59" s="177">
        <v>3</v>
      </c>
      <c r="E59" s="37">
        <v>5.8139534883720929E-3</v>
      </c>
      <c r="F59" s="178">
        <v>30</v>
      </c>
      <c r="G59" s="38">
        <v>5.8139534883720929E-2</v>
      </c>
      <c r="H59" s="177">
        <v>252</v>
      </c>
      <c r="I59" s="37">
        <v>0.48837209302325579</v>
      </c>
      <c r="J59" s="177">
        <v>206</v>
      </c>
      <c r="K59" s="37">
        <v>0.39922480620155038</v>
      </c>
      <c r="L59" s="178">
        <v>20</v>
      </c>
      <c r="M59" s="38">
        <v>3.875968992248062E-2</v>
      </c>
    </row>
    <row r="60" spans="1:13" x14ac:dyDescent="0.2">
      <c r="A60" s="54">
        <v>41729</v>
      </c>
      <c r="B60" s="177">
        <v>3</v>
      </c>
      <c r="C60" s="37">
        <v>5.859375E-3</v>
      </c>
      <c r="D60" s="177">
        <v>9</v>
      </c>
      <c r="E60" s="37">
        <v>1.7578125E-2</v>
      </c>
      <c r="F60" s="178">
        <v>29</v>
      </c>
      <c r="G60" s="38">
        <v>5.6640625E-2</v>
      </c>
      <c r="H60" s="177">
        <v>212</v>
      </c>
      <c r="I60" s="37">
        <v>0.4140625</v>
      </c>
      <c r="J60" s="177">
        <v>238</v>
      </c>
      <c r="K60" s="37">
        <v>0.46484375</v>
      </c>
      <c r="L60" s="178">
        <v>21</v>
      </c>
      <c r="M60" s="38">
        <v>4.1015625E-2</v>
      </c>
    </row>
    <row r="61" spans="1:13" ht="15.75" x14ac:dyDescent="0.25">
      <c r="A61" s="90"/>
      <c r="B61" s="26"/>
      <c r="C61" s="91"/>
      <c r="D61" s="26"/>
      <c r="E61" s="91"/>
      <c r="F61" s="26"/>
      <c r="G61" s="91"/>
      <c r="H61" s="26"/>
      <c r="I61" s="26"/>
      <c r="J61" s="26"/>
      <c r="K61" s="26"/>
      <c r="L61" s="26"/>
      <c r="M61" s="26"/>
    </row>
    <row r="62" spans="1:13" ht="15.75" x14ac:dyDescent="0.25">
      <c r="A62" s="125"/>
      <c r="B62" s="28"/>
      <c r="C62" s="78"/>
      <c r="D62" s="28"/>
      <c r="E62" s="78"/>
      <c r="F62" s="28"/>
      <c r="G62" s="78"/>
      <c r="H62" s="28"/>
      <c r="I62" s="28"/>
      <c r="J62" s="28"/>
      <c r="K62" s="28"/>
      <c r="L62" s="28"/>
      <c r="M62" s="28"/>
    </row>
    <row r="64" spans="1:13" x14ac:dyDescent="0.2">
      <c r="A64" s="24" t="s">
        <v>6</v>
      </c>
    </row>
    <row r="65" spans="1:1" ht="15.75" x14ac:dyDescent="0.25">
      <c r="A65" s="163" t="s">
        <v>45</v>
      </c>
    </row>
  </sheetData>
  <customSheetViews>
    <customSheetView guid="{20382D1E-794A-4216-A20E-330B8BAE0FD9}" fitToPage="1">
      <selection activeCell="B7" sqref="B7:M9"/>
      <pageMargins left="0.7" right="0.7" top="0.75" bottom="0.75" header="0.3" footer="0.3"/>
      <pageSetup paperSize="9" scale="71" orientation="landscape" verticalDpi="0" r:id="rId1"/>
    </customSheetView>
  </customSheetViews>
  <mergeCells count="38">
    <mergeCell ref="L15:M15"/>
    <mergeCell ref="B5:C5"/>
    <mergeCell ref="D5:E5"/>
    <mergeCell ref="F5:G5"/>
    <mergeCell ref="H5:I5"/>
    <mergeCell ref="J5:K5"/>
    <mergeCell ref="L5:M5"/>
    <mergeCell ref="B15:C15"/>
    <mergeCell ref="D15:E15"/>
    <mergeCell ref="F15:G15"/>
    <mergeCell ref="H15:I15"/>
    <mergeCell ref="J15:K15"/>
    <mergeCell ref="B35:C35"/>
    <mergeCell ref="D35:E35"/>
    <mergeCell ref="F35:G35"/>
    <mergeCell ref="H35:I35"/>
    <mergeCell ref="J35:K35"/>
    <mergeCell ref="D25:E25"/>
    <mergeCell ref="F25:G25"/>
    <mergeCell ref="H25:I25"/>
    <mergeCell ref="J25:K25"/>
    <mergeCell ref="L25:M25"/>
    <mergeCell ref="A2:M2"/>
    <mergeCell ref="A1:M1"/>
    <mergeCell ref="L55:M55"/>
    <mergeCell ref="B45:C45"/>
    <mergeCell ref="D45:E45"/>
    <mergeCell ref="F45:G45"/>
    <mergeCell ref="H45:I45"/>
    <mergeCell ref="J45:K45"/>
    <mergeCell ref="L45:M45"/>
    <mergeCell ref="B55:C55"/>
    <mergeCell ref="D55:E55"/>
    <mergeCell ref="F55:G55"/>
    <mergeCell ref="H55:I55"/>
    <mergeCell ref="J55:K55"/>
    <mergeCell ref="L35:M35"/>
    <mergeCell ref="B25:C25"/>
  </mergeCells>
  <hyperlinks>
    <hyperlink ref="A65" location="'Table of contents'!A1" display="return to table of contents"/>
  </hyperlinks>
  <pageMargins left="0.7" right="0.7" top="0.75" bottom="0.75" header="0.3" footer="0.3"/>
  <pageSetup paperSize="9" scale="78" orientation="landscape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U125"/>
  <sheetViews>
    <sheetView zoomScaleNormal="100" zoomScaleSheetLayoutView="40" workbookViewId="0"/>
  </sheetViews>
  <sheetFormatPr defaultRowHeight="15" x14ac:dyDescent="0.2"/>
  <cols>
    <col min="1" max="1" width="18" style="20" customWidth="1"/>
    <col min="2" max="2" width="38.5703125" style="20" customWidth="1"/>
    <col min="3" max="3" width="15.140625" style="20" customWidth="1"/>
    <col min="4" max="4" width="6.5703125" style="1" customWidth="1"/>
    <col min="5" max="5" width="13.7109375" style="20" customWidth="1"/>
    <col min="6" max="6" width="6.5703125" style="1" customWidth="1"/>
    <col min="7" max="7" width="13.7109375" style="20" customWidth="1"/>
    <col min="8" max="8" width="6.5703125" style="1" customWidth="1"/>
    <col min="9" max="9" width="13.7109375" style="20" customWidth="1"/>
    <col min="10" max="10" width="7.140625" style="1" customWidth="1"/>
    <col min="11" max="11" width="14" style="20" customWidth="1"/>
    <col min="12" max="12" width="6.85546875" style="1" customWidth="1"/>
    <col min="13" max="13" width="14" style="20" customWidth="1"/>
    <col min="14" max="14" width="6.7109375" style="1" customWidth="1"/>
    <col min="15" max="16384" width="9.140625" style="20"/>
  </cols>
  <sheetData>
    <row r="1" spans="1:21" ht="15.75" x14ac:dyDescent="0.25">
      <c r="A1" s="20" t="s">
        <v>271</v>
      </c>
    </row>
    <row r="2" spans="1:21" x14ac:dyDescent="0.2">
      <c r="A2" s="320" t="s">
        <v>220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20"/>
    </row>
    <row r="4" spans="1:21" ht="15.75" x14ac:dyDescent="0.25">
      <c r="A4" s="21" t="s">
        <v>126</v>
      </c>
      <c r="B4" s="21"/>
    </row>
    <row r="5" spans="1:21" ht="32.25" customHeight="1" x14ac:dyDescent="0.25">
      <c r="A5" s="315" t="s">
        <v>60</v>
      </c>
      <c r="B5" s="315" t="s">
        <v>61</v>
      </c>
      <c r="C5" s="323" t="s">
        <v>34</v>
      </c>
      <c r="D5" s="323"/>
      <c r="E5" s="323" t="s">
        <v>35</v>
      </c>
      <c r="F5" s="323"/>
      <c r="G5" s="323" t="s">
        <v>36</v>
      </c>
      <c r="H5" s="324"/>
      <c r="I5" s="323" t="s">
        <v>37</v>
      </c>
      <c r="J5" s="324"/>
      <c r="K5" s="323" t="s">
        <v>38</v>
      </c>
      <c r="L5" s="324"/>
      <c r="M5" s="323" t="s">
        <v>39</v>
      </c>
      <c r="N5" s="324"/>
    </row>
    <row r="6" spans="1:21" ht="49.5" customHeight="1" x14ac:dyDescent="0.2">
      <c r="A6" s="316"/>
      <c r="B6" s="316"/>
      <c r="C6" s="101" t="s">
        <v>84</v>
      </c>
      <c r="D6" s="52" t="s">
        <v>192</v>
      </c>
      <c r="E6" s="101" t="s">
        <v>84</v>
      </c>
      <c r="F6" s="36" t="s">
        <v>192</v>
      </c>
      <c r="G6" s="101" t="s">
        <v>84</v>
      </c>
      <c r="H6" s="36" t="s">
        <v>192</v>
      </c>
      <c r="I6" s="101" t="s">
        <v>84</v>
      </c>
      <c r="J6" s="36" t="s">
        <v>192</v>
      </c>
      <c r="K6" s="101" t="s">
        <v>84</v>
      </c>
      <c r="L6" s="36" t="s">
        <v>192</v>
      </c>
      <c r="M6" s="101" t="s">
        <v>84</v>
      </c>
      <c r="N6" s="36" t="s">
        <v>192</v>
      </c>
    </row>
    <row r="7" spans="1:21" ht="16.5" customHeight="1" x14ac:dyDescent="0.2">
      <c r="A7" s="326">
        <v>40999</v>
      </c>
      <c r="B7" s="27"/>
      <c r="C7" s="84"/>
      <c r="D7" s="52"/>
      <c r="E7" s="84"/>
      <c r="F7" s="52"/>
      <c r="G7" s="84"/>
      <c r="H7" s="52"/>
      <c r="I7" s="84"/>
      <c r="J7" s="52"/>
      <c r="K7" s="84"/>
      <c r="L7" s="52"/>
      <c r="M7" s="84"/>
      <c r="N7" s="52"/>
    </row>
    <row r="8" spans="1:21" x14ac:dyDescent="0.2">
      <c r="A8" s="327"/>
      <c r="B8" s="54" t="s">
        <v>73</v>
      </c>
      <c r="C8" s="177">
        <v>1</v>
      </c>
      <c r="D8" s="37">
        <v>6.8493150684931503E-3</v>
      </c>
      <c r="E8" s="177">
        <v>6</v>
      </c>
      <c r="F8" s="37">
        <v>4.1095890410958902E-2</v>
      </c>
      <c r="G8" s="178">
        <v>23</v>
      </c>
      <c r="H8" s="38">
        <v>0.15753424657534246</v>
      </c>
      <c r="I8" s="177">
        <v>51</v>
      </c>
      <c r="J8" s="37">
        <v>0.34931506849315069</v>
      </c>
      <c r="K8" s="177">
        <v>61</v>
      </c>
      <c r="L8" s="37">
        <v>0.4178082191780822</v>
      </c>
      <c r="M8" s="178">
        <v>4</v>
      </c>
      <c r="N8" s="38">
        <v>2.7397260273972601E-2</v>
      </c>
      <c r="O8" s="165"/>
      <c r="P8" s="166"/>
      <c r="Q8" s="166"/>
      <c r="R8" s="166"/>
      <c r="S8" s="166"/>
      <c r="T8" s="166"/>
      <c r="U8" s="166"/>
    </row>
    <row r="9" spans="1:21" x14ac:dyDescent="0.2">
      <c r="A9" s="327"/>
      <c r="B9" s="54" t="s">
        <v>3</v>
      </c>
      <c r="C9" s="177">
        <v>9</v>
      </c>
      <c r="D9" s="37">
        <v>1.6100178890876567E-2</v>
      </c>
      <c r="E9" s="177">
        <v>48</v>
      </c>
      <c r="F9" s="37">
        <v>8.5867620751341675E-2</v>
      </c>
      <c r="G9" s="178">
        <v>112</v>
      </c>
      <c r="H9" s="38">
        <v>0.2003577817531306</v>
      </c>
      <c r="I9" s="177">
        <v>200</v>
      </c>
      <c r="J9" s="37">
        <v>0.35778175313059035</v>
      </c>
      <c r="K9" s="177">
        <v>172</v>
      </c>
      <c r="L9" s="37">
        <v>0.30769230769230771</v>
      </c>
      <c r="M9" s="178">
        <v>18</v>
      </c>
      <c r="N9" s="38">
        <v>3.2200357781753133E-2</v>
      </c>
      <c r="O9" s="165"/>
      <c r="P9" s="166"/>
      <c r="Q9" s="166"/>
      <c r="R9" s="166"/>
      <c r="S9" s="166"/>
      <c r="T9" s="166"/>
      <c r="U9" s="166"/>
    </row>
    <row r="10" spans="1:21" x14ac:dyDescent="0.2">
      <c r="A10" s="327"/>
      <c r="B10" s="54" t="s">
        <v>9</v>
      </c>
      <c r="C10" s="177">
        <v>2</v>
      </c>
      <c r="D10" s="37">
        <v>1.6949152542372881E-2</v>
      </c>
      <c r="E10" s="177">
        <v>2</v>
      </c>
      <c r="F10" s="37">
        <v>1.6949152542372881E-2</v>
      </c>
      <c r="G10" s="178">
        <v>11</v>
      </c>
      <c r="H10" s="38">
        <v>9.3220338983050849E-2</v>
      </c>
      <c r="I10" s="177">
        <v>32</v>
      </c>
      <c r="J10" s="37">
        <v>0.2711864406779661</v>
      </c>
      <c r="K10" s="177">
        <v>62</v>
      </c>
      <c r="L10" s="37">
        <v>0.52542372881355937</v>
      </c>
      <c r="M10" s="178">
        <v>9</v>
      </c>
      <c r="N10" s="38">
        <v>7.6271186440677971E-2</v>
      </c>
      <c r="O10" s="165"/>
      <c r="P10" s="166"/>
      <c r="Q10" s="166"/>
      <c r="R10" s="166"/>
      <c r="S10" s="166"/>
      <c r="T10" s="166"/>
      <c r="U10" s="166"/>
    </row>
    <row r="11" spans="1:21" x14ac:dyDescent="0.2">
      <c r="A11" s="85"/>
      <c r="B11" s="55"/>
      <c r="C11" s="177"/>
      <c r="D11" s="37"/>
      <c r="E11" s="177"/>
      <c r="F11" s="37"/>
      <c r="G11" s="178"/>
      <c r="H11" s="38"/>
      <c r="I11" s="177"/>
      <c r="J11" s="37"/>
      <c r="K11" s="177"/>
      <c r="L11" s="37"/>
      <c r="M11" s="178"/>
      <c r="N11" s="38"/>
      <c r="O11" s="165"/>
      <c r="P11" s="166"/>
      <c r="Q11" s="166"/>
      <c r="R11" s="166"/>
      <c r="S11" s="166"/>
      <c r="T11" s="166"/>
      <c r="U11" s="166"/>
    </row>
    <row r="12" spans="1:21" ht="16.5" customHeight="1" x14ac:dyDescent="0.2">
      <c r="A12" s="326">
        <v>41364</v>
      </c>
      <c r="B12" s="27"/>
      <c r="C12" s="181"/>
      <c r="D12" s="120"/>
      <c r="E12" s="181"/>
      <c r="F12" s="120"/>
      <c r="G12" s="182"/>
      <c r="H12" s="123"/>
      <c r="I12" s="181"/>
      <c r="J12" s="120"/>
      <c r="K12" s="181"/>
      <c r="L12" s="120"/>
      <c r="M12" s="182"/>
      <c r="N12" s="123"/>
      <c r="O12" s="165"/>
      <c r="P12" s="166"/>
      <c r="Q12" s="166"/>
      <c r="R12" s="166"/>
      <c r="S12" s="166"/>
      <c r="T12" s="166"/>
      <c r="U12" s="166"/>
    </row>
    <row r="13" spans="1:21" x14ac:dyDescent="0.2">
      <c r="A13" s="327"/>
      <c r="B13" s="54" t="s">
        <v>73</v>
      </c>
      <c r="C13" s="177">
        <v>0</v>
      </c>
      <c r="D13" s="37">
        <v>0</v>
      </c>
      <c r="E13" s="177">
        <v>7</v>
      </c>
      <c r="F13" s="37">
        <v>4.4303797468354431E-2</v>
      </c>
      <c r="G13" s="178">
        <v>21</v>
      </c>
      <c r="H13" s="38">
        <v>0.13291139240506328</v>
      </c>
      <c r="I13" s="177">
        <v>76</v>
      </c>
      <c r="J13" s="37">
        <v>0.48101265822784811</v>
      </c>
      <c r="K13" s="177">
        <v>50</v>
      </c>
      <c r="L13" s="37">
        <v>0.31645569620253167</v>
      </c>
      <c r="M13" s="178">
        <v>4</v>
      </c>
      <c r="N13" s="38">
        <v>2.5316455696202531E-2</v>
      </c>
      <c r="O13" s="165"/>
      <c r="P13" s="166"/>
      <c r="Q13" s="166"/>
      <c r="R13" s="166"/>
      <c r="S13" s="166"/>
      <c r="T13" s="166"/>
      <c r="U13" s="166"/>
    </row>
    <row r="14" spans="1:21" x14ac:dyDescent="0.2">
      <c r="A14" s="327"/>
      <c r="B14" s="54" t="s">
        <v>3</v>
      </c>
      <c r="C14" s="177">
        <v>9</v>
      </c>
      <c r="D14" s="37">
        <v>1.4802631578947368E-2</v>
      </c>
      <c r="E14" s="177">
        <v>42</v>
      </c>
      <c r="F14" s="37">
        <v>6.9078947368421059E-2</v>
      </c>
      <c r="G14" s="178">
        <v>139</v>
      </c>
      <c r="H14" s="38">
        <v>0.22861842105263158</v>
      </c>
      <c r="I14" s="177">
        <v>238</v>
      </c>
      <c r="J14" s="37">
        <v>0.39144736842105265</v>
      </c>
      <c r="K14" s="177">
        <v>167</v>
      </c>
      <c r="L14" s="37">
        <v>0.27467105263157893</v>
      </c>
      <c r="M14" s="178">
        <v>13</v>
      </c>
      <c r="N14" s="38">
        <v>2.1381578947368422E-2</v>
      </c>
      <c r="O14" s="165"/>
      <c r="P14" s="166"/>
      <c r="Q14" s="166"/>
      <c r="R14" s="166"/>
      <c r="S14" s="166"/>
      <c r="T14" s="166"/>
      <c r="U14" s="166"/>
    </row>
    <row r="15" spans="1:21" x14ac:dyDescent="0.2">
      <c r="A15" s="327"/>
      <c r="B15" s="54" t="s">
        <v>9</v>
      </c>
      <c r="C15" s="177">
        <v>1</v>
      </c>
      <c r="D15" s="37">
        <v>8.8495575221238937E-3</v>
      </c>
      <c r="E15" s="177">
        <v>3</v>
      </c>
      <c r="F15" s="37">
        <v>2.6548672566371681E-2</v>
      </c>
      <c r="G15" s="178">
        <v>12</v>
      </c>
      <c r="H15" s="38">
        <v>0.10619469026548672</v>
      </c>
      <c r="I15" s="177">
        <v>32</v>
      </c>
      <c r="J15" s="37">
        <v>0.2831858407079646</v>
      </c>
      <c r="K15" s="177">
        <v>56</v>
      </c>
      <c r="L15" s="37">
        <v>0.49557522123893805</v>
      </c>
      <c r="M15" s="178">
        <v>9</v>
      </c>
      <c r="N15" s="38">
        <v>7.9646017699115043E-2</v>
      </c>
      <c r="O15" s="165"/>
      <c r="P15" s="166"/>
      <c r="Q15" s="166"/>
      <c r="R15" s="166"/>
      <c r="S15" s="166"/>
      <c r="T15" s="166"/>
      <c r="U15" s="166"/>
    </row>
    <row r="16" spans="1:21" x14ac:dyDescent="0.2">
      <c r="A16" s="85"/>
      <c r="B16" s="55"/>
      <c r="C16" s="179"/>
      <c r="D16" s="56"/>
      <c r="E16" s="179"/>
      <c r="F16" s="56"/>
      <c r="G16" s="180"/>
      <c r="H16" s="39"/>
      <c r="I16" s="179"/>
      <c r="J16" s="56"/>
      <c r="K16" s="179"/>
      <c r="L16" s="56"/>
      <c r="M16" s="180"/>
      <c r="N16" s="39"/>
      <c r="O16" s="165"/>
      <c r="P16" s="166"/>
      <c r="Q16" s="166"/>
      <c r="R16" s="166"/>
      <c r="S16" s="166"/>
      <c r="T16" s="166"/>
      <c r="U16" s="166"/>
    </row>
    <row r="17" spans="1:21" ht="16.5" customHeight="1" x14ac:dyDescent="0.2">
      <c r="A17" s="326">
        <v>41729</v>
      </c>
      <c r="B17" s="27"/>
      <c r="C17" s="177"/>
      <c r="D17" s="37"/>
      <c r="E17" s="177"/>
      <c r="F17" s="37"/>
      <c r="G17" s="178"/>
      <c r="H17" s="38"/>
      <c r="I17" s="177"/>
      <c r="J17" s="37"/>
      <c r="K17" s="177"/>
      <c r="L17" s="37"/>
      <c r="M17" s="178"/>
      <c r="N17" s="38"/>
      <c r="O17" s="165"/>
      <c r="P17" s="166"/>
      <c r="Q17" s="166"/>
      <c r="R17" s="166"/>
      <c r="S17" s="166"/>
      <c r="T17" s="166"/>
      <c r="U17" s="166"/>
    </row>
    <row r="18" spans="1:21" x14ac:dyDescent="0.2">
      <c r="A18" s="327"/>
      <c r="B18" s="54" t="s">
        <v>73</v>
      </c>
      <c r="C18" s="177">
        <v>0</v>
      </c>
      <c r="D18" s="37">
        <v>0</v>
      </c>
      <c r="E18" s="177">
        <v>4</v>
      </c>
      <c r="F18" s="37">
        <v>2.6845637583892617E-2</v>
      </c>
      <c r="G18" s="178">
        <v>27</v>
      </c>
      <c r="H18" s="38">
        <v>0.18120805369127516</v>
      </c>
      <c r="I18" s="177">
        <v>71</v>
      </c>
      <c r="J18" s="37">
        <v>0.47651006711409394</v>
      </c>
      <c r="K18" s="177">
        <v>42</v>
      </c>
      <c r="L18" s="37">
        <v>0.28187919463087246</v>
      </c>
      <c r="M18" s="178">
        <v>5</v>
      </c>
      <c r="N18" s="38">
        <v>3.3557046979865772E-2</v>
      </c>
      <c r="O18" s="165"/>
      <c r="P18" s="166"/>
      <c r="Q18" s="166"/>
      <c r="R18" s="166"/>
      <c r="S18" s="166"/>
      <c r="T18" s="166"/>
      <c r="U18" s="166"/>
    </row>
    <row r="19" spans="1:21" x14ac:dyDescent="0.2">
      <c r="A19" s="327"/>
      <c r="B19" s="54" t="s">
        <v>3</v>
      </c>
      <c r="C19" s="177">
        <v>17</v>
      </c>
      <c r="D19" s="37">
        <v>2.8523489932885907E-2</v>
      </c>
      <c r="E19" s="177">
        <v>33</v>
      </c>
      <c r="F19" s="37">
        <v>5.5369127516778527E-2</v>
      </c>
      <c r="G19" s="178">
        <v>123</v>
      </c>
      <c r="H19" s="38">
        <v>0.2063758389261745</v>
      </c>
      <c r="I19" s="177">
        <v>250</v>
      </c>
      <c r="J19" s="37">
        <v>0.41946308724832215</v>
      </c>
      <c r="K19" s="177">
        <v>161</v>
      </c>
      <c r="L19" s="37">
        <v>0.27013422818791949</v>
      </c>
      <c r="M19" s="178">
        <v>12</v>
      </c>
      <c r="N19" s="38">
        <v>2.0134228187919462E-2</v>
      </c>
      <c r="O19" s="165"/>
      <c r="P19" s="166"/>
      <c r="Q19" s="166"/>
      <c r="R19" s="166"/>
      <c r="S19" s="166"/>
      <c r="T19" s="166"/>
      <c r="U19" s="166"/>
    </row>
    <row r="20" spans="1:21" x14ac:dyDescent="0.2">
      <c r="A20" s="327"/>
      <c r="B20" s="54" t="s">
        <v>9</v>
      </c>
      <c r="C20" s="177">
        <v>0</v>
      </c>
      <c r="D20" s="37">
        <v>0</v>
      </c>
      <c r="E20" s="177">
        <v>3</v>
      </c>
      <c r="F20" s="37">
        <v>2.7027027027027029E-2</v>
      </c>
      <c r="G20" s="178">
        <v>15</v>
      </c>
      <c r="H20" s="38">
        <v>0.13513513513513514</v>
      </c>
      <c r="I20" s="177">
        <v>39</v>
      </c>
      <c r="J20" s="37">
        <v>0.35135135135135137</v>
      </c>
      <c r="K20" s="177">
        <v>49</v>
      </c>
      <c r="L20" s="37">
        <v>0.44144144144144143</v>
      </c>
      <c r="M20" s="178">
        <v>5</v>
      </c>
      <c r="N20" s="38">
        <v>4.5045045045045043E-2</v>
      </c>
      <c r="O20" s="165"/>
      <c r="P20" s="166"/>
      <c r="Q20" s="166"/>
      <c r="R20" s="166"/>
      <c r="S20" s="166"/>
      <c r="T20" s="166"/>
      <c r="U20" s="166"/>
    </row>
    <row r="21" spans="1:21" x14ac:dyDescent="0.2">
      <c r="A21" s="85"/>
      <c r="B21" s="55"/>
      <c r="C21" s="93"/>
      <c r="D21" s="56"/>
      <c r="E21" s="65"/>
      <c r="F21" s="56"/>
      <c r="G21" s="65"/>
      <c r="H21" s="56"/>
      <c r="I21" s="65"/>
      <c r="J21" s="56"/>
      <c r="K21" s="66"/>
      <c r="L21" s="39"/>
      <c r="M21" s="66"/>
      <c r="N21" s="39"/>
      <c r="O21" s="165"/>
      <c r="P21" s="166"/>
      <c r="Q21" s="166"/>
      <c r="R21" s="166"/>
      <c r="S21" s="166"/>
      <c r="T21" s="166"/>
      <c r="U21" s="166"/>
    </row>
    <row r="22" spans="1:21" ht="14.25" customHeight="1" x14ac:dyDescent="0.2">
      <c r="O22" s="165"/>
      <c r="P22" s="166"/>
      <c r="Q22" s="166"/>
      <c r="R22" s="166"/>
      <c r="S22" s="166"/>
      <c r="T22" s="166"/>
      <c r="U22" s="166"/>
    </row>
    <row r="23" spans="1:21" ht="14.25" customHeight="1" x14ac:dyDescent="0.2">
      <c r="O23" s="165"/>
      <c r="P23" s="166"/>
      <c r="Q23" s="166"/>
      <c r="R23" s="166"/>
      <c r="S23" s="166"/>
      <c r="T23" s="166"/>
      <c r="U23" s="166"/>
    </row>
    <row r="24" spans="1:21" ht="15.75" x14ac:dyDescent="0.25">
      <c r="A24" s="21" t="s">
        <v>127</v>
      </c>
      <c r="O24" s="165"/>
      <c r="P24" s="166"/>
      <c r="Q24" s="166"/>
      <c r="R24" s="166"/>
      <c r="S24" s="166"/>
      <c r="T24" s="166"/>
      <c r="U24" s="166"/>
    </row>
    <row r="25" spans="1:21" ht="32.25" customHeight="1" x14ac:dyDescent="0.25">
      <c r="A25" s="315" t="s">
        <v>60</v>
      </c>
      <c r="B25" s="315" t="s">
        <v>61</v>
      </c>
      <c r="C25" s="323" t="s">
        <v>34</v>
      </c>
      <c r="D25" s="323"/>
      <c r="E25" s="323" t="s">
        <v>35</v>
      </c>
      <c r="F25" s="323"/>
      <c r="G25" s="323" t="s">
        <v>36</v>
      </c>
      <c r="H25" s="324"/>
      <c r="I25" s="323" t="s">
        <v>37</v>
      </c>
      <c r="J25" s="324"/>
      <c r="K25" s="323" t="s">
        <v>38</v>
      </c>
      <c r="L25" s="324"/>
      <c r="M25" s="323" t="s">
        <v>39</v>
      </c>
      <c r="N25" s="324"/>
      <c r="O25" s="165"/>
      <c r="P25" s="166"/>
      <c r="Q25" s="166"/>
      <c r="R25" s="166"/>
      <c r="S25" s="166"/>
      <c r="T25" s="166"/>
      <c r="U25" s="166"/>
    </row>
    <row r="26" spans="1:21" ht="49.5" customHeight="1" x14ac:dyDescent="0.2">
      <c r="A26" s="316"/>
      <c r="B26" s="316"/>
      <c r="C26" s="101" t="s">
        <v>83</v>
      </c>
      <c r="D26" s="52" t="s">
        <v>192</v>
      </c>
      <c r="E26" s="101" t="s">
        <v>83</v>
      </c>
      <c r="F26" s="52" t="s">
        <v>192</v>
      </c>
      <c r="G26" s="101" t="s">
        <v>83</v>
      </c>
      <c r="H26" s="52" t="s">
        <v>192</v>
      </c>
      <c r="I26" s="101" t="s">
        <v>83</v>
      </c>
      <c r="J26" s="52" t="s">
        <v>192</v>
      </c>
      <c r="K26" s="101" t="s">
        <v>83</v>
      </c>
      <c r="L26" s="52" t="s">
        <v>192</v>
      </c>
      <c r="M26" s="101" t="s">
        <v>83</v>
      </c>
      <c r="N26" s="52" t="s">
        <v>192</v>
      </c>
      <c r="O26" s="165"/>
      <c r="P26" s="166"/>
      <c r="Q26" s="166"/>
      <c r="R26" s="166"/>
      <c r="S26" s="166"/>
      <c r="T26" s="166"/>
      <c r="U26" s="166"/>
    </row>
    <row r="27" spans="1:21" ht="16.5" customHeight="1" x14ac:dyDescent="0.2">
      <c r="A27" s="326">
        <v>40999</v>
      </c>
      <c r="B27" s="27"/>
      <c r="C27" s="119"/>
      <c r="D27" s="120"/>
      <c r="E27" s="121"/>
      <c r="F27" s="120"/>
      <c r="G27" s="121"/>
      <c r="H27" s="120"/>
      <c r="I27" s="121"/>
      <c r="J27" s="120"/>
      <c r="K27" s="122"/>
      <c r="L27" s="123"/>
      <c r="M27" s="122"/>
      <c r="N27" s="123"/>
      <c r="O27" s="165"/>
      <c r="P27" s="166"/>
      <c r="Q27" s="166"/>
      <c r="R27" s="166"/>
      <c r="S27" s="166"/>
      <c r="T27" s="166"/>
      <c r="U27" s="166"/>
    </row>
    <row r="28" spans="1:21" x14ac:dyDescent="0.2">
      <c r="A28" s="327"/>
      <c r="B28" s="54" t="s">
        <v>73</v>
      </c>
      <c r="C28" s="177">
        <v>0</v>
      </c>
      <c r="D28" s="37">
        <v>0</v>
      </c>
      <c r="E28" s="177">
        <v>0</v>
      </c>
      <c r="F28" s="37">
        <v>0</v>
      </c>
      <c r="G28" s="178">
        <v>2</v>
      </c>
      <c r="H28" s="38">
        <v>5.2631578947368418E-2</v>
      </c>
      <c r="I28" s="177">
        <v>16</v>
      </c>
      <c r="J28" s="37">
        <v>0.42105263157894735</v>
      </c>
      <c r="K28" s="177">
        <v>18</v>
      </c>
      <c r="L28" s="37">
        <v>0.47368421052631576</v>
      </c>
      <c r="M28" s="178">
        <v>2</v>
      </c>
      <c r="N28" s="38">
        <v>5.2631578947368418E-2</v>
      </c>
      <c r="O28" s="165"/>
      <c r="P28" s="166"/>
      <c r="Q28" s="166"/>
      <c r="R28" s="166"/>
      <c r="S28" s="166"/>
      <c r="T28" s="166"/>
      <c r="U28" s="166"/>
    </row>
    <row r="29" spans="1:21" x14ac:dyDescent="0.2">
      <c r="A29" s="327"/>
      <c r="B29" s="54" t="s">
        <v>3</v>
      </c>
      <c r="C29" s="177">
        <v>1</v>
      </c>
      <c r="D29" s="37">
        <v>1.1904761904761904E-2</v>
      </c>
      <c r="E29" s="177">
        <v>2</v>
      </c>
      <c r="F29" s="37">
        <v>2.3809523809523808E-2</v>
      </c>
      <c r="G29" s="178">
        <v>8</v>
      </c>
      <c r="H29" s="38">
        <v>9.5238095238095233E-2</v>
      </c>
      <c r="I29" s="177">
        <v>27</v>
      </c>
      <c r="J29" s="37">
        <v>0.32142857142857145</v>
      </c>
      <c r="K29" s="177">
        <v>41</v>
      </c>
      <c r="L29" s="37">
        <v>0.48809523809523808</v>
      </c>
      <c r="M29" s="178">
        <v>5</v>
      </c>
      <c r="N29" s="38">
        <v>5.9523809523809521E-2</v>
      </c>
      <c r="O29" s="165"/>
      <c r="P29" s="166"/>
      <c r="Q29" s="166"/>
      <c r="R29" s="166"/>
      <c r="S29" s="166"/>
      <c r="T29" s="166"/>
      <c r="U29" s="166"/>
    </row>
    <row r="30" spans="1:21" x14ac:dyDescent="0.2">
      <c r="A30" s="327"/>
      <c r="B30" s="54" t="s">
        <v>9</v>
      </c>
      <c r="C30" s="177">
        <v>0</v>
      </c>
      <c r="D30" s="37">
        <v>0</v>
      </c>
      <c r="E30" s="177">
        <v>2</v>
      </c>
      <c r="F30" s="37">
        <v>8.1632653061224497E-3</v>
      </c>
      <c r="G30" s="178">
        <v>10</v>
      </c>
      <c r="H30" s="38">
        <v>4.0816326530612242E-2</v>
      </c>
      <c r="I30" s="177">
        <v>51</v>
      </c>
      <c r="J30" s="37">
        <v>0.20816326530612245</v>
      </c>
      <c r="K30" s="177">
        <v>152</v>
      </c>
      <c r="L30" s="37">
        <v>0.62040816326530612</v>
      </c>
      <c r="M30" s="178">
        <v>30</v>
      </c>
      <c r="N30" s="38">
        <v>0.12244897959183673</v>
      </c>
      <c r="O30" s="165"/>
      <c r="P30" s="166"/>
      <c r="Q30" s="166"/>
      <c r="R30" s="166"/>
      <c r="S30" s="166"/>
      <c r="T30" s="166"/>
      <c r="U30" s="166"/>
    </row>
    <row r="31" spans="1:21" x14ac:dyDescent="0.2">
      <c r="A31" s="85"/>
      <c r="B31" s="55"/>
      <c r="C31" s="177"/>
      <c r="D31" s="37"/>
      <c r="E31" s="177"/>
      <c r="F31" s="37"/>
      <c r="G31" s="178"/>
      <c r="H31" s="38"/>
      <c r="I31" s="177"/>
      <c r="J31" s="37"/>
      <c r="K31" s="177"/>
      <c r="L31" s="37"/>
      <c r="M31" s="178"/>
      <c r="N31" s="38"/>
      <c r="O31" s="165"/>
      <c r="P31" s="166"/>
      <c r="Q31" s="166"/>
      <c r="R31" s="166"/>
      <c r="S31" s="166"/>
      <c r="T31" s="166"/>
      <c r="U31" s="166"/>
    </row>
    <row r="32" spans="1:21" ht="16.5" customHeight="1" x14ac:dyDescent="0.2">
      <c r="A32" s="326">
        <v>41364</v>
      </c>
      <c r="B32" s="27"/>
      <c r="C32" s="181"/>
      <c r="D32" s="120"/>
      <c r="E32" s="181"/>
      <c r="F32" s="120"/>
      <c r="G32" s="182"/>
      <c r="H32" s="123"/>
      <c r="I32" s="181"/>
      <c r="J32" s="120"/>
      <c r="K32" s="181"/>
      <c r="L32" s="120"/>
      <c r="M32" s="182"/>
      <c r="N32" s="123"/>
      <c r="O32" s="165"/>
      <c r="P32" s="166"/>
      <c r="Q32" s="166"/>
      <c r="R32" s="166"/>
      <c r="S32" s="166"/>
      <c r="T32" s="166"/>
      <c r="U32" s="166"/>
    </row>
    <row r="33" spans="1:21" x14ac:dyDescent="0.2">
      <c r="A33" s="327"/>
      <c r="B33" s="54" t="s">
        <v>73</v>
      </c>
      <c r="C33" s="177">
        <v>0</v>
      </c>
      <c r="D33" s="37">
        <v>0</v>
      </c>
      <c r="E33" s="177">
        <v>0</v>
      </c>
      <c r="F33" s="37">
        <v>0</v>
      </c>
      <c r="G33" s="178">
        <v>6</v>
      </c>
      <c r="H33" s="38">
        <v>0.14634146341463414</v>
      </c>
      <c r="I33" s="177">
        <v>18</v>
      </c>
      <c r="J33" s="37">
        <v>0.43902439024390244</v>
      </c>
      <c r="K33" s="177">
        <v>14</v>
      </c>
      <c r="L33" s="37">
        <v>0.34146341463414637</v>
      </c>
      <c r="M33" s="178">
        <v>3</v>
      </c>
      <c r="N33" s="38">
        <v>7.3170731707317069E-2</v>
      </c>
      <c r="O33" s="165"/>
      <c r="P33" s="166"/>
      <c r="Q33" s="166"/>
      <c r="R33" s="166"/>
      <c r="S33" s="166"/>
      <c r="T33" s="166"/>
      <c r="U33" s="166"/>
    </row>
    <row r="34" spans="1:21" x14ac:dyDescent="0.2">
      <c r="A34" s="327"/>
      <c r="B34" s="54" t="s">
        <v>3</v>
      </c>
      <c r="C34" s="177">
        <v>1</v>
      </c>
      <c r="D34" s="37">
        <v>1.3157894736842105E-2</v>
      </c>
      <c r="E34" s="177">
        <v>6</v>
      </c>
      <c r="F34" s="37">
        <v>7.8947368421052627E-2</v>
      </c>
      <c r="G34" s="178">
        <v>9</v>
      </c>
      <c r="H34" s="38">
        <v>0.11842105263157894</v>
      </c>
      <c r="I34" s="177">
        <v>25</v>
      </c>
      <c r="J34" s="37">
        <v>0.32894736842105265</v>
      </c>
      <c r="K34" s="177">
        <v>28</v>
      </c>
      <c r="L34" s="37">
        <v>0.36842105263157893</v>
      </c>
      <c r="M34" s="178">
        <v>7</v>
      </c>
      <c r="N34" s="38">
        <v>9.2105263157894732E-2</v>
      </c>
      <c r="O34" s="165"/>
      <c r="P34" s="166"/>
      <c r="Q34" s="166"/>
      <c r="R34" s="166"/>
      <c r="S34" s="166"/>
      <c r="T34" s="166"/>
      <c r="U34" s="166"/>
    </row>
    <row r="35" spans="1:21" x14ac:dyDescent="0.2">
      <c r="A35" s="327"/>
      <c r="B35" s="54" t="s">
        <v>9</v>
      </c>
      <c r="C35" s="177">
        <v>0</v>
      </c>
      <c r="D35" s="37">
        <v>0</v>
      </c>
      <c r="E35" s="177">
        <v>4</v>
      </c>
      <c r="F35" s="37">
        <v>1.6E-2</v>
      </c>
      <c r="G35" s="178">
        <v>21</v>
      </c>
      <c r="H35" s="38">
        <v>8.4000000000000005E-2</v>
      </c>
      <c r="I35" s="177">
        <v>57</v>
      </c>
      <c r="J35" s="37">
        <v>0.22800000000000001</v>
      </c>
      <c r="K35" s="177">
        <v>144</v>
      </c>
      <c r="L35" s="37">
        <v>0.57599999999999996</v>
      </c>
      <c r="M35" s="178">
        <v>24</v>
      </c>
      <c r="N35" s="38">
        <v>9.6000000000000002E-2</v>
      </c>
      <c r="O35" s="165"/>
      <c r="P35" s="166"/>
      <c r="Q35" s="166"/>
      <c r="R35" s="166"/>
      <c r="S35" s="166"/>
      <c r="T35" s="166"/>
      <c r="U35" s="166"/>
    </row>
    <row r="36" spans="1:21" x14ac:dyDescent="0.2">
      <c r="A36" s="85"/>
      <c r="B36" s="55"/>
      <c r="C36" s="179"/>
      <c r="D36" s="56"/>
      <c r="E36" s="179"/>
      <c r="F36" s="56"/>
      <c r="G36" s="180"/>
      <c r="H36" s="39"/>
      <c r="I36" s="179"/>
      <c r="J36" s="56"/>
      <c r="K36" s="179"/>
      <c r="L36" s="56"/>
      <c r="M36" s="180"/>
      <c r="N36" s="39"/>
      <c r="O36" s="165"/>
      <c r="P36" s="166"/>
      <c r="Q36" s="166"/>
      <c r="R36" s="166"/>
      <c r="S36" s="166"/>
      <c r="T36" s="166"/>
      <c r="U36" s="166"/>
    </row>
    <row r="37" spans="1:21" ht="16.5" customHeight="1" x14ac:dyDescent="0.2">
      <c r="A37" s="326">
        <v>41729</v>
      </c>
      <c r="B37" s="27"/>
      <c r="C37" s="177"/>
      <c r="D37" s="37"/>
      <c r="E37" s="177"/>
      <c r="F37" s="37"/>
      <c r="G37" s="178"/>
      <c r="H37" s="38"/>
      <c r="I37" s="177"/>
      <c r="J37" s="37"/>
      <c r="K37" s="177"/>
      <c r="L37" s="37"/>
      <c r="M37" s="178"/>
      <c r="N37" s="38"/>
      <c r="O37" s="165"/>
      <c r="P37" s="166"/>
      <c r="Q37" s="166"/>
      <c r="R37" s="166"/>
      <c r="S37" s="166"/>
      <c r="T37" s="166"/>
      <c r="U37" s="166"/>
    </row>
    <row r="38" spans="1:21" x14ac:dyDescent="0.2">
      <c r="A38" s="327"/>
      <c r="B38" s="54" t="s">
        <v>73</v>
      </c>
      <c r="C38" s="177">
        <v>0</v>
      </c>
      <c r="D38" s="37">
        <v>0</v>
      </c>
      <c r="E38" s="177">
        <v>2</v>
      </c>
      <c r="F38" s="37">
        <v>5.5555555555555552E-2</v>
      </c>
      <c r="G38" s="178">
        <v>6</v>
      </c>
      <c r="H38" s="38">
        <v>0.16666666666666666</v>
      </c>
      <c r="I38" s="177">
        <v>15</v>
      </c>
      <c r="J38" s="37">
        <v>0.41666666666666669</v>
      </c>
      <c r="K38" s="177">
        <v>11</v>
      </c>
      <c r="L38" s="37">
        <v>0.30555555555555558</v>
      </c>
      <c r="M38" s="178">
        <v>2</v>
      </c>
      <c r="N38" s="38">
        <v>5.5555555555555552E-2</v>
      </c>
      <c r="O38" s="165"/>
      <c r="P38" s="166"/>
      <c r="Q38" s="166"/>
      <c r="R38" s="166"/>
      <c r="S38" s="166"/>
      <c r="T38" s="166"/>
      <c r="U38" s="166"/>
    </row>
    <row r="39" spans="1:21" x14ac:dyDescent="0.2">
      <c r="A39" s="327"/>
      <c r="B39" s="54" t="s">
        <v>3</v>
      </c>
      <c r="C39" s="177">
        <v>0</v>
      </c>
      <c r="D39" s="37">
        <v>0</v>
      </c>
      <c r="E39" s="177">
        <v>5</v>
      </c>
      <c r="F39" s="37">
        <v>6.8493150684931503E-2</v>
      </c>
      <c r="G39" s="178">
        <v>18</v>
      </c>
      <c r="H39" s="38">
        <v>0.24657534246575341</v>
      </c>
      <c r="I39" s="177">
        <v>15</v>
      </c>
      <c r="J39" s="37">
        <v>0.20547945205479451</v>
      </c>
      <c r="K39" s="177">
        <v>33</v>
      </c>
      <c r="L39" s="37">
        <v>0.45205479452054792</v>
      </c>
      <c r="M39" s="178">
        <v>2</v>
      </c>
      <c r="N39" s="38">
        <v>2.7397260273972601E-2</v>
      </c>
      <c r="O39" s="165"/>
      <c r="P39" s="166"/>
      <c r="Q39" s="166"/>
      <c r="R39" s="166"/>
      <c r="S39" s="166"/>
      <c r="T39" s="166"/>
      <c r="U39" s="166"/>
    </row>
    <row r="40" spans="1:21" x14ac:dyDescent="0.2">
      <c r="A40" s="327"/>
      <c r="B40" s="54" t="s">
        <v>9</v>
      </c>
      <c r="C40" s="177">
        <v>0</v>
      </c>
      <c r="D40" s="37">
        <v>0</v>
      </c>
      <c r="E40" s="177">
        <v>0</v>
      </c>
      <c r="F40" s="37">
        <v>0</v>
      </c>
      <c r="G40" s="178">
        <v>17</v>
      </c>
      <c r="H40" s="38">
        <v>7.1428571428571425E-2</v>
      </c>
      <c r="I40" s="177">
        <v>72</v>
      </c>
      <c r="J40" s="37">
        <v>0.30252100840336132</v>
      </c>
      <c r="K40" s="177">
        <v>131</v>
      </c>
      <c r="L40" s="37">
        <v>0.55042016806722693</v>
      </c>
      <c r="M40" s="178">
        <v>18</v>
      </c>
      <c r="N40" s="38">
        <v>7.5630252100840331E-2</v>
      </c>
      <c r="O40" s="165"/>
      <c r="P40" s="166"/>
      <c r="Q40" s="166"/>
      <c r="R40" s="166"/>
      <c r="S40" s="166"/>
      <c r="T40" s="166"/>
      <c r="U40" s="166"/>
    </row>
    <row r="41" spans="1:21" x14ac:dyDescent="0.2">
      <c r="A41" s="85"/>
      <c r="B41" s="55"/>
      <c r="C41" s="93"/>
      <c r="D41" s="56"/>
      <c r="E41" s="65"/>
      <c r="F41" s="56"/>
      <c r="G41" s="65"/>
      <c r="H41" s="56"/>
      <c r="I41" s="65"/>
      <c r="J41" s="56"/>
      <c r="K41" s="66"/>
      <c r="L41" s="39"/>
      <c r="M41" s="66"/>
      <c r="N41" s="39"/>
      <c r="O41" s="165"/>
      <c r="P41" s="166"/>
      <c r="Q41" s="166"/>
      <c r="R41" s="166"/>
      <c r="S41" s="166"/>
      <c r="T41" s="166"/>
      <c r="U41" s="166"/>
    </row>
    <row r="42" spans="1:21" ht="14.25" customHeight="1" x14ac:dyDescent="0.2">
      <c r="O42" s="165"/>
      <c r="P42" s="166"/>
      <c r="Q42" s="166"/>
      <c r="R42" s="166"/>
      <c r="S42" s="166"/>
      <c r="T42" s="166"/>
      <c r="U42" s="166"/>
    </row>
    <row r="43" spans="1:21" ht="14.25" customHeight="1" x14ac:dyDescent="0.2">
      <c r="O43" s="165"/>
      <c r="P43" s="166"/>
      <c r="Q43" s="166"/>
      <c r="R43" s="166"/>
      <c r="S43" s="166"/>
      <c r="T43" s="166"/>
      <c r="U43" s="166"/>
    </row>
    <row r="44" spans="1:21" ht="15.75" x14ac:dyDescent="0.25">
      <c r="A44" s="21" t="s">
        <v>241</v>
      </c>
      <c r="O44" s="165"/>
      <c r="P44" s="166"/>
      <c r="Q44" s="166"/>
      <c r="R44" s="166"/>
      <c r="S44" s="166"/>
      <c r="T44" s="166"/>
      <c r="U44" s="166"/>
    </row>
    <row r="45" spans="1:21" ht="32.25" customHeight="1" x14ac:dyDescent="0.25">
      <c r="A45" s="315" t="s">
        <v>60</v>
      </c>
      <c r="B45" s="315" t="s">
        <v>61</v>
      </c>
      <c r="C45" s="323" t="s">
        <v>34</v>
      </c>
      <c r="D45" s="323"/>
      <c r="E45" s="323" t="s">
        <v>35</v>
      </c>
      <c r="F45" s="323"/>
      <c r="G45" s="323" t="s">
        <v>36</v>
      </c>
      <c r="H45" s="324"/>
      <c r="I45" s="323" t="s">
        <v>37</v>
      </c>
      <c r="J45" s="324"/>
      <c r="K45" s="323" t="s">
        <v>38</v>
      </c>
      <c r="L45" s="324"/>
      <c r="M45" s="323" t="s">
        <v>39</v>
      </c>
      <c r="N45" s="324"/>
      <c r="O45" s="165"/>
      <c r="P45" s="166"/>
      <c r="Q45" s="166"/>
      <c r="R45" s="166"/>
      <c r="S45" s="166"/>
      <c r="T45" s="166"/>
      <c r="U45" s="166"/>
    </row>
    <row r="46" spans="1:21" ht="49.5" customHeight="1" x14ac:dyDescent="0.2">
      <c r="A46" s="316"/>
      <c r="B46" s="316"/>
      <c r="C46" s="101" t="s">
        <v>82</v>
      </c>
      <c r="D46" s="52" t="s">
        <v>192</v>
      </c>
      <c r="E46" s="101" t="s">
        <v>82</v>
      </c>
      <c r="F46" s="52" t="s">
        <v>192</v>
      </c>
      <c r="G46" s="101" t="s">
        <v>82</v>
      </c>
      <c r="H46" s="52" t="s">
        <v>192</v>
      </c>
      <c r="I46" s="101" t="s">
        <v>82</v>
      </c>
      <c r="J46" s="52" t="s">
        <v>192</v>
      </c>
      <c r="K46" s="101" t="s">
        <v>82</v>
      </c>
      <c r="L46" s="52" t="s">
        <v>192</v>
      </c>
      <c r="M46" s="101" t="s">
        <v>82</v>
      </c>
      <c r="N46" s="52" t="s">
        <v>192</v>
      </c>
      <c r="O46" s="165"/>
      <c r="P46" s="166"/>
      <c r="Q46" s="166"/>
      <c r="R46" s="166"/>
      <c r="S46" s="166"/>
      <c r="T46" s="166"/>
      <c r="U46" s="166"/>
    </row>
    <row r="47" spans="1:21" ht="16.5" customHeight="1" x14ac:dyDescent="0.2">
      <c r="A47" s="326">
        <v>40999</v>
      </c>
      <c r="B47" s="27"/>
      <c r="C47" s="119"/>
      <c r="D47" s="120"/>
      <c r="E47" s="121"/>
      <c r="F47" s="120"/>
      <c r="G47" s="121"/>
      <c r="H47" s="120"/>
      <c r="I47" s="121"/>
      <c r="J47" s="120"/>
      <c r="K47" s="122"/>
      <c r="L47" s="123"/>
      <c r="M47" s="122"/>
      <c r="N47" s="123"/>
      <c r="O47" s="165"/>
      <c r="P47" s="166"/>
      <c r="Q47" s="166"/>
      <c r="R47" s="166"/>
      <c r="S47" s="166"/>
      <c r="T47" s="166"/>
      <c r="U47" s="166"/>
    </row>
    <row r="48" spans="1:21" x14ac:dyDescent="0.2">
      <c r="A48" s="327"/>
      <c r="B48" s="54" t="s">
        <v>73</v>
      </c>
      <c r="C48" s="177">
        <v>0</v>
      </c>
      <c r="D48" s="37">
        <v>0</v>
      </c>
      <c r="E48" s="177">
        <v>0</v>
      </c>
      <c r="F48" s="37">
        <v>0</v>
      </c>
      <c r="G48" s="178">
        <v>2</v>
      </c>
      <c r="H48" s="38">
        <v>2.197802197802198E-2</v>
      </c>
      <c r="I48" s="177">
        <v>35</v>
      </c>
      <c r="J48" s="37">
        <v>0.38461538461538464</v>
      </c>
      <c r="K48" s="177">
        <v>43</v>
      </c>
      <c r="L48" s="37">
        <v>0.47252747252747251</v>
      </c>
      <c r="M48" s="178">
        <v>11</v>
      </c>
      <c r="N48" s="38">
        <v>0.12087912087912088</v>
      </c>
      <c r="O48" s="165"/>
      <c r="P48" s="166"/>
      <c r="Q48" s="166"/>
      <c r="R48" s="166"/>
      <c r="S48" s="166"/>
      <c r="T48" s="166"/>
      <c r="U48" s="166"/>
    </row>
    <row r="49" spans="1:21" x14ac:dyDescent="0.2">
      <c r="A49" s="327"/>
      <c r="B49" s="54" t="s">
        <v>3</v>
      </c>
      <c r="C49" s="177">
        <v>0</v>
      </c>
      <c r="D49" s="37">
        <v>0</v>
      </c>
      <c r="E49" s="177">
        <v>0</v>
      </c>
      <c r="F49" s="37">
        <v>0</v>
      </c>
      <c r="G49" s="178">
        <v>1</v>
      </c>
      <c r="H49" s="38">
        <v>1.8518518518518517E-2</v>
      </c>
      <c r="I49" s="177">
        <v>19</v>
      </c>
      <c r="J49" s="37">
        <v>0.35185185185185186</v>
      </c>
      <c r="K49" s="177">
        <v>33</v>
      </c>
      <c r="L49" s="37">
        <v>0.61111111111111116</v>
      </c>
      <c r="M49" s="178">
        <v>1</v>
      </c>
      <c r="N49" s="38">
        <v>1.8518518518518517E-2</v>
      </c>
      <c r="O49" s="165"/>
      <c r="P49" s="166"/>
      <c r="Q49" s="166"/>
      <c r="R49" s="166"/>
      <c r="S49" s="166"/>
      <c r="T49" s="166"/>
      <c r="U49" s="166"/>
    </row>
    <row r="50" spans="1:21" x14ac:dyDescent="0.2">
      <c r="A50" s="327"/>
      <c r="B50" s="54" t="s">
        <v>9</v>
      </c>
      <c r="C50" s="177">
        <v>0</v>
      </c>
      <c r="D50" s="37">
        <v>0</v>
      </c>
      <c r="E50" s="177">
        <v>2</v>
      </c>
      <c r="F50" s="37">
        <v>6.6225165562913907E-3</v>
      </c>
      <c r="G50" s="178">
        <v>11</v>
      </c>
      <c r="H50" s="38">
        <v>3.6423841059602648E-2</v>
      </c>
      <c r="I50" s="177">
        <v>74</v>
      </c>
      <c r="J50" s="37">
        <v>0.24503311258278146</v>
      </c>
      <c r="K50" s="177">
        <v>191</v>
      </c>
      <c r="L50" s="37">
        <v>0.63245033112582782</v>
      </c>
      <c r="M50" s="178">
        <v>24</v>
      </c>
      <c r="N50" s="38">
        <v>7.9470198675496692E-2</v>
      </c>
      <c r="O50" s="165"/>
      <c r="P50" s="166"/>
      <c r="Q50" s="166"/>
      <c r="R50" s="166"/>
      <c r="S50" s="166"/>
      <c r="T50" s="166"/>
      <c r="U50" s="166"/>
    </row>
    <row r="51" spans="1:21" x14ac:dyDescent="0.2">
      <c r="A51" s="85"/>
      <c r="B51" s="55"/>
      <c r="C51" s="177"/>
      <c r="D51" s="37"/>
      <c r="E51" s="177"/>
      <c r="F51" s="37"/>
      <c r="G51" s="178"/>
      <c r="H51" s="38"/>
      <c r="I51" s="177"/>
      <c r="J51" s="37"/>
      <c r="K51" s="177"/>
      <c r="L51" s="37"/>
      <c r="M51" s="178"/>
      <c r="N51" s="38"/>
      <c r="O51" s="165"/>
      <c r="P51" s="166"/>
      <c r="Q51" s="166"/>
      <c r="R51" s="166"/>
      <c r="S51" s="166"/>
      <c r="T51" s="166"/>
      <c r="U51" s="166"/>
    </row>
    <row r="52" spans="1:21" ht="16.5" customHeight="1" x14ac:dyDescent="0.2">
      <c r="A52" s="326">
        <v>41364</v>
      </c>
      <c r="B52" s="27"/>
      <c r="C52" s="181"/>
      <c r="D52" s="120"/>
      <c r="E52" s="181"/>
      <c r="F52" s="120"/>
      <c r="G52" s="182"/>
      <c r="H52" s="123"/>
      <c r="I52" s="181"/>
      <c r="J52" s="120"/>
      <c r="K52" s="181"/>
      <c r="L52" s="120"/>
      <c r="M52" s="182"/>
      <c r="N52" s="123"/>
      <c r="O52" s="165"/>
      <c r="P52" s="166"/>
      <c r="Q52" s="166"/>
      <c r="R52" s="166"/>
      <c r="S52" s="166"/>
      <c r="T52" s="166"/>
      <c r="U52" s="166"/>
    </row>
    <row r="53" spans="1:21" x14ac:dyDescent="0.2">
      <c r="A53" s="327"/>
      <c r="B53" s="54" t="s">
        <v>73</v>
      </c>
      <c r="C53" s="177">
        <v>0</v>
      </c>
      <c r="D53" s="37">
        <v>0</v>
      </c>
      <c r="E53" s="177">
        <v>0</v>
      </c>
      <c r="F53" s="37">
        <v>0</v>
      </c>
      <c r="G53" s="178">
        <v>2</v>
      </c>
      <c r="H53" s="38">
        <v>2.2727272727272728E-2</v>
      </c>
      <c r="I53" s="177">
        <v>27</v>
      </c>
      <c r="J53" s="37">
        <v>0.30681818181818182</v>
      </c>
      <c r="K53" s="177">
        <v>51</v>
      </c>
      <c r="L53" s="37">
        <v>0.57954545454545459</v>
      </c>
      <c r="M53" s="178">
        <v>8</v>
      </c>
      <c r="N53" s="38">
        <v>9.0909090909090912E-2</v>
      </c>
      <c r="O53" s="165"/>
      <c r="P53" s="166"/>
      <c r="Q53" s="166"/>
      <c r="R53" s="166"/>
      <c r="S53" s="166"/>
      <c r="T53" s="166"/>
      <c r="U53" s="166"/>
    </row>
    <row r="54" spans="1:21" x14ac:dyDescent="0.2">
      <c r="A54" s="327"/>
      <c r="B54" s="54" t="s">
        <v>3</v>
      </c>
      <c r="C54" s="177">
        <v>0</v>
      </c>
      <c r="D54" s="37">
        <v>0</v>
      </c>
      <c r="E54" s="177">
        <v>0</v>
      </c>
      <c r="F54" s="37">
        <v>0</v>
      </c>
      <c r="G54" s="178">
        <v>1</v>
      </c>
      <c r="H54" s="38">
        <v>3.125E-2</v>
      </c>
      <c r="I54" s="177">
        <v>14</v>
      </c>
      <c r="J54" s="37">
        <v>0.4375</v>
      </c>
      <c r="K54" s="177">
        <v>14</v>
      </c>
      <c r="L54" s="37">
        <v>0.4375</v>
      </c>
      <c r="M54" s="178">
        <v>3</v>
      </c>
      <c r="N54" s="38">
        <v>9.375E-2</v>
      </c>
      <c r="O54" s="165"/>
      <c r="P54" s="166"/>
      <c r="Q54" s="166"/>
      <c r="R54" s="166"/>
      <c r="S54" s="166"/>
      <c r="T54" s="166"/>
      <c r="U54" s="166"/>
    </row>
    <row r="55" spans="1:21" x14ac:dyDescent="0.2">
      <c r="A55" s="327"/>
      <c r="B55" s="54" t="s">
        <v>9</v>
      </c>
      <c r="C55" s="177">
        <v>0</v>
      </c>
      <c r="D55" s="37">
        <v>0</v>
      </c>
      <c r="E55" s="177">
        <v>0</v>
      </c>
      <c r="F55" s="37">
        <v>0</v>
      </c>
      <c r="G55" s="178">
        <v>12</v>
      </c>
      <c r="H55" s="38">
        <v>3.7383177570093455E-2</v>
      </c>
      <c r="I55" s="177">
        <v>87</v>
      </c>
      <c r="J55" s="37">
        <v>0.27102803738317754</v>
      </c>
      <c r="K55" s="177">
        <v>194</v>
      </c>
      <c r="L55" s="37">
        <v>0.60436137071651086</v>
      </c>
      <c r="M55" s="178">
        <v>28</v>
      </c>
      <c r="N55" s="38">
        <v>8.7227414330218064E-2</v>
      </c>
      <c r="O55" s="165"/>
      <c r="P55" s="166"/>
      <c r="Q55" s="166"/>
      <c r="R55" s="166"/>
      <c r="S55" s="166"/>
      <c r="T55" s="166"/>
      <c r="U55" s="166"/>
    </row>
    <row r="56" spans="1:21" x14ac:dyDescent="0.2">
      <c r="A56" s="85"/>
      <c r="B56" s="55"/>
      <c r="C56" s="179"/>
      <c r="D56" s="56"/>
      <c r="E56" s="179"/>
      <c r="F56" s="56"/>
      <c r="G56" s="180"/>
      <c r="H56" s="39"/>
      <c r="I56" s="179"/>
      <c r="J56" s="56"/>
      <c r="K56" s="179"/>
      <c r="L56" s="56"/>
      <c r="M56" s="180"/>
      <c r="N56" s="39"/>
      <c r="O56" s="165"/>
      <c r="P56" s="166"/>
      <c r="Q56" s="166"/>
      <c r="R56" s="166"/>
      <c r="S56" s="166"/>
      <c r="T56" s="166"/>
      <c r="U56" s="166"/>
    </row>
    <row r="57" spans="1:21" ht="16.5" customHeight="1" x14ac:dyDescent="0.2">
      <c r="A57" s="326">
        <v>41729</v>
      </c>
      <c r="B57" s="27"/>
      <c r="C57" s="177"/>
      <c r="D57" s="37"/>
      <c r="E57" s="177"/>
      <c r="F57" s="37"/>
      <c r="G57" s="178"/>
      <c r="H57" s="38"/>
      <c r="I57" s="177"/>
      <c r="J57" s="37"/>
      <c r="K57" s="177"/>
      <c r="L57" s="37"/>
      <c r="M57" s="178"/>
      <c r="N57" s="38"/>
      <c r="O57" s="165"/>
      <c r="P57" s="166"/>
      <c r="Q57" s="166"/>
      <c r="R57" s="166"/>
      <c r="S57" s="166"/>
      <c r="T57" s="166"/>
      <c r="U57" s="166"/>
    </row>
    <row r="58" spans="1:21" x14ac:dyDescent="0.2">
      <c r="A58" s="327"/>
      <c r="B58" s="54" t="s">
        <v>73</v>
      </c>
      <c r="C58" s="177">
        <v>0</v>
      </c>
      <c r="D58" s="37">
        <v>0</v>
      </c>
      <c r="E58" s="177">
        <v>0</v>
      </c>
      <c r="F58" s="37">
        <v>0</v>
      </c>
      <c r="G58" s="178">
        <v>5</v>
      </c>
      <c r="H58" s="38">
        <v>5.8139534883720929E-2</v>
      </c>
      <c r="I58" s="177">
        <v>24</v>
      </c>
      <c r="J58" s="37">
        <v>0.27906976744186046</v>
      </c>
      <c r="K58" s="177">
        <v>48</v>
      </c>
      <c r="L58" s="37">
        <v>0.55813953488372092</v>
      </c>
      <c r="M58" s="178">
        <v>9</v>
      </c>
      <c r="N58" s="38">
        <v>0.10465116279069768</v>
      </c>
      <c r="O58" s="165"/>
      <c r="P58" s="166"/>
      <c r="Q58" s="166"/>
      <c r="R58" s="166"/>
      <c r="S58" s="166"/>
      <c r="T58" s="166"/>
      <c r="U58" s="166"/>
    </row>
    <row r="59" spans="1:21" x14ac:dyDescent="0.2">
      <c r="A59" s="327"/>
      <c r="B59" s="54" t="s">
        <v>3</v>
      </c>
      <c r="C59" s="177">
        <v>0</v>
      </c>
      <c r="D59" s="37">
        <v>0</v>
      </c>
      <c r="E59" s="177">
        <v>1</v>
      </c>
      <c r="F59" s="37">
        <v>3.7037037037037035E-2</v>
      </c>
      <c r="G59" s="178">
        <v>0</v>
      </c>
      <c r="H59" s="38">
        <v>0</v>
      </c>
      <c r="I59" s="177">
        <v>8</v>
      </c>
      <c r="J59" s="37">
        <v>0.29629629629629628</v>
      </c>
      <c r="K59" s="177">
        <v>15</v>
      </c>
      <c r="L59" s="37">
        <v>0.55555555555555558</v>
      </c>
      <c r="M59" s="178">
        <v>3</v>
      </c>
      <c r="N59" s="38">
        <v>0.1111111111111111</v>
      </c>
      <c r="O59" s="165"/>
      <c r="P59" s="166"/>
      <c r="Q59" s="166"/>
      <c r="R59" s="166"/>
      <c r="S59" s="166"/>
      <c r="T59" s="166"/>
      <c r="U59" s="166"/>
    </row>
    <row r="60" spans="1:21" x14ac:dyDescent="0.2">
      <c r="A60" s="327"/>
      <c r="B60" s="54" t="s">
        <v>9</v>
      </c>
      <c r="C60" s="177">
        <v>1</v>
      </c>
      <c r="D60" s="37">
        <v>3.3003300330033004E-3</v>
      </c>
      <c r="E60" s="177">
        <v>3</v>
      </c>
      <c r="F60" s="37">
        <v>9.9009900990099011E-3</v>
      </c>
      <c r="G60" s="178">
        <v>9</v>
      </c>
      <c r="H60" s="38">
        <v>2.9702970297029702E-2</v>
      </c>
      <c r="I60" s="177">
        <v>76</v>
      </c>
      <c r="J60" s="37">
        <v>0.25082508250825081</v>
      </c>
      <c r="K60" s="177">
        <v>184</v>
      </c>
      <c r="L60" s="37">
        <v>0.60726072607260728</v>
      </c>
      <c r="M60" s="178">
        <v>30</v>
      </c>
      <c r="N60" s="38">
        <v>9.9009900990099015E-2</v>
      </c>
      <c r="O60" s="165"/>
      <c r="P60" s="166"/>
      <c r="Q60" s="166"/>
      <c r="R60" s="166"/>
      <c r="S60" s="166"/>
      <c r="T60" s="166"/>
      <c r="U60" s="166"/>
    </row>
    <row r="61" spans="1:21" x14ac:dyDescent="0.2">
      <c r="A61" s="85"/>
      <c r="B61" s="55"/>
      <c r="C61" s="93"/>
      <c r="D61" s="56"/>
      <c r="E61" s="65"/>
      <c r="F61" s="56"/>
      <c r="G61" s="65"/>
      <c r="H61" s="56"/>
      <c r="I61" s="65"/>
      <c r="J61" s="56"/>
      <c r="K61" s="66"/>
      <c r="L61" s="39"/>
      <c r="M61" s="66"/>
      <c r="N61" s="39"/>
      <c r="O61" s="165"/>
      <c r="P61" s="166"/>
      <c r="Q61" s="166"/>
      <c r="R61" s="166"/>
      <c r="S61" s="166"/>
      <c r="T61" s="166"/>
      <c r="U61" s="166"/>
    </row>
    <row r="62" spans="1:21" ht="14.25" customHeight="1" x14ac:dyDescent="0.2">
      <c r="O62" s="165"/>
      <c r="P62" s="166"/>
      <c r="Q62" s="166"/>
      <c r="R62" s="166"/>
      <c r="S62" s="166"/>
      <c r="T62" s="166"/>
      <c r="U62" s="166"/>
    </row>
    <row r="63" spans="1:21" ht="14.25" customHeight="1" x14ac:dyDescent="0.2">
      <c r="O63" s="165"/>
      <c r="P63" s="166"/>
      <c r="Q63" s="166"/>
      <c r="R63" s="166"/>
      <c r="S63" s="166"/>
      <c r="T63" s="166"/>
      <c r="U63" s="166"/>
    </row>
    <row r="64" spans="1:21" ht="15.75" x14ac:dyDescent="0.25">
      <c r="A64" s="21" t="s">
        <v>243</v>
      </c>
      <c r="O64" s="165"/>
      <c r="P64" s="166"/>
      <c r="Q64" s="166"/>
      <c r="R64" s="166"/>
      <c r="S64" s="166"/>
      <c r="T64" s="166"/>
      <c r="U64" s="166"/>
    </row>
    <row r="65" spans="1:21" ht="32.25" customHeight="1" x14ac:dyDescent="0.25">
      <c r="A65" s="315" t="s">
        <v>60</v>
      </c>
      <c r="B65" s="315" t="s">
        <v>61</v>
      </c>
      <c r="C65" s="323" t="s">
        <v>34</v>
      </c>
      <c r="D65" s="323"/>
      <c r="E65" s="323" t="s">
        <v>35</v>
      </c>
      <c r="F65" s="323"/>
      <c r="G65" s="323" t="s">
        <v>36</v>
      </c>
      <c r="H65" s="324"/>
      <c r="I65" s="323" t="s">
        <v>37</v>
      </c>
      <c r="J65" s="324"/>
      <c r="K65" s="323" t="s">
        <v>38</v>
      </c>
      <c r="L65" s="324"/>
      <c r="M65" s="323" t="s">
        <v>39</v>
      </c>
      <c r="N65" s="324"/>
      <c r="O65" s="165"/>
      <c r="P65" s="166"/>
      <c r="Q65" s="166"/>
      <c r="R65" s="166"/>
      <c r="S65" s="166"/>
      <c r="T65" s="166"/>
      <c r="U65" s="166"/>
    </row>
    <row r="66" spans="1:21" ht="49.5" customHeight="1" x14ac:dyDescent="0.2">
      <c r="A66" s="316"/>
      <c r="B66" s="316"/>
      <c r="C66" s="101" t="s">
        <v>81</v>
      </c>
      <c r="D66" s="52" t="s">
        <v>192</v>
      </c>
      <c r="E66" s="101" t="s">
        <v>81</v>
      </c>
      <c r="F66" s="52" t="s">
        <v>192</v>
      </c>
      <c r="G66" s="101" t="s">
        <v>81</v>
      </c>
      <c r="H66" s="52" t="s">
        <v>192</v>
      </c>
      <c r="I66" s="101" t="s">
        <v>81</v>
      </c>
      <c r="J66" s="52" t="s">
        <v>192</v>
      </c>
      <c r="K66" s="101" t="s">
        <v>81</v>
      </c>
      <c r="L66" s="52" t="s">
        <v>192</v>
      </c>
      <c r="M66" s="101" t="s">
        <v>81</v>
      </c>
      <c r="N66" s="52" t="s">
        <v>192</v>
      </c>
      <c r="O66" s="165"/>
      <c r="P66" s="166"/>
      <c r="Q66" s="166"/>
      <c r="R66" s="166"/>
      <c r="S66" s="166"/>
      <c r="T66" s="166"/>
      <c r="U66" s="166"/>
    </row>
    <row r="67" spans="1:21" ht="16.5" customHeight="1" x14ac:dyDescent="0.2">
      <c r="A67" s="326">
        <v>40999</v>
      </c>
      <c r="B67" s="27"/>
      <c r="C67" s="119"/>
      <c r="D67" s="120"/>
      <c r="E67" s="121"/>
      <c r="F67" s="120"/>
      <c r="G67" s="121"/>
      <c r="H67" s="120"/>
      <c r="I67" s="121"/>
      <c r="J67" s="120"/>
      <c r="K67" s="122"/>
      <c r="L67" s="123"/>
      <c r="M67" s="122"/>
      <c r="N67" s="123"/>
      <c r="O67" s="165"/>
      <c r="P67" s="166"/>
      <c r="Q67" s="166"/>
      <c r="R67" s="166"/>
      <c r="S67" s="166"/>
      <c r="T67" s="166"/>
      <c r="U67" s="166"/>
    </row>
    <row r="68" spans="1:21" x14ac:dyDescent="0.2">
      <c r="A68" s="327"/>
      <c r="B68" s="54" t="s">
        <v>73</v>
      </c>
      <c r="C68" s="177">
        <v>0</v>
      </c>
      <c r="D68" s="37">
        <v>0</v>
      </c>
      <c r="E68" s="177">
        <v>2</v>
      </c>
      <c r="F68" s="37">
        <v>0.16666666666666666</v>
      </c>
      <c r="G68" s="178">
        <v>1</v>
      </c>
      <c r="H68" s="38">
        <v>8.3333333333333329E-2</v>
      </c>
      <c r="I68" s="177">
        <v>3</v>
      </c>
      <c r="J68" s="37">
        <v>0.25</v>
      </c>
      <c r="K68" s="177">
        <v>5</v>
      </c>
      <c r="L68" s="37">
        <v>0.41666666666666669</v>
      </c>
      <c r="M68" s="178">
        <v>1</v>
      </c>
      <c r="N68" s="38">
        <v>8.3333333333333329E-2</v>
      </c>
      <c r="O68" s="165"/>
      <c r="P68" s="166"/>
      <c r="Q68" s="166"/>
      <c r="R68" s="166"/>
      <c r="S68" s="166"/>
      <c r="T68" s="166"/>
      <c r="U68" s="166"/>
    </row>
    <row r="69" spans="1:21" x14ac:dyDescent="0.2">
      <c r="A69" s="327"/>
      <c r="B69" s="54" t="s">
        <v>3</v>
      </c>
      <c r="C69" s="177">
        <v>0</v>
      </c>
      <c r="D69" s="37">
        <v>0</v>
      </c>
      <c r="E69" s="177">
        <v>1</v>
      </c>
      <c r="F69" s="37">
        <v>1.282051282051282E-2</v>
      </c>
      <c r="G69" s="178">
        <v>10</v>
      </c>
      <c r="H69" s="38">
        <v>0.12820512820512819</v>
      </c>
      <c r="I69" s="177">
        <v>29</v>
      </c>
      <c r="J69" s="37">
        <v>0.37179487179487181</v>
      </c>
      <c r="K69" s="177">
        <v>30</v>
      </c>
      <c r="L69" s="37">
        <v>0.38461538461538464</v>
      </c>
      <c r="M69" s="178">
        <v>8</v>
      </c>
      <c r="N69" s="38">
        <v>0.10256410256410256</v>
      </c>
      <c r="O69" s="165"/>
      <c r="P69" s="166"/>
      <c r="Q69" s="166"/>
      <c r="R69" s="166"/>
      <c r="S69" s="166"/>
      <c r="T69" s="166"/>
      <c r="U69" s="166"/>
    </row>
    <row r="70" spans="1:21" x14ac:dyDescent="0.2">
      <c r="A70" s="327"/>
      <c r="B70" s="54" t="s">
        <v>9</v>
      </c>
      <c r="C70" s="177">
        <v>0</v>
      </c>
      <c r="D70" s="37">
        <v>0</v>
      </c>
      <c r="E70" s="177">
        <v>1</v>
      </c>
      <c r="F70" s="37">
        <v>1.7241379310344827E-2</v>
      </c>
      <c r="G70" s="178">
        <v>6</v>
      </c>
      <c r="H70" s="38">
        <v>0.10344827586206896</v>
      </c>
      <c r="I70" s="177">
        <v>12</v>
      </c>
      <c r="J70" s="37">
        <v>0.20689655172413793</v>
      </c>
      <c r="K70" s="177">
        <v>31</v>
      </c>
      <c r="L70" s="37">
        <v>0.53448275862068961</v>
      </c>
      <c r="M70" s="178">
        <v>8</v>
      </c>
      <c r="N70" s="38">
        <v>0.13793103448275862</v>
      </c>
      <c r="O70" s="165"/>
      <c r="P70" s="166"/>
      <c r="Q70" s="166"/>
      <c r="R70" s="166"/>
      <c r="S70" s="166"/>
      <c r="T70" s="166"/>
      <c r="U70" s="166"/>
    </row>
    <row r="71" spans="1:21" x14ac:dyDescent="0.2">
      <c r="A71" s="85"/>
      <c r="B71" s="55"/>
      <c r="C71" s="177"/>
      <c r="D71" s="37"/>
      <c r="E71" s="177"/>
      <c r="F71" s="37"/>
      <c r="G71" s="178"/>
      <c r="H71" s="38"/>
      <c r="I71" s="177"/>
      <c r="J71" s="37"/>
      <c r="K71" s="177"/>
      <c r="L71" s="37"/>
      <c r="M71" s="178"/>
      <c r="N71" s="38"/>
      <c r="O71" s="165"/>
      <c r="P71" s="166"/>
      <c r="Q71" s="166"/>
      <c r="R71" s="166"/>
      <c r="S71" s="166"/>
      <c r="T71" s="166"/>
      <c r="U71" s="166"/>
    </row>
    <row r="72" spans="1:21" ht="16.5" customHeight="1" x14ac:dyDescent="0.2">
      <c r="A72" s="326">
        <v>41364</v>
      </c>
      <c r="B72" s="27"/>
      <c r="C72" s="181"/>
      <c r="D72" s="120"/>
      <c r="E72" s="181"/>
      <c r="F72" s="120"/>
      <c r="G72" s="182"/>
      <c r="H72" s="123"/>
      <c r="I72" s="181"/>
      <c r="J72" s="120"/>
      <c r="K72" s="181"/>
      <c r="L72" s="120"/>
      <c r="M72" s="182"/>
      <c r="N72" s="123"/>
      <c r="O72" s="165"/>
      <c r="P72" s="166"/>
      <c r="Q72" s="166"/>
      <c r="R72" s="166"/>
      <c r="S72" s="166"/>
      <c r="T72" s="166"/>
      <c r="U72" s="166"/>
    </row>
    <row r="73" spans="1:21" x14ac:dyDescent="0.2">
      <c r="A73" s="327"/>
      <c r="B73" s="54" t="s">
        <v>73</v>
      </c>
      <c r="C73" s="177">
        <v>0</v>
      </c>
      <c r="D73" s="37">
        <v>0</v>
      </c>
      <c r="E73" s="177">
        <v>2</v>
      </c>
      <c r="F73" s="37">
        <v>0.11764705882352941</v>
      </c>
      <c r="G73" s="178"/>
      <c r="H73" s="38">
        <v>0</v>
      </c>
      <c r="I73" s="177">
        <v>8</v>
      </c>
      <c r="J73" s="37">
        <v>0.47058823529411764</v>
      </c>
      <c r="K73" s="177">
        <v>6</v>
      </c>
      <c r="L73" s="37">
        <v>0.35294117647058826</v>
      </c>
      <c r="M73" s="178">
        <v>1</v>
      </c>
      <c r="N73" s="38">
        <v>5.8823529411764705E-2</v>
      </c>
      <c r="O73" s="165"/>
      <c r="P73" s="166"/>
      <c r="Q73" s="166"/>
      <c r="R73" s="166"/>
      <c r="S73" s="166"/>
      <c r="T73" s="166"/>
      <c r="U73" s="166"/>
    </row>
    <row r="74" spans="1:21" x14ac:dyDescent="0.2">
      <c r="A74" s="327"/>
      <c r="B74" s="54" t="s">
        <v>3</v>
      </c>
      <c r="C74" s="177">
        <v>0</v>
      </c>
      <c r="D74" s="37">
        <v>0</v>
      </c>
      <c r="E74" s="177">
        <v>1</v>
      </c>
      <c r="F74" s="37">
        <v>1.1904761904761904E-2</v>
      </c>
      <c r="G74" s="178">
        <v>11</v>
      </c>
      <c r="H74" s="38">
        <v>0.13095238095238096</v>
      </c>
      <c r="I74" s="177">
        <v>33</v>
      </c>
      <c r="J74" s="37">
        <v>0.39285714285714285</v>
      </c>
      <c r="K74" s="177">
        <v>33</v>
      </c>
      <c r="L74" s="37">
        <v>0.39285714285714285</v>
      </c>
      <c r="M74" s="178">
        <v>6</v>
      </c>
      <c r="N74" s="38">
        <v>7.1428571428571425E-2</v>
      </c>
      <c r="O74" s="165"/>
      <c r="P74" s="166"/>
      <c r="Q74" s="166"/>
      <c r="R74" s="166"/>
      <c r="S74" s="166"/>
      <c r="T74" s="166"/>
      <c r="U74" s="166"/>
    </row>
    <row r="75" spans="1:21" x14ac:dyDescent="0.2">
      <c r="A75" s="327"/>
      <c r="B75" s="54" t="s">
        <v>9</v>
      </c>
      <c r="C75" s="177">
        <v>0</v>
      </c>
      <c r="D75" s="37">
        <v>0</v>
      </c>
      <c r="E75" s="177">
        <v>2</v>
      </c>
      <c r="F75" s="37">
        <v>2.8571428571428571E-2</v>
      </c>
      <c r="G75" s="178">
        <v>8</v>
      </c>
      <c r="H75" s="38">
        <v>0.11428571428571428</v>
      </c>
      <c r="I75" s="177">
        <v>19</v>
      </c>
      <c r="J75" s="37">
        <v>0.27142857142857141</v>
      </c>
      <c r="K75" s="177">
        <v>32</v>
      </c>
      <c r="L75" s="37">
        <v>0.45714285714285713</v>
      </c>
      <c r="M75" s="178">
        <v>9</v>
      </c>
      <c r="N75" s="38">
        <v>0.12857142857142856</v>
      </c>
      <c r="O75" s="165"/>
      <c r="P75" s="166"/>
      <c r="Q75" s="166"/>
      <c r="R75" s="166"/>
      <c r="S75" s="166"/>
      <c r="T75" s="166"/>
      <c r="U75" s="166"/>
    </row>
    <row r="76" spans="1:21" x14ac:dyDescent="0.2">
      <c r="A76" s="85"/>
      <c r="B76" s="55"/>
      <c r="C76" s="179"/>
      <c r="D76" s="56"/>
      <c r="E76" s="179"/>
      <c r="F76" s="56"/>
      <c r="G76" s="180"/>
      <c r="H76" s="39"/>
      <c r="I76" s="179"/>
      <c r="J76" s="56"/>
      <c r="K76" s="179"/>
      <c r="L76" s="56"/>
      <c r="M76" s="180"/>
      <c r="N76" s="39"/>
      <c r="O76" s="165"/>
      <c r="P76" s="166"/>
      <c r="Q76" s="166"/>
      <c r="R76" s="166"/>
      <c r="S76" s="166"/>
      <c r="T76" s="166"/>
      <c r="U76" s="166"/>
    </row>
    <row r="77" spans="1:21" ht="16.5" customHeight="1" x14ac:dyDescent="0.2">
      <c r="A77" s="326">
        <v>41729</v>
      </c>
      <c r="B77" s="27"/>
      <c r="C77" s="177"/>
      <c r="D77" s="37"/>
      <c r="E77" s="177"/>
      <c r="F77" s="37"/>
      <c r="G77" s="178"/>
      <c r="H77" s="38"/>
      <c r="I77" s="177"/>
      <c r="J77" s="37"/>
      <c r="K77" s="177"/>
      <c r="L77" s="37"/>
      <c r="M77" s="178"/>
      <c r="N77" s="38"/>
      <c r="O77" s="165"/>
      <c r="P77" s="166"/>
      <c r="Q77" s="166"/>
      <c r="R77" s="166"/>
      <c r="S77" s="166"/>
      <c r="T77" s="166"/>
      <c r="U77" s="166"/>
    </row>
    <row r="78" spans="1:21" x14ac:dyDescent="0.2">
      <c r="A78" s="327"/>
      <c r="B78" s="54" t="s">
        <v>73</v>
      </c>
      <c r="C78" s="177">
        <v>0</v>
      </c>
      <c r="D78" s="37">
        <v>0</v>
      </c>
      <c r="E78" s="177">
        <v>3</v>
      </c>
      <c r="F78" s="37">
        <v>0.15</v>
      </c>
      <c r="G78" s="178">
        <v>2</v>
      </c>
      <c r="H78" s="38">
        <v>0.1</v>
      </c>
      <c r="I78" s="177">
        <v>7</v>
      </c>
      <c r="J78" s="37">
        <v>0.35</v>
      </c>
      <c r="K78" s="177">
        <v>8</v>
      </c>
      <c r="L78" s="37">
        <v>0.4</v>
      </c>
      <c r="M78" s="178">
        <v>0</v>
      </c>
      <c r="N78" s="38">
        <v>0</v>
      </c>
      <c r="O78" s="165"/>
      <c r="P78" s="166"/>
      <c r="Q78" s="166"/>
      <c r="R78" s="166"/>
      <c r="S78" s="166"/>
      <c r="T78" s="166"/>
      <c r="U78" s="166"/>
    </row>
    <row r="79" spans="1:21" x14ac:dyDescent="0.2">
      <c r="A79" s="327"/>
      <c r="B79" s="54" t="s">
        <v>3</v>
      </c>
      <c r="C79" s="177">
        <v>0</v>
      </c>
      <c r="D79" s="37">
        <v>0</v>
      </c>
      <c r="E79" s="177">
        <v>0</v>
      </c>
      <c r="F79" s="37">
        <v>0</v>
      </c>
      <c r="G79" s="178">
        <v>11</v>
      </c>
      <c r="H79" s="38">
        <v>0.125</v>
      </c>
      <c r="I79" s="177">
        <v>34</v>
      </c>
      <c r="J79" s="37">
        <v>0.38636363636363635</v>
      </c>
      <c r="K79" s="177">
        <v>38</v>
      </c>
      <c r="L79" s="37">
        <v>0.43181818181818182</v>
      </c>
      <c r="M79" s="178">
        <v>5</v>
      </c>
      <c r="N79" s="38">
        <v>5.6818181818181816E-2</v>
      </c>
      <c r="O79" s="165"/>
      <c r="P79" s="166"/>
      <c r="Q79" s="166"/>
      <c r="R79" s="166"/>
      <c r="S79" s="166"/>
      <c r="T79" s="166"/>
      <c r="U79" s="166"/>
    </row>
    <row r="80" spans="1:21" x14ac:dyDescent="0.2">
      <c r="A80" s="327"/>
      <c r="B80" s="54" t="s">
        <v>9</v>
      </c>
      <c r="C80" s="177">
        <v>0</v>
      </c>
      <c r="D80" s="37">
        <v>0</v>
      </c>
      <c r="E80" s="177">
        <v>1</v>
      </c>
      <c r="F80" s="37">
        <v>1.5151515151515152E-2</v>
      </c>
      <c r="G80" s="178">
        <v>4</v>
      </c>
      <c r="H80" s="38">
        <v>6.0606060606060608E-2</v>
      </c>
      <c r="I80" s="177">
        <v>18</v>
      </c>
      <c r="J80" s="37">
        <v>0.27272727272727271</v>
      </c>
      <c r="K80" s="177">
        <v>37</v>
      </c>
      <c r="L80" s="37">
        <v>0.56060606060606055</v>
      </c>
      <c r="M80" s="178">
        <v>6</v>
      </c>
      <c r="N80" s="38">
        <v>9.0909090909090912E-2</v>
      </c>
      <c r="O80" s="165"/>
      <c r="P80" s="166"/>
      <c r="Q80" s="166"/>
      <c r="R80" s="166"/>
      <c r="S80" s="166"/>
      <c r="T80" s="166"/>
      <c r="U80" s="166"/>
    </row>
    <row r="81" spans="1:21" x14ac:dyDescent="0.2">
      <c r="A81" s="85"/>
      <c r="B81" s="55"/>
      <c r="C81" s="93"/>
      <c r="D81" s="56"/>
      <c r="E81" s="65"/>
      <c r="F81" s="56"/>
      <c r="G81" s="65"/>
      <c r="H81" s="56"/>
      <c r="I81" s="65"/>
      <c r="J81" s="56"/>
      <c r="K81" s="66"/>
      <c r="L81" s="39"/>
      <c r="M81" s="66"/>
      <c r="N81" s="39"/>
      <c r="O81" s="165"/>
      <c r="P81" s="166"/>
      <c r="Q81" s="166"/>
      <c r="R81" s="166"/>
      <c r="S81" s="166"/>
      <c r="T81" s="166"/>
      <c r="U81" s="166"/>
    </row>
    <row r="82" spans="1:21" x14ac:dyDescent="0.2">
      <c r="A82" s="118"/>
      <c r="B82" s="53"/>
      <c r="C82" s="82"/>
      <c r="D82" s="57"/>
      <c r="E82" s="82"/>
      <c r="F82" s="57"/>
      <c r="G82" s="82"/>
      <c r="H82" s="57"/>
      <c r="I82" s="82"/>
      <c r="J82" s="57"/>
      <c r="K82" s="83"/>
      <c r="L82" s="35"/>
      <c r="M82" s="83"/>
      <c r="N82" s="35"/>
      <c r="O82" s="165"/>
      <c r="P82" s="166"/>
      <c r="Q82" s="166"/>
      <c r="R82" s="166"/>
      <c r="S82" s="166"/>
      <c r="T82" s="166"/>
      <c r="U82" s="166"/>
    </row>
    <row r="83" spans="1:21" x14ac:dyDescent="0.2">
      <c r="A83" s="118"/>
      <c r="B83" s="53"/>
      <c r="C83" s="82"/>
      <c r="D83" s="57"/>
      <c r="E83" s="82"/>
      <c r="F83" s="57"/>
      <c r="G83" s="82"/>
      <c r="H83" s="57"/>
      <c r="I83" s="82"/>
      <c r="J83" s="57"/>
      <c r="K83" s="83"/>
      <c r="L83" s="35"/>
      <c r="M83" s="83"/>
      <c r="N83" s="35"/>
      <c r="O83" s="165"/>
      <c r="P83" s="166"/>
      <c r="Q83" s="166"/>
      <c r="R83" s="166"/>
      <c r="S83" s="166"/>
      <c r="T83" s="166"/>
      <c r="U83" s="166"/>
    </row>
    <row r="84" spans="1:21" ht="15.75" x14ac:dyDescent="0.25">
      <c r="A84" s="21" t="s">
        <v>244</v>
      </c>
      <c r="O84" s="165"/>
      <c r="P84" s="166"/>
      <c r="Q84" s="166"/>
      <c r="R84" s="166"/>
      <c r="S84" s="166"/>
      <c r="T84" s="166"/>
      <c r="U84" s="166"/>
    </row>
    <row r="85" spans="1:21" ht="32.25" customHeight="1" x14ac:dyDescent="0.25">
      <c r="A85" s="315" t="s">
        <v>60</v>
      </c>
      <c r="B85" s="315" t="s">
        <v>61</v>
      </c>
      <c r="C85" s="323" t="s">
        <v>34</v>
      </c>
      <c r="D85" s="323"/>
      <c r="E85" s="323" t="s">
        <v>35</v>
      </c>
      <c r="F85" s="323"/>
      <c r="G85" s="323" t="s">
        <v>36</v>
      </c>
      <c r="H85" s="324"/>
      <c r="I85" s="323" t="s">
        <v>37</v>
      </c>
      <c r="J85" s="324"/>
      <c r="K85" s="323" t="s">
        <v>38</v>
      </c>
      <c r="L85" s="324"/>
      <c r="M85" s="323" t="s">
        <v>39</v>
      </c>
      <c r="N85" s="324"/>
      <c r="O85" s="165"/>
      <c r="P85" s="166"/>
      <c r="Q85" s="166"/>
      <c r="R85" s="166"/>
      <c r="S85" s="166"/>
      <c r="T85" s="166"/>
      <c r="U85" s="166"/>
    </row>
    <row r="86" spans="1:21" ht="45" x14ac:dyDescent="0.2">
      <c r="A86" s="316"/>
      <c r="B86" s="316"/>
      <c r="C86" s="101" t="s">
        <v>80</v>
      </c>
      <c r="D86" s="52" t="s">
        <v>192</v>
      </c>
      <c r="E86" s="101" t="s">
        <v>80</v>
      </c>
      <c r="F86" s="52" t="s">
        <v>192</v>
      </c>
      <c r="G86" s="101" t="s">
        <v>80</v>
      </c>
      <c r="H86" s="52" t="s">
        <v>192</v>
      </c>
      <c r="I86" s="101" t="s">
        <v>80</v>
      </c>
      <c r="J86" s="52" t="s">
        <v>192</v>
      </c>
      <c r="K86" s="101" t="s">
        <v>80</v>
      </c>
      <c r="L86" s="52" t="s">
        <v>192</v>
      </c>
      <c r="M86" s="101" t="s">
        <v>80</v>
      </c>
      <c r="N86" s="52" t="s">
        <v>192</v>
      </c>
      <c r="O86" s="165"/>
      <c r="P86" s="166"/>
      <c r="Q86" s="166"/>
      <c r="R86" s="166"/>
      <c r="S86" s="166"/>
      <c r="T86" s="166"/>
      <c r="U86" s="166"/>
    </row>
    <row r="87" spans="1:21" x14ac:dyDescent="0.2">
      <c r="A87" s="326">
        <v>40999</v>
      </c>
      <c r="B87" s="27"/>
      <c r="C87" s="119"/>
      <c r="D87" s="120"/>
      <c r="E87" s="121"/>
      <c r="F87" s="120"/>
      <c r="G87" s="121"/>
      <c r="H87" s="120"/>
      <c r="I87" s="121"/>
      <c r="J87" s="120"/>
      <c r="K87" s="122"/>
      <c r="L87" s="123"/>
      <c r="M87" s="122"/>
      <c r="N87" s="123"/>
      <c r="O87" s="165"/>
      <c r="P87" s="166"/>
      <c r="Q87" s="166"/>
      <c r="R87" s="166"/>
      <c r="S87" s="166"/>
      <c r="T87" s="166"/>
      <c r="U87" s="166"/>
    </row>
    <row r="88" spans="1:21" x14ac:dyDescent="0.2">
      <c r="A88" s="327"/>
      <c r="B88" s="54" t="s">
        <v>73</v>
      </c>
      <c r="C88" s="177">
        <v>0</v>
      </c>
      <c r="D88" s="37">
        <v>0</v>
      </c>
      <c r="E88" s="177">
        <v>2</v>
      </c>
      <c r="F88" s="37">
        <v>1.0582010582010581E-2</v>
      </c>
      <c r="G88" s="178">
        <v>28</v>
      </c>
      <c r="H88" s="38">
        <v>0.14814814814814814</v>
      </c>
      <c r="I88" s="177">
        <v>64</v>
      </c>
      <c r="J88" s="37">
        <v>0.33862433862433861</v>
      </c>
      <c r="K88" s="177">
        <v>87</v>
      </c>
      <c r="L88" s="37">
        <v>0.46031746031746029</v>
      </c>
      <c r="M88" s="178">
        <v>8</v>
      </c>
      <c r="N88" s="38">
        <v>4.2328042328042326E-2</v>
      </c>
      <c r="O88" s="165"/>
      <c r="P88" s="166"/>
      <c r="Q88" s="166"/>
      <c r="R88" s="166"/>
      <c r="S88" s="166"/>
      <c r="T88" s="166"/>
      <c r="U88" s="166"/>
    </row>
    <row r="89" spans="1:21" x14ac:dyDescent="0.2">
      <c r="A89" s="327"/>
      <c r="B89" s="54" t="s">
        <v>3</v>
      </c>
      <c r="C89" s="177">
        <v>2</v>
      </c>
      <c r="D89" s="37">
        <v>6.5359477124183009E-3</v>
      </c>
      <c r="E89" s="177">
        <v>6</v>
      </c>
      <c r="F89" s="37">
        <v>1.9607843137254902E-2</v>
      </c>
      <c r="G89" s="178">
        <v>28</v>
      </c>
      <c r="H89" s="38">
        <v>9.1503267973856203E-2</v>
      </c>
      <c r="I89" s="177">
        <v>112</v>
      </c>
      <c r="J89" s="37">
        <v>0.36601307189542481</v>
      </c>
      <c r="K89" s="177">
        <v>139</v>
      </c>
      <c r="L89" s="37">
        <v>0.45424836601307189</v>
      </c>
      <c r="M89" s="178">
        <v>19</v>
      </c>
      <c r="N89" s="38">
        <v>6.2091503267973858E-2</v>
      </c>
      <c r="O89" s="165"/>
      <c r="P89" s="166"/>
      <c r="Q89" s="166"/>
      <c r="R89" s="166"/>
      <c r="S89" s="166"/>
      <c r="T89" s="166"/>
      <c r="U89" s="166"/>
    </row>
    <row r="90" spans="1:21" x14ac:dyDescent="0.2">
      <c r="A90" s="327"/>
      <c r="B90" s="54" t="s">
        <v>9</v>
      </c>
      <c r="C90" s="177">
        <v>0</v>
      </c>
      <c r="D90" s="37">
        <v>0</v>
      </c>
      <c r="E90" s="177">
        <v>8</v>
      </c>
      <c r="F90" s="37">
        <v>1.3223140495867768E-2</v>
      </c>
      <c r="G90" s="178">
        <v>38</v>
      </c>
      <c r="H90" s="38">
        <v>6.2809917355371905E-2</v>
      </c>
      <c r="I90" s="177">
        <v>136</v>
      </c>
      <c r="J90" s="37">
        <v>0.22479338842975208</v>
      </c>
      <c r="K90" s="177">
        <v>313</v>
      </c>
      <c r="L90" s="37">
        <v>0.51735537190082648</v>
      </c>
      <c r="M90" s="178">
        <v>110</v>
      </c>
      <c r="N90" s="38">
        <v>0.18181818181818182</v>
      </c>
      <c r="O90" s="165"/>
      <c r="P90" s="166"/>
      <c r="Q90" s="166"/>
      <c r="R90" s="166"/>
      <c r="S90" s="166"/>
      <c r="T90" s="166"/>
      <c r="U90" s="166"/>
    </row>
    <row r="91" spans="1:21" x14ac:dyDescent="0.2">
      <c r="A91" s="85"/>
      <c r="B91" s="55"/>
      <c r="C91" s="179"/>
      <c r="D91" s="56"/>
      <c r="E91" s="179"/>
      <c r="F91" s="56"/>
      <c r="G91" s="180"/>
      <c r="H91" s="39"/>
      <c r="I91" s="179"/>
      <c r="J91" s="56"/>
      <c r="K91" s="179"/>
      <c r="L91" s="56"/>
      <c r="M91" s="180"/>
      <c r="N91" s="39"/>
      <c r="O91" s="165"/>
      <c r="P91" s="166"/>
      <c r="Q91" s="166"/>
      <c r="R91" s="166"/>
      <c r="S91" s="166"/>
      <c r="T91" s="166"/>
      <c r="U91" s="166"/>
    </row>
    <row r="92" spans="1:21" x14ac:dyDescent="0.2">
      <c r="A92" s="326">
        <v>41364</v>
      </c>
      <c r="B92" s="27"/>
      <c r="C92" s="177"/>
      <c r="D92" s="37"/>
      <c r="E92" s="177"/>
      <c r="F92" s="37"/>
      <c r="G92" s="178"/>
      <c r="H92" s="38"/>
      <c r="I92" s="177"/>
      <c r="J92" s="37"/>
      <c r="K92" s="177"/>
      <c r="L92" s="37"/>
      <c r="M92" s="178"/>
      <c r="N92" s="38"/>
      <c r="O92" s="165"/>
      <c r="P92" s="166"/>
      <c r="Q92" s="166"/>
      <c r="R92" s="166"/>
      <c r="S92" s="166"/>
      <c r="T92" s="166"/>
      <c r="U92" s="166"/>
    </row>
    <row r="93" spans="1:21" x14ac:dyDescent="0.2">
      <c r="A93" s="327"/>
      <c r="B93" s="54" t="s">
        <v>73</v>
      </c>
      <c r="C93" s="177">
        <v>0</v>
      </c>
      <c r="D93" s="37">
        <v>0</v>
      </c>
      <c r="E93" s="177">
        <v>2</v>
      </c>
      <c r="F93" s="37">
        <v>1.0471204188481676E-2</v>
      </c>
      <c r="G93" s="178">
        <v>22</v>
      </c>
      <c r="H93" s="38">
        <v>0.11518324607329843</v>
      </c>
      <c r="I93" s="177">
        <v>93</v>
      </c>
      <c r="J93" s="37">
        <v>0.48691099476439792</v>
      </c>
      <c r="K93" s="177">
        <v>68</v>
      </c>
      <c r="L93" s="37">
        <v>0.35602094240837695</v>
      </c>
      <c r="M93" s="178">
        <v>6</v>
      </c>
      <c r="N93" s="38">
        <v>3.1413612565445025E-2</v>
      </c>
      <c r="O93" s="165"/>
      <c r="P93" s="166"/>
      <c r="Q93" s="166"/>
      <c r="R93" s="166"/>
      <c r="S93" s="166"/>
      <c r="T93" s="166"/>
      <c r="U93" s="166"/>
    </row>
    <row r="94" spans="1:21" x14ac:dyDescent="0.2">
      <c r="A94" s="327"/>
      <c r="B94" s="54" t="s">
        <v>3</v>
      </c>
      <c r="C94" s="177">
        <v>4</v>
      </c>
      <c r="D94" s="37">
        <v>1.3157894736842105E-2</v>
      </c>
      <c r="E94" s="177">
        <v>24</v>
      </c>
      <c r="F94" s="37">
        <v>7.8947368421052627E-2</v>
      </c>
      <c r="G94" s="178">
        <v>32</v>
      </c>
      <c r="H94" s="38">
        <v>0.10526315789473684</v>
      </c>
      <c r="I94" s="177">
        <v>106</v>
      </c>
      <c r="J94" s="37">
        <v>0.34868421052631576</v>
      </c>
      <c r="K94" s="177">
        <v>124</v>
      </c>
      <c r="L94" s="37">
        <v>0.40789473684210525</v>
      </c>
      <c r="M94" s="178">
        <v>14</v>
      </c>
      <c r="N94" s="38">
        <v>4.6052631578947366E-2</v>
      </c>
      <c r="O94" s="165"/>
      <c r="P94" s="166"/>
      <c r="Q94" s="166"/>
      <c r="R94" s="166"/>
      <c r="S94" s="166"/>
      <c r="T94" s="166"/>
      <c r="U94" s="166"/>
    </row>
    <row r="95" spans="1:21" x14ac:dyDescent="0.2">
      <c r="A95" s="327"/>
      <c r="B95" s="54" t="s">
        <v>9</v>
      </c>
      <c r="C95" s="177">
        <v>0</v>
      </c>
      <c r="D95" s="37">
        <v>0</v>
      </c>
      <c r="E95" s="177">
        <v>10</v>
      </c>
      <c r="F95" s="37">
        <v>1.5698587127158554E-2</v>
      </c>
      <c r="G95" s="178">
        <v>20</v>
      </c>
      <c r="H95" s="38">
        <v>3.1397174254317109E-2</v>
      </c>
      <c r="I95" s="177">
        <v>177</v>
      </c>
      <c r="J95" s="37">
        <v>0.27786499215070642</v>
      </c>
      <c r="K95" s="177">
        <v>342</v>
      </c>
      <c r="L95" s="37">
        <v>0.53689167974882257</v>
      </c>
      <c r="M95" s="178">
        <v>88</v>
      </c>
      <c r="N95" s="38">
        <v>0.13814756671899528</v>
      </c>
      <c r="O95" s="165"/>
      <c r="P95" s="166"/>
      <c r="Q95" s="166"/>
      <c r="R95" s="166"/>
      <c r="S95" s="166"/>
      <c r="T95" s="166"/>
      <c r="U95" s="166"/>
    </row>
    <row r="96" spans="1:21" x14ac:dyDescent="0.2">
      <c r="A96" s="85"/>
      <c r="B96" s="55"/>
      <c r="C96" s="177"/>
      <c r="D96" s="37"/>
      <c r="E96" s="177"/>
      <c r="F96" s="37"/>
      <c r="G96" s="178"/>
      <c r="H96" s="38"/>
      <c r="I96" s="177"/>
      <c r="J96" s="37"/>
      <c r="K96" s="177"/>
      <c r="L96" s="37"/>
      <c r="M96" s="178"/>
      <c r="N96" s="38"/>
      <c r="O96" s="165"/>
      <c r="P96" s="166"/>
      <c r="Q96" s="166"/>
      <c r="R96" s="166"/>
      <c r="S96" s="166"/>
      <c r="T96" s="166"/>
      <c r="U96" s="166"/>
    </row>
    <row r="97" spans="1:21" x14ac:dyDescent="0.2">
      <c r="A97" s="326">
        <v>41729</v>
      </c>
      <c r="B97" s="27"/>
      <c r="C97" s="181"/>
      <c r="D97" s="120"/>
      <c r="E97" s="181"/>
      <c r="F97" s="120"/>
      <c r="G97" s="182"/>
      <c r="H97" s="123"/>
      <c r="I97" s="181"/>
      <c r="J97" s="120"/>
      <c r="K97" s="181"/>
      <c r="L97" s="120"/>
      <c r="M97" s="182"/>
      <c r="N97" s="123"/>
      <c r="O97" s="165"/>
      <c r="P97" s="166"/>
      <c r="Q97" s="166"/>
      <c r="R97" s="166"/>
      <c r="S97" s="166"/>
      <c r="T97" s="166"/>
      <c r="U97" s="166"/>
    </row>
    <row r="98" spans="1:21" x14ac:dyDescent="0.2">
      <c r="A98" s="327"/>
      <c r="B98" s="54" t="s">
        <v>73</v>
      </c>
      <c r="C98" s="177">
        <v>0</v>
      </c>
      <c r="D98" s="37">
        <v>0</v>
      </c>
      <c r="E98" s="177">
        <v>4</v>
      </c>
      <c r="F98" s="37">
        <v>2.0512820512820513E-2</v>
      </c>
      <c r="G98" s="178">
        <v>31</v>
      </c>
      <c r="H98" s="38">
        <v>0.15897435897435896</v>
      </c>
      <c r="I98" s="177">
        <v>78</v>
      </c>
      <c r="J98" s="37">
        <v>0.4</v>
      </c>
      <c r="K98" s="177">
        <v>76</v>
      </c>
      <c r="L98" s="37">
        <v>0.38974358974358975</v>
      </c>
      <c r="M98" s="178">
        <v>6</v>
      </c>
      <c r="N98" s="38">
        <v>3.0769230769230771E-2</v>
      </c>
      <c r="O98" s="165"/>
      <c r="P98" s="166"/>
      <c r="Q98" s="166"/>
      <c r="R98" s="166"/>
      <c r="S98" s="166"/>
      <c r="T98" s="166"/>
      <c r="U98" s="166"/>
    </row>
    <row r="99" spans="1:21" x14ac:dyDescent="0.2">
      <c r="A99" s="327"/>
      <c r="B99" s="54" t="s">
        <v>3</v>
      </c>
      <c r="C99" s="177">
        <v>2</v>
      </c>
      <c r="D99" s="37">
        <v>7.0422535211267607E-3</v>
      </c>
      <c r="E99" s="177">
        <v>14</v>
      </c>
      <c r="F99" s="37">
        <v>4.9295774647887321E-2</v>
      </c>
      <c r="G99" s="178">
        <v>50</v>
      </c>
      <c r="H99" s="38">
        <v>0.176056338028169</v>
      </c>
      <c r="I99" s="177">
        <v>110</v>
      </c>
      <c r="J99" s="37">
        <v>0.38732394366197181</v>
      </c>
      <c r="K99" s="177">
        <v>92</v>
      </c>
      <c r="L99" s="37">
        <v>0.323943661971831</v>
      </c>
      <c r="M99" s="178">
        <v>16</v>
      </c>
      <c r="N99" s="38">
        <v>5.6338028169014086E-2</v>
      </c>
      <c r="O99" s="165"/>
      <c r="P99" s="166"/>
      <c r="Q99" s="166"/>
      <c r="R99" s="166"/>
      <c r="S99" s="166"/>
      <c r="T99" s="166"/>
      <c r="U99" s="166"/>
    </row>
    <row r="100" spans="1:21" x14ac:dyDescent="0.2">
      <c r="A100" s="327"/>
      <c r="B100" s="54" t="s">
        <v>9</v>
      </c>
      <c r="C100" s="177">
        <v>0</v>
      </c>
      <c r="D100" s="37">
        <v>0</v>
      </c>
      <c r="E100" s="177">
        <v>6</v>
      </c>
      <c r="F100" s="37">
        <v>9.433962264150943E-3</v>
      </c>
      <c r="G100" s="178">
        <v>12</v>
      </c>
      <c r="H100" s="38">
        <v>1.8867924528301886E-2</v>
      </c>
      <c r="I100" s="177">
        <v>188</v>
      </c>
      <c r="J100" s="37">
        <v>0.29559748427672955</v>
      </c>
      <c r="K100" s="177">
        <v>336</v>
      </c>
      <c r="L100" s="37">
        <v>0.52830188679245282</v>
      </c>
      <c r="M100" s="178">
        <v>94</v>
      </c>
      <c r="N100" s="38">
        <v>0.14779874213836477</v>
      </c>
      <c r="O100" s="165"/>
      <c r="P100" s="166"/>
      <c r="Q100" s="166"/>
      <c r="R100" s="166"/>
      <c r="S100" s="166"/>
      <c r="T100" s="166"/>
      <c r="U100" s="166"/>
    </row>
    <row r="101" spans="1:21" x14ac:dyDescent="0.2">
      <c r="A101" s="85"/>
      <c r="B101" s="55"/>
      <c r="C101" s="93"/>
      <c r="D101" s="56"/>
      <c r="E101" s="65"/>
      <c r="F101" s="56"/>
      <c r="G101" s="65"/>
      <c r="H101" s="56"/>
      <c r="I101" s="65"/>
      <c r="J101" s="56"/>
      <c r="K101" s="66"/>
      <c r="L101" s="39"/>
      <c r="M101" s="66"/>
      <c r="N101" s="39"/>
      <c r="O101" s="165"/>
      <c r="P101" s="166"/>
      <c r="Q101" s="166"/>
      <c r="R101" s="166"/>
      <c r="S101" s="166"/>
      <c r="T101" s="166"/>
      <c r="U101" s="166"/>
    </row>
    <row r="102" spans="1:21" x14ac:dyDescent="0.2">
      <c r="A102" s="118"/>
      <c r="B102" s="53"/>
      <c r="C102" s="82"/>
      <c r="D102" s="57"/>
      <c r="E102" s="82"/>
      <c r="F102" s="57"/>
      <c r="G102" s="82"/>
      <c r="H102" s="57"/>
      <c r="I102" s="82"/>
      <c r="J102" s="57"/>
      <c r="K102" s="83"/>
      <c r="L102" s="35"/>
      <c r="M102" s="83"/>
      <c r="N102" s="35"/>
      <c r="O102" s="165"/>
      <c r="P102" s="166"/>
      <c r="Q102" s="166"/>
      <c r="R102" s="166"/>
      <c r="S102" s="166"/>
      <c r="T102" s="166"/>
      <c r="U102" s="166"/>
    </row>
    <row r="103" spans="1:21" x14ac:dyDescent="0.2">
      <c r="A103" s="118"/>
      <c r="B103" s="53"/>
      <c r="C103" s="82"/>
      <c r="D103" s="57"/>
      <c r="E103" s="82"/>
      <c r="F103" s="57"/>
      <c r="G103" s="82"/>
      <c r="H103" s="57"/>
      <c r="I103" s="82"/>
      <c r="J103" s="57"/>
      <c r="K103" s="83"/>
      <c r="L103" s="35"/>
      <c r="M103" s="83"/>
      <c r="N103" s="35"/>
      <c r="O103" s="165"/>
      <c r="P103" s="166"/>
      <c r="Q103" s="166"/>
      <c r="R103" s="166"/>
      <c r="S103" s="166"/>
      <c r="T103" s="166"/>
      <c r="U103" s="166"/>
    </row>
    <row r="104" spans="1:21" ht="15.75" x14ac:dyDescent="0.25">
      <c r="A104" s="21" t="s">
        <v>242</v>
      </c>
      <c r="O104" s="165"/>
      <c r="P104" s="166"/>
      <c r="Q104" s="166"/>
      <c r="R104" s="166"/>
      <c r="S104" s="166"/>
      <c r="T104" s="166"/>
      <c r="U104" s="166"/>
    </row>
    <row r="105" spans="1:21" ht="36" customHeight="1" x14ac:dyDescent="0.25">
      <c r="A105" s="315" t="s">
        <v>60</v>
      </c>
      <c r="B105" s="315" t="s">
        <v>61</v>
      </c>
      <c r="C105" s="323" t="s">
        <v>34</v>
      </c>
      <c r="D105" s="323"/>
      <c r="E105" s="323" t="s">
        <v>35</v>
      </c>
      <c r="F105" s="323"/>
      <c r="G105" s="323" t="s">
        <v>36</v>
      </c>
      <c r="H105" s="324"/>
      <c r="I105" s="323" t="s">
        <v>37</v>
      </c>
      <c r="J105" s="324"/>
      <c r="K105" s="323" t="s">
        <v>38</v>
      </c>
      <c r="L105" s="324"/>
      <c r="M105" s="323" t="s">
        <v>39</v>
      </c>
      <c r="N105" s="324"/>
      <c r="O105" s="165"/>
      <c r="P105" s="166"/>
      <c r="Q105" s="166"/>
      <c r="R105" s="166"/>
      <c r="S105" s="166"/>
      <c r="T105" s="166"/>
      <c r="U105" s="166"/>
    </row>
    <row r="106" spans="1:21" ht="45" x14ac:dyDescent="0.2">
      <c r="A106" s="316"/>
      <c r="B106" s="316"/>
      <c r="C106" s="101" t="s">
        <v>8</v>
      </c>
      <c r="D106" s="52" t="s">
        <v>192</v>
      </c>
      <c r="E106" s="101" t="s">
        <v>8</v>
      </c>
      <c r="F106" s="36" t="s">
        <v>192</v>
      </c>
      <c r="G106" s="34" t="s">
        <v>8</v>
      </c>
      <c r="H106" s="36" t="s">
        <v>192</v>
      </c>
      <c r="I106" s="34" t="s">
        <v>8</v>
      </c>
      <c r="J106" s="36" t="s">
        <v>192</v>
      </c>
      <c r="K106" s="34" t="s">
        <v>8</v>
      </c>
      <c r="L106" s="36" t="s">
        <v>192</v>
      </c>
      <c r="M106" s="34" t="s">
        <v>8</v>
      </c>
      <c r="N106" s="36" t="s">
        <v>192</v>
      </c>
      <c r="O106" s="165"/>
      <c r="P106" s="166"/>
      <c r="Q106" s="166"/>
      <c r="R106" s="166"/>
      <c r="S106" s="166"/>
      <c r="T106" s="166"/>
      <c r="U106" s="166"/>
    </row>
    <row r="107" spans="1:21" x14ac:dyDescent="0.2">
      <c r="A107" s="326">
        <v>40999</v>
      </c>
      <c r="B107" s="27"/>
      <c r="C107" s="119"/>
      <c r="D107" s="120"/>
      <c r="E107" s="121"/>
      <c r="F107" s="120"/>
      <c r="G107" s="121"/>
      <c r="H107" s="120"/>
      <c r="I107" s="121"/>
      <c r="J107" s="120"/>
      <c r="K107" s="122"/>
      <c r="L107" s="123"/>
      <c r="M107" s="122"/>
      <c r="N107" s="123"/>
      <c r="O107" s="165"/>
      <c r="P107" s="166"/>
      <c r="Q107" s="166"/>
      <c r="R107" s="166"/>
      <c r="S107" s="166"/>
      <c r="T107" s="166"/>
      <c r="U107" s="166"/>
    </row>
    <row r="108" spans="1:21" x14ac:dyDescent="0.2">
      <c r="A108" s="327"/>
      <c r="B108" s="54" t="s">
        <v>73</v>
      </c>
      <c r="C108" s="177">
        <v>0</v>
      </c>
      <c r="D108" s="37">
        <v>0</v>
      </c>
      <c r="E108" s="177">
        <v>1</v>
      </c>
      <c r="F108" s="37">
        <v>3.6231884057971015E-3</v>
      </c>
      <c r="G108" s="178">
        <v>15</v>
      </c>
      <c r="H108" s="38">
        <v>5.434782608695652E-2</v>
      </c>
      <c r="I108" s="177">
        <v>70</v>
      </c>
      <c r="J108" s="37">
        <v>0.25362318840579712</v>
      </c>
      <c r="K108" s="177">
        <v>171</v>
      </c>
      <c r="L108" s="37">
        <v>0.61956521739130432</v>
      </c>
      <c r="M108" s="178">
        <v>19</v>
      </c>
      <c r="N108" s="38">
        <v>6.8840579710144928E-2</v>
      </c>
      <c r="O108" s="165"/>
      <c r="P108" s="166"/>
      <c r="Q108" s="166"/>
      <c r="R108" s="166"/>
      <c r="S108" s="166"/>
      <c r="T108" s="166"/>
      <c r="U108" s="166"/>
    </row>
    <row r="109" spans="1:21" x14ac:dyDescent="0.2">
      <c r="A109" s="327"/>
      <c r="B109" s="54" t="s">
        <v>3</v>
      </c>
      <c r="C109" s="177">
        <v>0</v>
      </c>
      <c r="D109" s="37">
        <v>0</v>
      </c>
      <c r="E109" s="177">
        <v>2</v>
      </c>
      <c r="F109" s="37">
        <v>3.125E-2</v>
      </c>
      <c r="G109" s="178">
        <v>2</v>
      </c>
      <c r="H109" s="38">
        <v>3.125E-2</v>
      </c>
      <c r="I109" s="177">
        <v>21</v>
      </c>
      <c r="J109" s="37">
        <v>0.328125</v>
      </c>
      <c r="K109" s="177">
        <v>35</v>
      </c>
      <c r="L109" s="37">
        <v>0.546875</v>
      </c>
      <c r="M109" s="178">
        <v>4</v>
      </c>
      <c r="N109" s="38">
        <v>6.25E-2</v>
      </c>
      <c r="O109" s="165"/>
      <c r="P109" s="166"/>
      <c r="Q109" s="166"/>
      <c r="R109" s="166"/>
      <c r="S109" s="166"/>
      <c r="T109" s="166"/>
      <c r="U109" s="166"/>
    </row>
    <row r="110" spans="1:21" x14ac:dyDescent="0.2">
      <c r="A110" s="327"/>
      <c r="B110" s="54" t="s">
        <v>9</v>
      </c>
      <c r="C110" s="177">
        <v>0</v>
      </c>
      <c r="D110" s="37">
        <v>0</v>
      </c>
      <c r="E110" s="177">
        <v>1</v>
      </c>
      <c r="F110" s="37">
        <v>5.6497175141242938E-3</v>
      </c>
      <c r="G110" s="178">
        <v>6</v>
      </c>
      <c r="H110" s="38">
        <v>3.3898305084745763E-2</v>
      </c>
      <c r="I110" s="177">
        <v>36</v>
      </c>
      <c r="J110" s="37">
        <v>0.20338983050847459</v>
      </c>
      <c r="K110" s="177">
        <v>102</v>
      </c>
      <c r="L110" s="37">
        <v>0.57627118644067798</v>
      </c>
      <c r="M110" s="178">
        <v>32</v>
      </c>
      <c r="N110" s="38">
        <v>0.1807909604519774</v>
      </c>
      <c r="O110" s="165"/>
      <c r="P110" s="166"/>
      <c r="Q110" s="166"/>
      <c r="R110" s="166"/>
      <c r="S110" s="166"/>
      <c r="T110" s="166"/>
      <c r="U110" s="166"/>
    </row>
    <row r="111" spans="1:21" x14ac:dyDescent="0.2">
      <c r="A111" s="85"/>
      <c r="B111" s="55"/>
      <c r="C111" s="179"/>
      <c r="D111" s="56"/>
      <c r="E111" s="179"/>
      <c r="F111" s="56"/>
      <c r="G111" s="180"/>
      <c r="H111" s="39"/>
      <c r="I111" s="179"/>
      <c r="J111" s="56"/>
      <c r="K111" s="179"/>
      <c r="L111" s="56"/>
      <c r="M111" s="180"/>
      <c r="N111" s="39"/>
      <c r="O111" s="165"/>
      <c r="P111" s="166"/>
      <c r="Q111" s="166"/>
      <c r="R111" s="166"/>
      <c r="S111" s="166"/>
      <c r="T111" s="166"/>
      <c r="U111" s="166"/>
    </row>
    <row r="112" spans="1:21" x14ac:dyDescent="0.2">
      <c r="A112" s="326">
        <v>41364</v>
      </c>
      <c r="B112" s="27"/>
      <c r="C112" s="177"/>
      <c r="D112" s="37"/>
      <c r="E112" s="177"/>
      <c r="F112" s="37"/>
      <c r="G112" s="178"/>
      <c r="H112" s="38"/>
      <c r="I112" s="177"/>
      <c r="J112" s="37"/>
      <c r="K112" s="177"/>
      <c r="L112" s="37"/>
      <c r="M112" s="178"/>
      <c r="N112" s="38"/>
      <c r="O112" s="165"/>
      <c r="P112" s="166"/>
      <c r="Q112" s="166"/>
      <c r="R112" s="166"/>
      <c r="S112" s="166"/>
      <c r="T112" s="166"/>
      <c r="U112" s="166"/>
    </row>
    <row r="113" spans="1:21" x14ac:dyDescent="0.2">
      <c r="A113" s="327"/>
      <c r="B113" s="54" t="s">
        <v>73</v>
      </c>
      <c r="C113" s="177">
        <v>0</v>
      </c>
      <c r="D113" s="37">
        <v>0</v>
      </c>
      <c r="E113" s="177">
        <v>2</v>
      </c>
      <c r="F113" s="37">
        <v>6.9444444444444441E-3</v>
      </c>
      <c r="G113" s="178">
        <v>5</v>
      </c>
      <c r="H113" s="38">
        <v>1.7361111111111112E-2</v>
      </c>
      <c r="I113" s="177">
        <v>85</v>
      </c>
      <c r="J113" s="37">
        <v>0.2951388888888889</v>
      </c>
      <c r="K113" s="177">
        <v>173</v>
      </c>
      <c r="L113" s="37">
        <v>0.60069444444444442</v>
      </c>
      <c r="M113" s="178">
        <v>23</v>
      </c>
      <c r="N113" s="38">
        <v>7.9861111111111105E-2</v>
      </c>
      <c r="O113" s="165"/>
      <c r="P113" s="166"/>
      <c r="Q113" s="166"/>
      <c r="R113" s="166"/>
      <c r="S113" s="166"/>
      <c r="T113" s="166"/>
      <c r="U113" s="166"/>
    </row>
    <row r="114" spans="1:21" x14ac:dyDescent="0.2">
      <c r="A114" s="327"/>
      <c r="B114" s="54" t="s">
        <v>3</v>
      </c>
      <c r="C114" s="177">
        <v>0</v>
      </c>
      <c r="D114" s="37">
        <v>0</v>
      </c>
      <c r="E114" s="177">
        <v>0</v>
      </c>
      <c r="F114" s="37">
        <v>0</v>
      </c>
      <c r="G114" s="178">
        <v>2</v>
      </c>
      <c r="H114" s="38">
        <v>3.7037037037037035E-2</v>
      </c>
      <c r="I114" s="177">
        <v>19</v>
      </c>
      <c r="J114" s="37">
        <v>0.35185185185185186</v>
      </c>
      <c r="K114" s="177">
        <v>28</v>
      </c>
      <c r="L114" s="37">
        <v>0.51851851851851849</v>
      </c>
      <c r="M114" s="178">
        <v>5</v>
      </c>
      <c r="N114" s="38">
        <v>9.2592592592592587E-2</v>
      </c>
      <c r="O114" s="165"/>
      <c r="P114" s="166"/>
      <c r="Q114" s="166"/>
      <c r="R114" s="166"/>
      <c r="S114" s="166"/>
      <c r="T114" s="166"/>
      <c r="U114" s="166"/>
    </row>
    <row r="115" spans="1:21" x14ac:dyDescent="0.2">
      <c r="A115" s="327"/>
      <c r="B115" s="54" t="s">
        <v>9</v>
      </c>
      <c r="C115" s="177">
        <v>0</v>
      </c>
      <c r="D115" s="37">
        <v>0</v>
      </c>
      <c r="E115" s="177">
        <v>0</v>
      </c>
      <c r="F115" s="37">
        <v>0</v>
      </c>
      <c r="G115" s="178">
        <v>2</v>
      </c>
      <c r="H115" s="38">
        <v>1.1363636363636364E-2</v>
      </c>
      <c r="I115" s="177">
        <v>45</v>
      </c>
      <c r="J115" s="37">
        <v>0.25568181818181818</v>
      </c>
      <c r="K115" s="177">
        <v>100</v>
      </c>
      <c r="L115" s="37">
        <v>0.56818181818181823</v>
      </c>
      <c r="M115" s="178">
        <v>29</v>
      </c>
      <c r="N115" s="38">
        <v>0.16477272727272727</v>
      </c>
      <c r="O115" s="165"/>
      <c r="P115" s="166"/>
      <c r="Q115" s="166"/>
      <c r="R115" s="166"/>
      <c r="S115" s="166"/>
      <c r="T115" s="166"/>
      <c r="U115" s="166"/>
    </row>
    <row r="116" spans="1:21" x14ac:dyDescent="0.2">
      <c r="A116" s="85"/>
      <c r="B116" s="55"/>
      <c r="C116" s="177"/>
      <c r="D116" s="37"/>
      <c r="E116" s="177"/>
      <c r="F116" s="37"/>
      <c r="G116" s="178"/>
      <c r="H116" s="38"/>
      <c r="I116" s="177"/>
      <c r="J116" s="37"/>
      <c r="K116" s="177"/>
      <c r="L116" s="37"/>
      <c r="M116" s="178"/>
      <c r="N116" s="38"/>
      <c r="O116" s="165"/>
      <c r="P116" s="166"/>
      <c r="Q116" s="166"/>
      <c r="R116" s="166"/>
      <c r="S116" s="166"/>
      <c r="T116" s="166"/>
      <c r="U116" s="166"/>
    </row>
    <row r="117" spans="1:21" x14ac:dyDescent="0.2">
      <c r="A117" s="326">
        <v>41729</v>
      </c>
      <c r="B117" s="27"/>
      <c r="C117" s="181"/>
      <c r="D117" s="120"/>
      <c r="E117" s="181"/>
      <c r="F117" s="120"/>
      <c r="G117" s="182"/>
      <c r="H117" s="123"/>
      <c r="I117" s="181"/>
      <c r="J117" s="120"/>
      <c r="K117" s="181"/>
      <c r="L117" s="120"/>
      <c r="M117" s="182"/>
      <c r="N117" s="123"/>
      <c r="O117" s="165"/>
      <c r="P117" s="166"/>
      <c r="Q117" s="166"/>
      <c r="R117" s="166"/>
      <c r="S117" s="166"/>
      <c r="T117" s="166"/>
      <c r="U117" s="166"/>
    </row>
    <row r="118" spans="1:21" x14ac:dyDescent="0.2">
      <c r="A118" s="327"/>
      <c r="B118" s="54" t="s">
        <v>73</v>
      </c>
      <c r="C118" s="177">
        <v>0</v>
      </c>
      <c r="D118" s="37">
        <v>0</v>
      </c>
      <c r="E118" s="177">
        <v>3</v>
      </c>
      <c r="F118" s="37">
        <v>1.098901098901099E-2</v>
      </c>
      <c r="G118" s="178">
        <v>14</v>
      </c>
      <c r="H118" s="38">
        <v>5.128205128205128E-2</v>
      </c>
      <c r="I118" s="177">
        <v>76</v>
      </c>
      <c r="J118" s="37">
        <v>0.2783882783882784</v>
      </c>
      <c r="K118" s="177">
        <v>162</v>
      </c>
      <c r="L118" s="37">
        <v>0.59340659340659341</v>
      </c>
      <c r="M118" s="178">
        <v>18</v>
      </c>
      <c r="N118" s="38">
        <v>6.5934065934065936E-2</v>
      </c>
      <c r="O118" s="165"/>
      <c r="P118" s="166"/>
      <c r="Q118" s="166"/>
      <c r="R118" s="166"/>
      <c r="S118" s="166"/>
      <c r="T118" s="166"/>
      <c r="U118" s="166"/>
    </row>
    <row r="119" spans="1:21" x14ac:dyDescent="0.2">
      <c r="A119" s="327"/>
      <c r="B119" s="54" t="s">
        <v>3</v>
      </c>
      <c r="C119" s="177">
        <v>0</v>
      </c>
      <c r="D119" s="37">
        <v>0</v>
      </c>
      <c r="E119" s="177">
        <v>1</v>
      </c>
      <c r="F119" s="37">
        <v>1.8867924528301886E-2</v>
      </c>
      <c r="G119" s="178">
        <v>5</v>
      </c>
      <c r="H119" s="38">
        <v>9.4339622641509441E-2</v>
      </c>
      <c r="I119" s="177">
        <v>16</v>
      </c>
      <c r="J119" s="37">
        <v>0.30188679245283018</v>
      </c>
      <c r="K119" s="177">
        <v>25</v>
      </c>
      <c r="L119" s="37">
        <v>0.47169811320754718</v>
      </c>
      <c r="M119" s="178">
        <v>6</v>
      </c>
      <c r="N119" s="38">
        <v>0.11320754716981132</v>
      </c>
      <c r="O119" s="165"/>
      <c r="P119" s="166"/>
      <c r="Q119" s="166"/>
      <c r="R119" s="166"/>
      <c r="S119" s="166"/>
      <c r="T119" s="166"/>
      <c r="U119" s="166"/>
    </row>
    <row r="120" spans="1:21" x14ac:dyDescent="0.2">
      <c r="A120" s="327"/>
      <c r="B120" s="54" t="s">
        <v>9</v>
      </c>
      <c r="C120" s="177">
        <v>0</v>
      </c>
      <c r="D120" s="37">
        <v>0</v>
      </c>
      <c r="E120" s="177">
        <v>1</v>
      </c>
      <c r="F120" s="37">
        <v>5.3475935828877002E-3</v>
      </c>
      <c r="G120" s="178">
        <v>6</v>
      </c>
      <c r="H120" s="38">
        <v>3.2085561497326207E-2</v>
      </c>
      <c r="I120" s="177">
        <v>48</v>
      </c>
      <c r="J120" s="37">
        <v>0.25668449197860965</v>
      </c>
      <c r="K120" s="177">
        <v>102</v>
      </c>
      <c r="L120" s="37">
        <v>0.54545454545454541</v>
      </c>
      <c r="M120" s="178">
        <v>30</v>
      </c>
      <c r="N120" s="38">
        <v>0.16042780748663102</v>
      </c>
      <c r="O120" s="165"/>
      <c r="P120" s="166"/>
      <c r="Q120" s="166"/>
      <c r="R120" s="166"/>
      <c r="S120" s="166"/>
      <c r="T120" s="166"/>
      <c r="U120" s="166"/>
    </row>
    <row r="121" spans="1:21" x14ac:dyDescent="0.2">
      <c r="A121" s="85"/>
      <c r="B121" s="55"/>
      <c r="C121" s="93"/>
      <c r="D121" s="56"/>
      <c r="E121" s="65"/>
      <c r="F121" s="56"/>
      <c r="G121" s="65"/>
      <c r="H121" s="56"/>
      <c r="I121" s="65"/>
      <c r="J121" s="56"/>
      <c r="K121" s="66"/>
      <c r="L121" s="39"/>
      <c r="M121" s="66"/>
      <c r="N121" s="39"/>
    </row>
    <row r="122" spans="1:21" x14ac:dyDescent="0.2">
      <c r="A122" s="118"/>
      <c r="B122" s="53"/>
      <c r="C122" s="124"/>
      <c r="D122" s="57"/>
      <c r="E122" s="82"/>
      <c r="F122" s="57"/>
      <c r="G122" s="82"/>
      <c r="H122" s="57"/>
      <c r="I122" s="82"/>
      <c r="J122" s="57"/>
      <c r="K122" s="83"/>
      <c r="L122" s="35"/>
      <c r="M122" s="83"/>
      <c r="N122" s="35"/>
    </row>
    <row r="123" spans="1:21" x14ac:dyDescent="0.2">
      <c r="A123" s="118"/>
      <c r="B123" s="53"/>
      <c r="C123" s="82"/>
      <c r="D123" s="57"/>
      <c r="E123" s="82"/>
      <c r="F123" s="57"/>
      <c r="G123" s="82"/>
      <c r="H123" s="57"/>
      <c r="I123" s="82"/>
      <c r="J123" s="57"/>
      <c r="K123" s="83"/>
      <c r="L123" s="35"/>
      <c r="M123" s="83"/>
      <c r="N123" s="35"/>
    </row>
    <row r="124" spans="1:21" ht="14.25" customHeight="1" x14ac:dyDescent="0.2">
      <c r="A124" s="24" t="s">
        <v>6</v>
      </c>
    </row>
    <row r="125" spans="1:21" ht="15.75" x14ac:dyDescent="0.25">
      <c r="A125" s="163" t="s">
        <v>45</v>
      </c>
    </row>
  </sheetData>
  <customSheetViews>
    <customSheetView guid="{20382D1E-794A-4216-A20E-330B8BAE0FD9}" fitToPage="1">
      <selection activeCell="E122" sqref="E122"/>
      <rowBreaks count="1" manualBreakCount="1">
        <brk id="42" max="13" man="1"/>
      </rowBreaks>
      <colBreaks count="1" manualBreakCount="1">
        <brk id="14" max="73" man="1"/>
      </colBreaks>
      <pageMargins left="0.7" right="0.7" top="0.75" bottom="0.75" header="0.3" footer="0.3"/>
      <pageSetup paperSize="9" scale="48" orientation="portrait" verticalDpi="0" r:id="rId1"/>
    </customSheetView>
  </customSheetViews>
  <mergeCells count="67">
    <mergeCell ref="M65:N65"/>
    <mergeCell ref="A67:A70"/>
    <mergeCell ref="A72:A75"/>
    <mergeCell ref="A77:A80"/>
    <mergeCell ref="C65:D65"/>
    <mergeCell ref="E65:F65"/>
    <mergeCell ref="G65:H65"/>
    <mergeCell ref="I65:J65"/>
    <mergeCell ref="K65:L65"/>
    <mergeCell ref="A65:A66"/>
    <mergeCell ref="B65:B66"/>
    <mergeCell ref="A57:A60"/>
    <mergeCell ref="K45:L45"/>
    <mergeCell ref="M45:N45"/>
    <mergeCell ref="A32:A35"/>
    <mergeCell ref="A37:A40"/>
    <mergeCell ref="A45:A46"/>
    <mergeCell ref="B45:B46"/>
    <mergeCell ref="C45:D45"/>
    <mergeCell ref="E45:F45"/>
    <mergeCell ref="G45:H45"/>
    <mergeCell ref="I45:J45"/>
    <mergeCell ref="A47:A50"/>
    <mergeCell ref="A52:A55"/>
    <mergeCell ref="M25:N25"/>
    <mergeCell ref="A27:A30"/>
    <mergeCell ref="A25:A26"/>
    <mergeCell ref="B25:B26"/>
    <mergeCell ref="C25:D25"/>
    <mergeCell ref="E25:F25"/>
    <mergeCell ref="M5:N5"/>
    <mergeCell ref="B5:B6"/>
    <mergeCell ref="A5:A6"/>
    <mergeCell ref="A12:A15"/>
    <mergeCell ref="A17:A20"/>
    <mergeCell ref="C5:D5"/>
    <mergeCell ref="E5:F5"/>
    <mergeCell ref="A7:A10"/>
    <mergeCell ref="E85:F85"/>
    <mergeCell ref="G85:H85"/>
    <mergeCell ref="G5:H5"/>
    <mergeCell ref="I5:J5"/>
    <mergeCell ref="K5:L5"/>
    <mergeCell ref="G25:H25"/>
    <mergeCell ref="I25:J25"/>
    <mergeCell ref="K25:L25"/>
    <mergeCell ref="A87:A90"/>
    <mergeCell ref="A92:A95"/>
    <mergeCell ref="A85:A86"/>
    <mergeCell ref="B85:B86"/>
    <mergeCell ref="C85:D85"/>
    <mergeCell ref="A2:M2"/>
    <mergeCell ref="A112:A115"/>
    <mergeCell ref="A117:A120"/>
    <mergeCell ref="G105:H105"/>
    <mergeCell ref="I105:J105"/>
    <mergeCell ref="K105:L105"/>
    <mergeCell ref="M105:N105"/>
    <mergeCell ref="A107:A110"/>
    <mergeCell ref="A97:A100"/>
    <mergeCell ref="A105:A106"/>
    <mergeCell ref="B105:B106"/>
    <mergeCell ref="C105:D105"/>
    <mergeCell ref="E105:F105"/>
    <mergeCell ref="I85:J85"/>
    <mergeCell ref="K85:L85"/>
    <mergeCell ref="M85:N85"/>
  </mergeCells>
  <hyperlinks>
    <hyperlink ref="A125" location="'Table of contents'!A1" display="return to table of contents"/>
  </hyperlinks>
  <pageMargins left="0.7" right="0.7" top="0.75" bottom="0.75" header="0.3" footer="0.3"/>
  <pageSetup paperSize="9" scale="48" orientation="portrait" verticalDpi="0" r:id="rId2"/>
  <rowBreaks count="1" manualBreakCount="1">
    <brk id="43" max="13" man="1"/>
  </rowBreaks>
  <colBreaks count="1" manualBreakCount="1">
    <brk id="14" max="73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4"/>
  <sheetViews>
    <sheetView zoomScaleNormal="100" zoomScaleSheetLayoutView="55" workbookViewId="0"/>
  </sheetViews>
  <sheetFormatPr defaultRowHeight="15" x14ac:dyDescent="0.2"/>
  <cols>
    <col min="1" max="1" width="18" style="20" customWidth="1"/>
    <col min="2" max="2" width="38.5703125" style="20" customWidth="1"/>
    <col min="3" max="3" width="15.140625" style="20" customWidth="1"/>
    <col min="4" max="4" width="6.5703125" style="1" customWidth="1"/>
    <col min="5" max="5" width="13.7109375" style="20" customWidth="1"/>
    <col min="6" max="6" width="6.5703125" style="1" customWidth="1"/>
    <col min="7" max="7" width="13.7109375" style="20" customWidth="1"/>
    <col min="8" max="8" width="6.5703125" style="1" customWidth="1"/>
    <col min="9" max="9" width="13.7109375" style="20" customWidth="1"/>
    <col min="10" max="10" width="7.140625" style="1" customWidth="1"/>
    <col min="11" max="11" width="14" style="20" customWidth="1"/>
    <col min="12" max="12" width="6.85546875" style="1" customWidth="1"/>
    <col min="13" max="13" width="14" style="20" customWidth="1"/>
    <col min="14" max="14" width="6.7109375" style="1" customWidth="1"/>
    <col min="15" max="16384" width="9.140625" style="20"/>
  </cols>
  <sheetData>
    <row r="1" spans="1:21" ht="15.75" x14ac:dyDescent="0.25">
      <c r="A1" s="20" t="s">
        <v>272</v>
      </c>
    </row>
    <row r="2" spans="1:21" x14ac:dyDescent="0.2">
      <c r="A2" s="320" t="s">
        <v>220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20"/>
    </row>
    <row r="4" spans="1:21" s="21" customFormat="1" ht="15.75" x14ac:dyDescent="0.25">
      <c r="A4" s="21" t="s">
        <v>126</v>
      </c>
      <c r="D4" s="240"/>
      <c r="F4" s="240"/>
      <c r="H4" s="240"/>
      <c r="J4" s="240"/>
      <c r="L4" s="240"/>
      <c r="N4" s="240"/>
    </row>
    <row r="5" spans="1:21" ht="32.25" customHeight="1" x14ac:dyDescent="0.25">
      <c r="A5" s="315" t="s">
        <v>60</v>
      </c>
      <c r="B5" s="315" t="s">
        <v>61</v>
      </c>
      <c r="C5" s="323" t="s">
        <v>34</v>
      </c>
      <c r="D5" s="323"/>
      <c r="E5" s="323" t="s">
        <v>35</v>
      </c>
      <c r="F5" s="323"/>
      <c r="G5" s="323" t="s">
        <v>36</v>
      </c>
      <c r="H5" s="324"/>
      <c r="I5" s="323" t="s">
        <v>37</v>
      </c>
      <c r="J5" s="324"/>
      <c r="K5" s="323" t="s">
        <v>38</v>
      </c>
      <c r="L5" s="324"/>
      <c r="M5" s="323" t="s">
        <v>39</v>
      </c>
      <c r="N5" s="324"/>
    </row>
    <row r="6" spans="1:21" ht="49.5" customHeight="1" x14ac:dyDescent="0.2">
      <c r="A6" s="316"/>
      <c r="B6" s="316"/>
      <c r="C6" s="159" t="s">
        <v>84</v>
      </c>
      <c r="D6" s="52" t="s">
        <v>192</v>
      </c>
      <c r="E6" s="159" t="s">
        <v>84</v>
      </c>
      <c r="F6" s="36" t="s">
        <v>192</v>
      </c>
      <c r="G6" s="159" t="s">
        <v>84</v>
      </c>
      <c r="H6" s="36" t="s">
        <v>192</v>
      </c>
      <c r="I6" s="159" t="s">
        <v>84</v>
      </c>
      <c r="J6" s="36" t="s">
        <v>192</v>
      </c>
      <c r="K6" s="159" t="s">
        <v>84</v>
      </c>
      <c r="L6" s="36" t="s">
        <v>192</v>
      </c>
      <c r="M6" s="159" t="s">
        <v>84</v>
      </c>
      <c r="N6" s="36" t="s">
        <v>192</v>
      </c>
    </row>
    <row r="7" spans="1:21" ht="16.5" customHeight="1" x14ac:dyDescent="0.2">
      <c r="A7" s="326">
        <v>40999</v>
      </c>
      <c r="B7" s="27"/>
      <c r="C7" s="167"/>
      <c r="D7" s="52"/>
      <c r="E7" s="167"/>
      <c r="F7" s="52"/>
      <c r="G7" s="167"/>
      <c r="H7" s="52"/>
      <c r="I7" s="167"/>
      <c r="J7" s="52"/>
      <c r="K7" s="167"/>
      <c r="L7" s="52"/>
      <c r="M7" s="167"/>
      <c r="N7" s="52"/>
    </row>
    <row r="8" spans="1:21" x14ac:dyDescent="0.2">
      <c r="A8" s="327"/>
      <c r="B8" s="54" t="s">
        <v>73</v>
      </c>
      <c r="C8" s="177">
        <v>0</v>
      </c>
      <c r="D8" s="37">
        <v>0</v>
      </c>
      <c r="E8" s="177">
        <v>5</v>
      </c>
      <c r="F8" s="37">
        <v>3.4482758620689655E-2</v>
      </c>
      <c r="G8" s="178">
        <v>16</v>
      </c>
      <c r="H8" s="38">
        <v>0.1103448275862069</v>
      </c>
      <c r="I8" s="177">
        <v>67</v>
      </c>
      <c r="J8" s="37">
        <v>0.46206896551724136</v>
      </c>
      <c r="K8" s="177">
        <v>53</v>
      </c>
      <c r="L8" s="37">
        <v>0.36551724137931035</v>
      </c>
      <c r="M8" s="178">
        <v>4</v>
      </c>
      <c r="N8" s="38">
        <v>2.7586206896551724E-2</v>
      </c>
      <c r="O8" s="165"/>
      <c r="P8" s="166"/>
      <c r="Q8" s="166"/>
      <c r="R8" s="166"/>
      <c r="S8" s="166"/>
      <c r="T8" s="166"/>
      <c r="U8" s="166"/>
    </row>
    <row r="9" spans="1:21" x14ac:dyDescent="0.2">
      <c r="A9" s="327"/>
      <c r="B9" s="54" t="s">
        <v>3</v>
      </c>
      <c r="C9" s="177">
        <v>5</v>
      </c>
      <c r="D9" s="37">
        <v>9.140767824497258E-3</v>
      </c>
      <c r="E9" s="177">
        <v>28</v>
      </c>
      <c r="F9" s="37">
        <v>5.1188299817184646E-2</v>
      </c>
      <c r="G9" s="178">
        <v>111</v>
      </c>
      <c r="H9" s="38">
        <v>0.20292504570383912</v>
      </c>
      <c r="I9" s="177">
        <v>218</v>
      </c>
      <c r="J9" s="37">
        <v>0.39853747714808047</v>
      </c>
      <c r="K9" s="177">
        <v>171</v>
      </c>
      <c r="L9" s="37">
        <v>0.3126142595978062</v>
      </c>
      <c r="M9" s="178">
        <v>14</v>
      </c>
      <c r="N9" s="38">
        <v>2.5594149908592323E-2</v>
      </c>
      <c r="O9" s="165"/>
      <c r="P9" s="166"/>
      <c r="Q9" s="166"/>
      <c r="R9" s="166"/>
      <c r="S9" s="166"/>
      <c r="T9" s="166"/>
      <c r="U9" s="166"/>
    </row>
    <row r="10" spans="1:21" x14ac:dyDescent="0.2">
      <c r="A10" s="327"/>
      <c r="B10" s="54" t="s">
        <v>9</v>
      </c>
      <c r="C10" s="177">
        <v>0</v>
      </c>
      <c r="D10" s="37">
        <v>0</v>
      </c>
      <c r="E10" s="177">
        <v>2</v>
      </c>
      <c r="F10" s="37">
        <v>1.6949152542372881E-2</v>
      </c>
      <c r="G10" s="178">
        <v>9</v>
      </c>
      <c r="H10" s="38">
        <v>7.6271186440677971E-2</v>
      </c>
      <c r="I10" s="177">
        <v>41</v>
      </c>
      <c r="J10" s="37">
        <v>0.34745762711864409</v>
      </c>
      <c r="K10" s="177">
        <v>62</v>
      </c>
      <c r="L10" s="37">
        <v>0.52542372881355937</v>
      </c>
      <c r="M10" s="178">
        <v>4</v>
      </c>
      <c r="N10" s="38">
        <v>3.3898305084745763E-2</v>
      </c>
      <c r="O10" s="165"/>
      <c r="P10" s="166"/>
      <c r="Q10" s="166"/>
      <c r="R10" s="166"/>
      <c r="S10" s="166"/>
      <c r="T10" s="166"/>
      <c r="U10" s="166"/>
    </row>
    <row r="11" spans="1:21" x14ac:dyDescent="0.2">
      <c r="A11" s="85"/>
      <c r="B11" s="55"/>
      <c r="C11" s="177"/>
      <c r="D11" s="37"/>
      <c r="E11" s="177"/>
      <c r="F11" s="37"/>
      <c r="G11" s="178"/>
      <c r="H11" s="38"/>
      <c r="I11" s="177"/>
      <c r="J11" s="37"/>
      <c r="K11" s="177"/>
      <c r="L11" s="37"/>
      <c r="M11" s="178"/>
      <c r="N11" s="38"/>
      <c r="O11" s="165"/>
      <c r="P11" s="166"/>
      <c r="Q11" s="166"/>
      <c r="R11" s="166"/>
      <c r="S11" s="166"/>
      <c r="T11" s="166"/>
      <c r="U11" s="166"/>
    </row>
    <row r="12" spans="1:21" ht="16.5" customHeight="1" x14ac:dyDescent="0.2">
      <c r="A12" s="326">
        <v>41364</v>
      </c>
      <c r="B12" s="27"/>
      <c r="C12" s="181"/>
      <c r="D12" s="120"/>
      <c r="E12" s="181"/>
      <c r="F12" s="120"/>
      <c r="G12" s="182"/>
      <c r="H12" s="123"/>
      <c r="I12" s="181"/>
      <c r="J12" s="120"/>
      <c r="K12" s="181"/>
      <c r="L12" s="120"/>
      <c r="M12" s="182"/>
      <c r="N12" s="123"/>
      <c r="O12" s="165"/>
      <c r="P12" s="166"/>
      <c r="Q12" s="166"/>
      <c r="R12" s="166"/>
      <c r="S12" s="166"/>
      <c r="T12" s="166"/>
      <c r="U12" s="166"/>
    </row>
    <row r="13" spans="1:21" x14ac:dyDescent="0.2">
      <c r="A13" s="327"/>
      <c r="B13" s="54" t="s">
        <v>73</v>
      </c>
      <c r="C13" s="177">
        <v>0</v>
      </c>
      <c r="D13" s="37">
        <v>0</v>
      </c>
      <c r="E13" s="177">
        <v>9</v>
      </c>
      <c r="F13" s="37">
        <v>5.7324840764331211E-2</v>
      </c>
      <c r="G13" s="178">
        <v>24</v>
      </c>
      <c r="H13" s="38">
        <v>0.15286624203821655</v>
      </c>
      <c r="I13" s="177">
        <v>65</v>
      </c>
      <c r="J13" s="37">
        <v>0.4140127388535032</v>
      </c>
      <c r="K13" s="177">
        <v>53</v>
      </c>
      <c r="L13" s="37">
        <v>0.33757961783439489</v>
      </c>
      <c r="M13" s="178">
        <v>6</v>
      </c>
      <c r="N13" s="38">
        <v>3.8216560509554139E-2</v>
      </c>
      <c r="O13" s="165"/>
      <c r="P13" s="166"/>
      <c r="Q13" s="166"/>
      <c r="R13" s="166"/>
      <c r="S13" s="166"/>
      <c r="T13" s="166"/>
      <c r="U13" s="166"/>
    </row>
    <row r="14" spans="1:21" x14ac:dyDescent="0.2">
      <c r="A14" s="327"/>
      <c r="B14" s="54" t="s">
        <v>3</v>
      </c>
      <c r="C14" s="177">
        <v>9</v>
      </c>
      <c r="D14" s="37">
        <v>1.4851485148514851E-2</v>
      </c>
      <c r="E14" s="177">
        <v>30</v>
      </c>
      <c r="F14" s="37">
        <v>4.9504950495049507E-2</v>
      </c>
      <c r="G14" s="178">
        <v>124</v>
      </c>
      <c r="H14" s="38">
        <v>0.20462046204620463</v>
      </c>
      <c r="I14" s="177">
        <v>260</v>
      </c>
      <c r="J14" s="37">
        <v>0.42904290429042902</v>
      </c>
      <c r="K14" s="177">
        <v>171</v>
      </c>
      <c r="L14" s="37">
        <v>0.28217821782178215</v>
      </c>
      <c r="M14" s="178">
        <v>12</v>
      </c>
      <c r="N14" s="38">
        <v>1.9801980198019802E-2</v>
      </c>
      <c r="O14" s="165"/>
      <c r="P14" s="166"/>
      <c r="Q14" s="166"/>
      <c r="R14" s="166"/>
      <c r="S14" s="166"/>
      <c r="T14" s="166"/>
      <c r="U14" s="166"/>
    </row>
    <row r="15" spans="1:21" x14ac:dyDescent="0.2">
      <c r="A15" s="327"/>
      <c r="B15" s="54" t="s">
        <v>9</v>
      </c>
      <c r="C15" s="177">
        <v>0</v>
      </c>
      <c r="D15" s="37">
        <v>0</v>
      </c>
      <c r="E15" s="177">
        <v>3</v>
      </c>
      <c r="F15" s="37">
        <v>2.6548672566371681E-2</v>
      </c>
      <c r="G15" s="178">
        <v>13</v>
      </c>
      <c r="H15" s="38">
        <v>0.11504424778761062</v>
      </c>
      <c r="I15" s="177">
        <v>36</v>
      </c>
      <c r="J15" s="37">
        <v>0.31858407079646017</v>
      </c>
      <c r="K15" s="177">
        <v>52</v>
      </c>
      <c r="L15" s="37">
        <v>0.46017699115044247</v>
      </c>
      <c r="M15" s="178">
        <v>9</v>
      </c>
      <c r="N15" s="38">
        <v>7.9646017699115043E-2</v>
      </c>
      <c r="O15" s="165"/>
      <c r="P15" s="166"/>
      <c r="Q15" s="166"/>
      <c r="R15" s="166"/>
      <c r="S15" s="166"/>
      <c r="T15" s="166"/>
      <c r="U15" s="166"/>
    </row>
    <row r="16" spans="1:21" x14ac:dyDescent="0.2">
      <c r="A16" s="85"/>
      <c r="B16" s="55"/>
      <c r="C16" s="179"/>
      <c r="D16" s="56"/>
      <c r="E16" s="179"/>
      <c r="F16" s="56"/>
      <c r="G16" s="180"/>
      <c r="H16" s="39"/>
      <c r="I16" s="179"/>
      <c r="J16" s="56"/>
      <c r="K16" s="179"/>
      <c r="L16" s="56"/>
      <c r="M16" s="180"/>
      <c r="N16" s="39"/>
      <c r="O16" s="165"/>
      <c r="P16" s="166"/>
      <c r="Q16" s="166"/>
      <c r="R16" s="166"/>
      <c r="S16" s="166"/>
      <c r="T16" s="166"/>
      <c r="U16" s="166"/>
    </row>
    <row r="17" spans="1:21" ht="16.5" customHeight="1" x14ac:dyDescent="0.2">
      <c r="A17" s="326">
        <v>41729</v>
      </c>
      <c r="B17" s="27"/>
      <c r="C17" s="177"/>
      <c r="D17" s="37"/>
      <c r="E17" s="177"/>
      <c r="F17" s="37"/>
      <c r="G17" s="178"/>
      <c r="H17" s="38"/>
      <c r="I17" s="177"/>
      <c r="J17" s="37"/>
      <c r="K17" s="177"/>
      <c r="L17" s="37"/>
      <c r="M17" s="178"/>
      <c r="N17" s="38"/>
      <c r="O17" s="165"/>
      <c r="P17" s="166"/>
      <c r="Q17" s="166"/>
      <c r="R17" s="166"/>
      <c r="S17" s="166"/>
      <c r="T17" s="166"/>
      <c r="U17" s="166"/>
    </row>
    <row r="18" spans="1:21" x14ac:dyDescent="0.2">
      <c r="A18" s="327"/>
      <c r="B18" s="54" t="s">
        <v>73</v>
      </c>
      <c r="C18" s="177">
        <v>0</v>
      </c>
      <c r="D18" s="37">
        <v>0</v>
      </c>
      <c r="E18" s="177">
        <v>7</v>
      </c>
      <c r="F18" s="37">
        <v>4.6979865771812082E-2</v>
      </c>
      <c r="G18" s="178">
        <v>17</v>
      </c>
      <c r="H18" s="38">
        <v>0.11409395973154363</v>
      </c>
      <c r="I18" s="177">
        <v>71</v>
      </c>
      <c r="J18" s="37">
        <v>0.47651006711409394</v>
      </c>
      <c r="K18" s="177">
        <v>49</v>
      </c>
      <c r="L18" s="37">
        <v>0.32885906040268459</v>
      </c>
      <c r="M18" s="178">
        <v>5</v>
      </c>
      <c r="N18" s="38">
        <v>3.3557046979865772E-2</v>
      </c>
      <c r="O18" s="165"/>
      <c r="P18" s="166"/>
      <c r="Q18" s="166"/>
      <c r="R18" s="166"/>
      <c r="S18" s="166"/>
      <c r="T18" s="166"/>
      <c r="U18" s="166"/>
    </row>
    <row r="19" spans="1:21" x14ac:dyDescent="0.2">
      <c r="A19" s="327"/>
      <c r="B19" s="54" t="s">
        <v>3</v>
      </c>
      <c r="C19" s="177">
        <v>12</v>
      </c>
      <c r="D19" s="37">
        <v>2.0202020202020204E-2</v>
      </c>
      <c r="E19" s="177">
        <v>38</v>
      </c>
      <c r="F19" s="37">
        <v>6.3973063973063973E-2</v>
      </c>
      <c r="G19" s="178">
        <v>102</v>
      </c>
      <c r="H19" s="38">
        <v>0.17171717171717171</v>
      </c>
      <c r="I19" s="177">
        <v>262</v>
      </c>
      <c r="J19" s="37">
        <v>0.44107744107744107</v>
      </c>
      <c r="K19" s="177">
        <v>174</v>
      </c>
      <c r="L19" s="37">
        <v>0.29292929292929293</v>
      </c>
      <c r="M19" s="178">
        <v>6</v>
      </c>
      <c r="N19" s="38">
        <v>1.0101010101010102E-2</v>
      </c>
      <c r="O19" s="165"/>
      <c r="P19" s="166"/>
      <c r="Q19" s="166"/>
      <c r="R19" s="166"/>
      <c r="S19" s="166"/>
      <c r="T19" s="166"/>
      <c r="U19" s="166"/>
    </row>
    <row r="20" spans="1:21" x14ac:dyDescent="0.2">
      <c r="A20" s="327"/>
      <c r="B20" s="54" t="s">
        <v>9</v>
      </c>
      <c r="C20" s="177">
        <v>0</v>
      </c>
      <c r="D20" s="37">
        <v>0</v>
      </c>
      <c r="E20" s="177">
        <v>3</v>
      </c>
      <c r="F20" s="37">
        <v>2.7027027027027029E-2</v>
      </c>
      <c r="G20" s="178">
        <v>11</v>
      </c>
      <c r="H20" s="38">
        <v>9.90990990990991E-2</v>
      </c>
      <c r="I20" s="177">
        <v>43</v>
      </c>
      <c r="J20" s="37">
        <v>0.38738738738738737</v>
      </c>
      <c r="K20" s="177">
        <v>48</v>
      </c>
      <c r="L20" s="37">
        <v>0.43243243243243246</v>
      </c>
      <c r="M20" s="178">
        <v>6</v>
      </c>
      <c r="N20" s="38">
        <v>5.4054054054054057E-2</v>
      </c>
      <c r="O20" s="165"/>
      <c r="P20" s="166"/>
      <c r="Q20" s="166"/>
      <c r="R20" s="166"/>
      <c r="S20" s="166"/>
      <c r="T20" s="166"/>
      <c r="U20" s="166"/>
    </row>
    <row r="21" spans="1:21" x14ac:dyDescent="0.2">
      <c r="A21" s="85"/>
      <c r="B21" s="55"/>
      <c r="C21" s="93"/>
      <c r="D21" s="56"/>
      <c r="E21" s="65"/>
      <c r="F21" s="56"/>
      <c r="G21" s="65"/>
      <c r="H21" s="56"/>
      <c r="I21" s="65"/>
      <c r="J21" s="56"/>
      <c r="K21" s="66"/>
      <c r="L21" s="39"/>
      <c r="M21" s="66"/>
      <c r="N21" s="39"/>
      <c r="O21" s="165"/>
      <c r="P21" s="166"/>
      <c r="Q21" s="166"/>
      <c r="R21" s="166"/>
      <c r="S21" s="166"/>
      <c r="T21" s="166"/>
      <c r="U21" s="166"/>
    </row>
    <row r="22" spans="1:21" ht="14.25" customHeight="1" x14ac:dyDescent="0.2">
      <c r="O22" s="165"/>
      <c r="P22" s="166"/>
      <c r="Q22" s="166"/>
      <c r="R22" s="166"/>
      <c r="S22" s="166"/>
      <c r="T22" s="166"/>
      <c r="U22" s="166"/>
    </row>
    <row r="23" spans="1:21" ht="14.25" customHeight="1" x14ac:dyDescent="0.2">
      <c r="O23" s="165"/>
      <c r="P23" s="166"/>
      <c r="Q23" s="166"/>
      <c r="R23" s="166"/>
      <c r="S23" s="166"/>
      <c r="T23" s="166"/>
      <c r="U23" s="166"/>
    </row>
    <row r="24" spans="1:21" ht="15.75" x14ac:dyDescent="0.25">
      <c r="A24" s="21" t="s">
        <v>127</v>
      </c>
      <c r="O24" s="165"/>
      <c r="P24" s="166"/>
      <c r="Q24" s="166"/>
      <c r="R24" s="166"/>
      <c r="S24" s="166"/>
      <c r="T24" s="166"/>
      <c r="U24" s="166"/>
    </row>
    <row r="25" spans="1:21" ht="32.25" customHeight="1" x14ac:dyDescent="0.25">
      <c r="A25" s="315" t="s">
        <v>60</v>
      </c>
      <c r="B25" s="315" t="s">
        <v>61</v>
      </c>
      <c r="C25" s="323" t="s">
        <v>34</v>
      </c>
      <c r="D25" s="323"/>
      <c r="E25" s="323" t="s">
        <v>35</v>
      </c>
      <c r="F25" s="323"/>
      <c r="G25" s="323" t="s">
        <v>36</v>
      </c>
      <c r="H25" s="324"/>
      <c r="I25" s="323" t="s">
        <v>37</v>
      </c>
      <c r="J25" s="324"/>
      <c r="K25" s="323" t="s">
        <v>38</v>
      </c>
      <c r="L25" s="324"/>
      <c r="M25" s="323" t="s">
        <v>39</v>
      </c>
      <c r="N25" s="324"/>
      <c r="O25" s="165"/>
      <c r="P25" s="166"/>
      <c r="Q25" s="166"/>
      <c r="R25" s="166"/>
      <c r="S25" s="166"/>
      <c r="T25" s="166"/>
      <c r="U25" s="166"/>
    </row>
    <row r="26" spans="1:21" ht="49.5" customHeight="1" x14ac:dyDescent="0.2">
      <c r="A26" s="316"/>
      <c r="B26" s="316"/>
      <c r="C26" s="159" t="s">
        <v>83</v>
      </c>
      <c r="D26" s="52" t="s">
        <v>192</v>
      </c>
      <c r="E26" s="159" t="s">
        <v>83</v>
      </c>
      <c r="F26" s="52" t="s">
        <v>192</v>
      </c>
      <c r="G26" s="159" t="s">
        <v>83</v>
      </c>
      <c r="H26" s="52" t="s">
        <v>192</v>
      </c>
      <c r="I26" s="159" t="s">
        <v>83</v>
      </c>
      <c r="J26" s="52" t="s">
        <v>192</v>
      </c>
      <c r="K26" s="159" t="s">
        <v>83</v>
      </c>
      <c r="L26" s="52" t="s">
        <v>192</v>
      </c>
      <c r="M26" s="159" t="s">
        <v>83</v>
      </c>
      <c r="N26" s="52" t="s">
        <v>192</v>
      </c>
      <c r="O26" s="165"/>
      <c r="P26" s="166"/>
      <c r="Q26" s="166"/>
      <c r="R26" s="166"/>
      <c r="S26" s="166"/>
      <c r="T26" s="166"/>
      <c r="U26" s="166"/>
    </row>
    <row r="27" spans="1:21" ht="16.5" customHeight="1" x14ac:dyDescent="0.2">
      <c r="A27" s="326">
        <v>40999</v>
      </c>
      <c r="B27" s="27"/>
      <c r="C27" s="167"/>
      <c r="D27" s="52"/>
      <c r="E27" s="167"/>
      <c r="F27" s="52"/>
      <c r="G27" s="167"/>
      <c r="H27" s="52"/>
      <c r="I27" s="167"/>
      <c r="J27" s="52"/>
      <c r="K27" s="167"/>
      <c r="L27" s="52"/>
      <c r="M27" s="167"/>
      <c r="N27" s="52"/>
      <c r="O27" s="165"/>
      <c r="P27" s="166"/>
      <c r="Q27" s="166"/>
      <c r="R27" s="166"/>
      <c r="S27" s="166"/>
      <c r="T27" s="166"/>
      <c r="U27" s="166"/>
    </row>
    <row r="28" spans="1:21" x14ac:dyDescent="0.2">
      <c r="A28" s="327"/>
      <c r="B28" s="54" t="s">
        <v>73</v>
      </c>
      <c r="C28" s="177">
        <v>0</v>
      </c>
      <c r="D28" s="37">
        <v>0</v>
      </c>
      <c r="E28" s="177">
        <v>0</v>
      </c>
      <c r="F28" s="37">
        <v>0</v>
      </c>
      <c r="G28" s="178">
        <v>6</v>
      </c>
      <c r="H28" s="38">
        <v>0.16216216216216217</v>
      </c>
      <c r="I28" s="177">
        <v>14</v>
      </c>
      <c r="J28" s="37">
        <v>0.3783783783783784</v>
      </c>
      <c r="K28" s="177">
        <v>15</v>
      </c>
      <c r="L28" s="37">
        <v>0.40540540540540543</v>
      </c>
      <c r="M28" s="178">
        <v>2</v>
      </c>
      <c r="N28" s="38">
        <v>5.4054054054054057E-2</v>
      </c>
      <c r="O28" s="165"/>
      <c r="P28" s="166"/>
      <c r="Q28" s="166"/>
      <c r="R28" s="166"/>
      <c r="S28" s="166"/>
      <c r="T28" s="166"/>
      <c r="U28" s="166"/>
    </row>
    <row r="29" spans="1:21" x14ac:dyDescent="0.2">
      <c r="A29" s="327"/>
      <c r="B29" s="54" t="s">
        <v>3</v>
      </c>
      <c r="C29" s="177">
        <v>1</v>
      </c>
      <c r="D29" s="37">
        <v>1.2048192771084338E-2</v>
      </c>
      <c r="E29" s="177">
        <v>3</v>
      </c>
      <c r="F29" s="37">
        <v>3.614457831325301E-2</v>
      </c>
      <c r="G29" s="178">
        <v>7</v>
      </c>
      <c r="H29" s="38">
        <v>8.4337349397590355E-2</v>
      </c>
      <c r="I29" s="177">
        <v>40</v>
      </c>
      <c r="J29" s="37">
        <v>0.48192771084337349</v>
      </c>
      <c r="K29" s="177">
        <v>29</v>
      </c>
      <c r="L29" s="37">
        <v>0.3493975903614458</v>
      </c>
      <c r="M29" s="178">
        <v>3</v>
      </c>
      <c r="N29" s="38">
        <v>3.614457831325301E-2</v>
      </c>
      <c r="O29" s="165"/>
      <c r="P29" s="166"/>
      <c r="Q29" s="166"/>
      <c r="R29" s="166"/>
      <c r="S29" s="166"/>
      <c r="T29" s="166"/>
      <c r="U29" s="166"/>
    </row>
    <row r="30" spans="1:21" x14ac:dyDescent="0.2">
      <c r="A30" s="327"/>
      <c r="B30" s="54" t="s">
        <v>9</v>
      </c>
      <c r="C30" s="177">
        <v>0</v>
      </c>
      <c r="D30" s="37">
        <v>0</v>
      </c>
      <c r="E30" s="177">
        <v>1</v>
      </c>
      <c r="F30" s="37">
        <v>4.0983606557377051E-3</v>
      </c>
      <c r="G30" s="178">
        <v>12</v>
      </c>
      <c r="H30" s="38">
        <v>4.9180327868852458E-2</v>
      </c>
      <c r="I30" s="177">
        <v>87</v>
      </c>
      <c r="J30" s="37">
        <v>0.35655737704918034</v>
      </c>
      <c r="K30" s="177">
        <v>137</v>
      </c>
      <c r="L30" s="37">
        <v>0.56147540983606559</v>
      </c>
      <c r="M30" s="178">
        <v>7</v>
      </c>
      <c r="N30" s="38">
        <v>2.8688524590163935E-2</v>
      </c>
      <c r="O30" s="165"/>
      <c r="P30" s="166"/>
      <c r="Q30" s="166"/>
      <c r="R30" s="166"/>
      <c r="S30" s="166"/>
      <c r="T30" s="166"/>
      <c r="U30" s="166"/>
    </row>
    <row r="31" spans="1:21" x14ac:dyDescent="0.2">
      <c r="A31" s="85"/>
      <c r="B31" s="55"/>
      <c r="C31" s="177"/>
      <c r="D31" s="37"/>
      <c r="E31" s="177"/>
      <c r="F31" s="37"/>
      <c r="G31" s="178"/>
      <c r="H31" s="38"/>
      <c r="I31" s="177"/>
      <c r="J31" s="37"/>
      <c r="K31" s="177"/>
      <c r="L31" s="37"/>
      <c r="M31" s="178"/>
      <c r="N31" s="38"/>
      <c r="O31" s="165"/>
      <c r="P31" s="166"/>
      <c r="Q31" s="166"/>
      <c r="R31" s="166"/>
      <c r="S31" s="166"/>
      <c r="T31" s="166"/>
      <c r="U31" s="166"/>
    </row>
    <row r="32" spans="1:21" ht="16.5" customHeight="1" x14ac:dyDescent="0.2">
      <c r="A32" s="326">
        <v>41364</v>
      </c>
      <c r="B32" s="27"/>
      <c r="C32" s="181"/>
      <c r="D32" s="120"/>
      <c r="E32" s="181"/>
      <c r="F32" s="120"/>
      <c r="G32" s="182"/>
      <c r="H32" s="123"/>
      <c r="I32" s="181"/>
      <c r="J32" s="120"/>
      <c r="K32" s="181"/>
      <c r="L32" s="120"/>
      <c r="M32" s="182"/>
      <c r="N32" s="123"/>
      <c r="O32" s="165"/>
      <c r="P32" s="166"/>
      <c r="Q32" s="166"/>
      <c r="R32" s="166"/>
      <c r="S32" s="166"/>
      <c r="T32" s="166"/>
      <c r="U32" s="166"/>
    </row>
    <row r="33" spans="1:21" x14ac:dyDescent="0.2">
      <c r="A33" s="327"/>
      <c r="B33" s="54" t="s">
        <v>73</v>
      </c>
      <c r="C33" s="177">
        <v>0</v>
      </c>
      <c r="D33" s="37">
        <v>0</v>
      </c>
      <c r="E33" s="177">
        <v>0</v>
      </c>
      <c r="F33" s="37">
        <v>0</v>
      </c>
      <c r="G33" s="178">
        <v>9</v>
      </c>
      <c r="H33" s="38">
        <v>0.21951219512195122</v>
      </c>
      <c r="I33" s="177">
        <v>17</v>
      </c>
      <c r="J33" s="37">
        <v>0.41463414634146339</v>
      </c>
      <c r="K33" s="177">
        <v>15</v>
      </c>
      <c r="L33" s="37">
        <v>0.36585365853658536</v>
      </c>
      <c r="M33" s="178">
        <v>0</v>
      </c>
      <c r="N33" s="38">
        <v>0</v>
      </c>
      <c r="O33" s="165"/>
      <c r="P33" s="166"/>
      <c r="Q33" s="166"/>
      <c r="R33" s="166"/>
      <c r="S33" s="166"/>
      <c r="T33" s="166"/>
      <c r="U33" s="166"/>
    </row>
    <row r="34" spans="1:21" x14ac:dyDescent="0.2">
      <c r="A34" s="327"/>
      <c r="B34" s="54" t="s">
        <v>3</v>
      </c>
      <c r="C34" s="177">
        <v>2</v>
      </c>
      <c r="D34" s="37">
        <v>2.6666666666666668E-2</v>
      </c>
      <c r="E34" s="177">
        <v>4</v>
      </c>
      <c r="F34" s="37">
        <v>5.3333333333333337E-2</v>
      </c>
      <c r="G34" s="178">
        <v>10</v>
      </c>
      <c r="H34" s="38">
        <v>0.13333333333333333</v>
      </c>
      <c r="I34" s="177">
        <v>25</v>
      </c>
      <c r="J34" s="37">
        <v>0.33333333333333331</v>
      </c>
      <c r="K34" s="177">
        <v>30</v>
      </c>
      <c r="L34" s="37">
        <v>0.4</v>
      </c>
      <c r="M34" s="178">
        <v>4</v>
      </c>
      <c r="N34" s="38">
        <v>5.3333333333333337E-2</v>
      </c>
      <c r="O34" s="165"/>
      <c r="P34" s="166"/>
      <c r="Q34" s="166"/>
      <c r="R34" s="166"/>
      <c r="S34" s="166"/>
      <c r="T34" s="166"/>
      <c r="U34" s="166"/>
    </row>
    <row r="35" spans="1:21" x14ac:dyDescent="0.2">
      <c r="A35" s="327"/>
      <c r="B35" s="54" t="s">
        <v>9</v>
      </c>
      <c r="C35" s="177">
        <v>1</v>
      </c>
      <c r="D35" s="37">
        <v>4.0000000000000001E-3</v>
      </c>
      <c r="E35" s="177">
        <v>1</v>
      </c>
      <c r="F35" s="37">
        <v>4.0000000000000001E-3</v>
      </c>
      <c r="G35" s="178">
        <v>28</v>
      </c>
      <c r="H35" s="38">
        <v>0.112</v>
      </c>
      <c r="I35" s="177">
        <v>84</v>
      </c>
      <c r="J35" s="37">
        <v>0.33600000000000002</v>
      </c>
      <c r="K35" s="177">
        <v>130</v>
      </c>
      <c r="L35" s="37">
        <v>0.52</v>
      </c>
      <c r="M35" s="178">
        <v>6</v>
      </c>
      <c r="N35" s="38">
        <v>2.4E-2</v>
      </c>
      <c r="O35" s="165"/>
      <c r="P35" s="166"/>
      <c r="Q35" s="166"/>
      <c r="R35" s="166"/>
      <c r="S35" s="166"/>
      <c r="T35" s="166"/>
      <c r="U35" s="166"/>
    </row>
    <row r="36" spans="1:21" x14ac:dyDescent="0.2">
      <c r="A36" s="85"/>
      <c r="B36" s="55"/>
      <c r="C36" s="179"/>
      <c r="D36" s="56"/>
      <c r="E36" s="179"/>
      <c r="F36" s="56"/>
      <c r="G36" s="180"/>
      <c r="H36" s="39"/>
      <c r="I36" s="179"/>
      <c r="J36" s="56"/>
      <c r="K36" s="179"/>
      <c r="L36" s="56"/>
      <c r="M36" s="180"/>
      <c r="N36" s="39"/>
      <c r="O36" s="165"/>
      <c r="P36" s="166"/>
      <c r="Q36" s="166"/>
      <c r="R36" s="166"/>
      <c r="S36" s="166"/>
      <c r="T36" s="166"/>
      <c r="U36" s="166"/>
    </row>
    <row r="37" spans="1:21" ht="16.5" customHeight="1" x14ac:dyDescent="0.2">
      <c r="A37" s="326">
        <v>41729</v>
      </c>
      <c r="B37" s="27"/>
      <c r="C37" s="177"/>
      <c r="D37" s="37"/>
      <c r="E37" s="177"/>
      <c r="F37" s="37"/>
      <c r="G37" s="178"/>
      <c r="H37" s="38"/>
      <c r="I37" s="177"/>
      <c r="J37" s="37"/>
      <c r="K37" s="177"/>
      <c r="L37" s="37"/>
      <c r="M37" s="178"/>
      <c r="N37" s="38"/>
      <c r="O37" s="165"/>
      <c r="P37" s="166"/>
      <c r="Q37" s="166"/>
      <c r="R37" s="166"/>
      <c r="S37" s="166"/>
      <c r="T37" s="166"/>
      <c r="U37" s="166"/>
    </row>
    <row r="38" spans="1:21" x14ac:dyDescent="0.2">
      <c r="A38" s="327"/>
      <c r="B38" s="54" t="s">
        <v>73</v>
      </c>
      <c r="C38" s="177">
        <v>0</v>
      </c>
      <c r="D38" s="37">
        <v>0</v>
      </c>
      <c r="E38" s="177">
        <v>2</v>
      </c>
      <c r="F38" s="37">
        <v>5.5555555555555552E-2</v>
      </c>
      <c r="G38" s="178">
        <v>5</v>
      </c>
      <c r="H38" s="38">
        <v>0.1388888888888889</v>
      </c>
      <c r="I38" s="177">
        <v>17</v>
      </c>
      <c r="J38" s="37">
        <v>0.47222222222222221</v>
      </c>
      <c r="K38" s="177">
        <v>12</v>
      </c>
      <c r="L38" s="37">
        <v>0.33333333333333331</v>
      </c>
      <c r="M38" s="178">
        <v>0</v>
      </c>
      <c r="N38" s="38">
        <v>0</v>
      </c>
      <c r="O38" s="165"/>
      <c r="P38" s="166"/>
      <c r="Q38" s="166"/>
      <c r="R38" s="166"/>
      <c r="S38" s="166"/>
      <c r="T38" s="166"/>
      <c r="U38" s="166"/>
    </row>
    <row r="39" spans="1:21" x14ac:dyDescent="0.2">
      <c r="A39" s="327"/>
      <c r="B39" s="54" t="s">
        <v>3</v>
      </c>
      <c r="C39" s="177">
        <v>0</v>
      </c>
      <c r="D39" s="37">
        <v>0</v>
      </c>
      <c r="E39" s="177">
        <v>1</v>
      </c>
      <c r="F39" s="37">
        <v>1.3698630136986301E-2</v>
      </c>
      <c r="G39" s="178">
        <v>14</v>
      </c>
      <c r="H39" s="38">
        <v>0.19178082191780821</v>
      </c>
      <c r="I39" s="177">
        <v>19</v>
      </c>
      <c r="J39" s="37">
        <v>0.26027397260273971</v>
      </c>
      <c r="K39" s="177">
        <v>37</v>
      </c>
      <c r="L39" s="37">
        <v>0.50684931506849318</v>
      </c>
      <c r="M39" s="178">
        <v>2</v>
      </c>
      <c r="N39" s="38">
        <v>2.7397260273972601E-2</v>
      </c>
      <c r="O39" s="165"/>
      <c r="P39" s="166"/>
      <c r="Q39" s="166"/>
      <c r="R39" s="166"/>
      <c r="S39" s="166"/>
      <c r="T39" s="166"/>
      <c r="U39" s="166"/>
    </row>
    <row r="40" spans="1:21" x14ac:dyDescent="0.2">
      <c r="A40" s="327"/>
      <c r="B40" s="54" t="s">
        <v>9</v>
      </c>
      <c r="C40" s="177">
        <v>0</v>
      </c>
      <c r="D40" s="37">
        <v>0</v>
      </c>
      <c r="E40" s="177">
        <v>3</v>
      </c>
      <c r="F40" s="37">
        <v>1.2658227848101266E-2</v>
      </c>
      <c r="G40" s="178">
        <v>18</v>
      </c>
      <c r="H40" s="38">
        <v>7.5949367088607597E-2</v>
      </c>
      <c r="I40" s="177">
        <v>71</v>
      </c>
      <c r="J40" s="37">
        <v>0.29957805907172996</v>
      </c>
      <c r="K40" s="177">
        <v>140</v>
      </c>
      <c r="L40" s="37">
        <v>0.59071729957805907</v>
      </c>
      <c r="M40" s="178">
        <v>5</v>
      </c>
      <c r="N40" s="38">
        <v>2.1097046413502109E-2</v>
      </c>
      <c r="O40" s="165"/>
      <c r="P40" s="166"/>
      <c r="Q40" s="166"/>
      <c r="R40" s="166"/>
      <c r="S40" s="166"/>
      <c r="T40" s="166"/>
      <c r="U40" s="166"/>
    </row>
    <row r="41" spans="1:21" x14ac:dyDescent="0.2">
      <c r="A41" s="85"/>
      <c r="B41" s="55"/>
      <c r="C41" s="93"/>
      <c r="D41" s="56"/>
      <c r="E41" s="65"/>
      <c r="F41" s="56"/>
      <c r="G41" s="65"/>
      <c r="H41" s="56"/>
      <c r="I41" s="65"/>
      <c r="J41" s="56"/>
      <c r="K41" s="66"/>
      <c r="L41" s="39"/>
      <c r="M41" s="66"/>
      <c r="N41" s="39"/>
      <c r="O41" s="165"/>
      <c r="P41" s="166"/>
      <c r="Q41" s="166"/>
      <c r="R41" s="166"/>
      <c r="S41" s="166"/>
      <c r="T41" s="166"/>
      <c r="U41" s="166"/>
    </row>
    <row r="42" spans="1:21" ht="14.25" customHeight="1" x14ac:dyDescent="0.2">
      <c r="O42" s="165"/>
      <c r="P42" s="166"/>
      <c r="Q42" s="166"/>
      <c r="R42" s="166"/>
      <c r="S42" s="166"/>
      <c r="T42" s="166"/>
      <c r="U42" s="166"/>
    </row>
    <row r="43" spans="1:21" x14ac:dyDescent="0.2">
      <c r="A43" s="118"/>
      <c r="B43" s="53"/>
      <c r="C43" s="82"/>
      <c r="D43" s="57"/>
      <c r="E43" s="82"/>
      <c r="F43" s="57"/>
      <c r="G43" s="82"/>
      <c r="H43" s="57"/>
      <c r="I43" s="82"/>
      <c r="J43" s="57"/>
      <c r="K43" s="83"/>
      <c r="L43" s="35"/>
      <c r="M43" s="83"/>
      <c r="N43" s="35"/>
      <c r="O43" s="165"/>
      <c r="P43" s="166"/>
      <c r="Q43" s="166"/>
      <c r="R43" s="166"/>
      <c r="S43" s="166"/>
      <c r="T43" s="166"/>
      <c r="U43" s="166"/>
    </row>
    <row r="44" spans="1:21" ht="15.75" x14ac:dyDescent="0.25">
      <c r="A44" s="21" t="s">
        <v>242</v>
      </c>
      <c r="O44" s="165"/>
      <c r="P44" s="166"/>
      <c r="Q44" s="166"/>
      <c r="R44" s="166"/>
      <c r="S44" s="166"/>
      <c r="T44" s="166"/>
      <c r="U44" s="166"/>
    </row>
    <row r="45" spans="1:21" ht="35.25" customHeight="1" x14ac:dyDescent="0.25">
      <c r="A45" s="315" t="s">
        <v>60</v>
      </c>
      <c r="B45" s="315" t="s">
        <v>61</v>
      </c>
      <c r="C45" s="323" t="s">
        <v>34</v>
      </c>
      <c r="D45" s="323"/>
      <c r="E45" s="323" t="s">
        <v>35</v>
      </c>
      <c r="F45" s="323"/>
      <c r="G45" s="323" t="s">
        <v>36</v>
      </c>
      <c r="H45" s="324"/>
      <c r="I45" s="323" t="s">
        <v>37</v>
      </c>
      <c r="J45" s="324"/>
      <c r="K45" s="323" t="s">
        <v>38</v>
      </c>
      <c r="L45" s="324"/>
      <c r="M45" s="323" t="s">
        <v>39</v>
      </c>
      <c r="N45" s="324"/>
      <c r="O45" s="165"/>
      <c r="P45" s="166"/>
      <c r="Q45" s="166"/>
      <c r="R45" s="166"/>
      <c r="S45" s="166"/>
      <c r="T45" s="166"/>
      <c r="U45" s="166"/>
    </row>
    <row r="46" spans="1:21" ht="45" x14ac:dyDescent="0.2">
      <c r="A46" s="316"/>
      <c r="B46" s="316"/>
      <c r="C46" s="159" t="s">
        <v>8</v>
      </c>
      <c r="D46" s="52" t="s">
        <v>192</v>
      </c>
      <c r="E46" s="160" t="s">
        <v>8</v>
      </c>
      <c r="F46" s="36" t="s">
        <v>192</v>
      </c>
      <c r="G46" s="160" t="s">
        <v>8</v>
      </c>
      <c r="H46" s="36" t="s">
        <v>192</v>
      </c>
      <c r="I46" s="160" t="s">
        <v>8</v>
      </c>
      <c r="J46" s="36" t="s">
        <v>192</v>
      </c>
      <c r="K46" s="160" t="s">
        <v>8</v>
      </c>
      <c r="L46" s="36" t="s">
        <v>192</v>
      </c>
      <c r="M46" s="160" t="s">
        <v>8</v>
      </c>
      <c r="N46" s="36" t="s">
        <v>192</v>
      </c>
      <c r="O46" s="165"/>
      <c r="P46" s="166"/>
      <c r="Q46" s="166"/>
      <c r="R46" s="166"/>
      <c r="S46" s="166"/>
      <c r="T46" s="166"/>
      <c r="U46" s="166"/>
    </row>
    <row r="47" spans="1:21" x14ac:dyDescent="0.2">
      <c r="A47" s="326">
        <v>40999</v>
      </c>
      <c r="B47" s="27"/>
      <c r="C47" s="167"/>
      <c r="D47" s="52"/>
      <c r="E47" s="167"/>
      <c r="F47" s="52"/>
      <c r="G47" s="167"/>
      <c r="H47" s="52"/>
      <c r="I47" s="167"/>
      <c r="J47" s="52"/>
      <c r="K47" s="167"/>
      <c r="L47" s="52"/>
      <c r="M47" s="167"/>
      <c r="N47" s="52"/>
      <c r="O47" s="165"/>
      <c r="P47" s="166"/>
      <c r="Q47" s="166"/>
      <c r="R47" s="166"/>
      <c r="S47" s="166"/>
      <c r="T47" s="166"/>
      <c r="U47" s="166"/>
    </row>
    <row r="48" spans="1:21" x14ac:dyDescent="0.2">
      <c r="A48" s="327"/>
      <c r="B48" s="54" t="s">
        <v>73</v>
      </c>
      <c r="C48" s="177">
        <v>0</v>
      </c>
      <c r="D48" s="37">
        <v>0</v>
      </c>
      <c r="E48" s="177">
        <v>3</v>
      </c>
      <c r="F48" s="37">
        <v>1.107011070110701E-2</v>
      </c>
      <c r="G48" s="178">
        <v>14</v>
      </c>
      <c r="H48" s="38">
        <v>5.1660516605166053E-2</v>
      </c>
      <c r="I48" s="177">
        <v>145</v>
      </c>
      <c r="J48" s="37">
        <v>0.5350553505535055</v>
      </c>
      <c r="K48" s="177">
        <v>106</v>
      </c>
      <c r="L48" s="37">
        <v>0.39114391143911437</v>
      </c>
      <c r="M48" s="178">
        <v>3</v>
      </c>
      <c r="N48" s="38">
        <v>1.107011070110701E-2</v>
      </c>
      <c r="O48" s="165"/>
      <c r="P48" s="166"/>
      <c r="Q48" s="166"/>
      <c r="R48" s="166"/>
      <c r="S48" s="166"/>
      <c r="T48" s="166"/>
      <c r="U48" s="166"/>
    </row>
    <row r="49" spans="1:21" x14ac:dyDescent="0.2">
      <c r="A49" s="327"/>
      <c r="B49" s="54" t="s">
        <v>3</v>
      </c>
      <c r="C49" s="177">
        <v>0</v>
      </c>
      <c r="D49" s="37">
        <v>0</v>
      </c>
      <c r="E49" s="177">
        <v>1</v>
      </c>
      <c r="F49" s="37">
        <v>1.6129032258064516E-2</v>
      </c>
      <c r="G49" s="178">
        <v>3</v>
      </c>
      <c r="H49" s="38">
        <v>4.8387096774193547E-2</v>
      </c>
      <c r="I49" s="177">
        <v>31</v>
      </c>
      <c r="J49" s="37">
        <v>0.5</v>
      </c>
      <c r="K49" s="177">
        <v>24</v>
      </c>
      <c r="L49" s="37">
        <v>0.38709677419354838</v>
      </c>
      <c r="M49" s="178">
        <v>3</v>
      </c>
      <c r="N49" s="38">
        <v>4.8387096774193547E-2</v>
      </c>
      <c r="O49" s="165"/>
      <c r="P49" s="166"/>
      <c r="Q49" s="166"/>
      <c r="R49" s="166"/>
      <c r="S49" s="166"/>
      <c r="T49" s="166"/>
      <c r="U49" s="166"/>
    </row>
    <row r="50" spans="1:21" x14ac:dyDescent="0.2">
      <c r="A50" s="327"/>
      <c r="B50" s="54" t="s">
        <v>9</v>
      </c>
      <c r="C50" s="177">
        <v>0</v>
      </c>
      <c r="D50" s="37">
        <v>0</v>
      </c>
      <c r="E50" s="177">
        <v>1</v>
      </c>
      <c r="F50" s="37">
        <v>6.3291139240506328E-3</v>
      </c>
      <c r="G50" s="178">
        <v>4</v>
      </c>
      <c r="H50" s="38">
        <v>2.5316455696202531E-2</v>
      </c>
      <c r="I50" s="177">
        <v>57</v>
      </c>
      <c r="J50" s="37">
        <v>0.36075949367088606</v>
      </c>
      <c r="K50" s="177">
        <v>81</v>
      </c>
      <c r="L50" s="37">
        <v>0.51265822784810122</v>
      </c>
      <c r="M50" s="178">
        <v>15</v>
      </c>
      <c r="N50" s="38">
        <v>9.49367088607595E-2</v>
      </c>
      <c r="O50" s="165"/>
      <c r="P50" s="166"/>
      <c r="Q50" s="166"/>
      <c r="R50" s="166"/>
      <c r="S50" s="166"/>
      <c r="T50" s="166"/>
      <c r="U50" s="166"/>
    </row>
    <row r="51" spans="1:21" x14ac:dyDescent="0.2">
      <c r="A51" s="85"/>
      <c r="B51" s="55"/>
      <c r="C51" s="177"/>
      <c r="D51" s="37"/>
      <c r="E51" s="177"/>
      <c r="F51" s="37"/>
      <c r="G51" s="178"/>
      <c r="H51" s="38"/>
      <c r="I51" s="177"/>
      <c r="J51" s="37"/>
      <c r="K51" s="177"/>
      <c r="L51" s="37"/>
      <c r="M51" s="178"/>
      <c r="N51" s="38"/>
      <c r="O51" s="165"/>
      <c r="P51" s="166"/>
      <c r="Q51" s="166"/>
      <c r="R51" s="166"/>
      <c r="S51" s="166"/>
      <c r="T51" s="166"/>
      <c r="U51" s="166"/>
    </row>
    <row r="52" spans="1:21" x14ac:dyDescent="0.2">
      <c r="A52" s="326">
        <v>41364</v>
      </c>
      <c r="B52" s="27"/>
      <c r="C52" s="181"/>
      <c r="D52" s="120"/>
      <c r="E52" s="181"/>
      <c r="F52" s="120"/>
      <c r="G52" s="182"/>
      <c r="H52" s="123"/>
      <c r="I52" s="181"/>
      <c r="J52" s="120"/>
      <c r="K52" s="181"/>
      <c r="L52" s="120"/>
      <c r="M52" s="182"/>
      <c r="N52" s="123"/>
      <c r="O52" s="165"/>
      <c r="P52" s="166"/>
      <c r="Q52" s="166"/>
      <c r="R52" s="166"/>
      <c r="S52" s="166"/>
      <c r="T52" s="166"/>
      <c r="U52" s="166"/>
    </row>
    <row r="53" spans="1:21" x14ac:dyDescent="0.2">
      <c r="A53" s="327"/>
      <c r="B53" s="54" t="s">
        <v>73</v>
      </c>
      <c r="C53" s="177">
        <v>0</v>
      </c>
      <c r="D53" s="37">
        <v>0</v>
      </c>
      <c r="E53" s="177">
        <v>5</v>
      </c>
      <c r="F53" s="37">
        <v>1.7605633802816902E-2</v>
      </c>
      <c r="G53" s="178">
        <v>10</v>
      </c>
      <c r="H53" s="38">
        <v>3.5211267605633804E-2</v>
      </c>
      <c r="I53" s="177">
        <v>140</v>
      </c>
      <c r="J53" s="37">
        <v>0.49295774647887325</v>
      </c>
      <c r="K53" s="177">
        <v>124</v>
      </c>
      <c r="L53" s="37">
        <v>0.43661971830985913</v>
      </c>
      <c r="M53" s="178">
        <v>5</v>
      </c>
      <c r="N53" s="38">
        <v>1.7605633802816902E-2</v>
      </c>
      <c r="O53" s="165"/>
      <c r="P53" s="166"/>
      <c r="Q53" s="166"/>
      <c r="R53" s="166"/>
      <c r="S53" s="166"/>
      <c r="T53" s="166"/>
      <c r="U53" s="166"/>
    </row>
    <row r="54" spans="1:21" x14ac:dyDescent="0.2">
      <c r="A54" s="327"/>
      <c r="B54" s="54" t="s">
        <v>3</v>
      </c>
      <c r="C54" s="177">
        <v>0</v>
      </c>
      <c r="D54" s="37">
        <v>0</v>
      </c>
      <c r="E54" s="177">
        <v>1</v>
      </c>
      <c r="F54" s="37">
        <v>1.8518518518518517E-2</v>
      </c>
      <c r="G54" s="178">
        <v>1</v>
      </c>
      <c r="H54" s="38">
        <v>1.8518518518518517E-2</v>
      </c>
      <c r="I54" s="177">
        <v>25</v>
      </c>
      <c r="J54" s="37">
        <v>0.46296296296296297</v>
      </c>
      <c r="K54" s="177">
        <v>24</v>
      </c>
      <c r="L54" s="37">
        <v>0.44444444444444442</v>
      </c>
      <c r="M54" s="178">
        <v>3</v>
      </c>
      <c r="N54" s="38">
        <v>5.5555555555555552E-2</v>
      </c>
      <c r="O54" s="165"/>
      <c r="P54" s="166"/>
      <c r="Q54" s="166"/>
      <c r="R54" s="166"/>
      <c r="S54" s="166"/>
      <c r="T54" s="166"/>
      <c r="U54" s="166"/>
    </row>
    <row r="55" spans="1:21" x14ac:dyDescent="0.2">
      <c r="A55" s="327"/>
      <c r="B55" s="54" t="s">
        <v>9</v>
      </c>
      <c r="C55" s="177">
        <v>0</v>
      </c>
      <c r="D55" s="37">
        <v>0</v>
      </c>
      <c r="E55" s="177">
        <v>0</v>
      </c>
      <c r="F55" s="37">
        <v>0</v>
      </c>
      <c r="G55" s="178">
        <v>2</v>
      </c>
      <c r="H55" s="38">
        <v>1.2500000000000001E-2</v>
      </c>
      <c r="I55" s="177">
        <v>58</v>
      </c>
      <c r="J55" s="37">
        <v>0.36249999999999999</v>
      </c>
      <c r="K55" s="177">
        <v>83</v>
      </c>
      <c r="L55" s="37">
        <v>0.51875000000000004</v>
      </c>
      <c r="M55" s="178">
        <v>17</v>
      </c>
      <c r="N55" s="38">
        <v>0.10625</v>
      </c>
      <c r="O55" s="165"/>
      <c r="P55" s="166"/>
      <c r="Q55" s="166"/>
      <c r="R55" s="166"/>
      <c r="S55" s="166"/>
      <c r="T55" s="166"/>
      <c r="U55" s="166"/>
    </row>
    <row r="56" spans="1:21" x14ac:dyDescent="0.2">
      <c r="A56" s="85"/>
      <c r="B56" s="55"/>
      <c r="C56" s="179"/>
      <c r="D56" s="56"/>
      <c r="E56" s="179"/>
      <c r="F56" s="56"/>
      <c r="G56" s="180"/>
      <c r="H56" s="39"/>
      <c r="I56" s="179"/>
      <c r="J56" s="56"/>
      <c r="K56" s="179"/>
      <c r="L56" s="56"/>
      <c r="M56" s="180"/>
      <c r="N56" s="39"/>
      <c r="O56" s="165"/>
      <c r="P56" s="166"/>
      <c r="Q56" s="166"/>
      <c r="R56" s="166"/>
      <c r="S56" s="166"/>
      <c r="T56" s="166"/>
      <c r="U56" s="166"/>
    </row>
    <row r="57" spans="1:21" x14ac:dyDescent="0.2">
      <c r="A57" s="326">
        <v>41729</v>
      </c>
      <c r="B57" s="27"/>
      <c r="C57" s="177"/>
      <c r="D57" s="37"/>
      <c r="E57" s="177"/>
      <c r="F57" s="37"/>
      <c r="G57" s="178"/>
      <c r="H57" s="38"/>
      <c r="I57" s="177"/>
      <c r="J57" s="37"/>
      <c r="K57" s="177"/>
      <c r="L57" s="37"/>
      <c r="M57" s="178"/>
      <c r="N57" s="38"/>
      <c r="O57" s="165"/>
      <c r="P57" s="166"/>
      <c r="Q57" s="166"/>
      <c r="R57" s="166"/>
      <c r="S57" s="166"/>
      <c r="T57" s="166"/>
      <c r="U57" s="166"/>
    </row>
    <row r="58" spans="1:21" x14ac:dyDescent="0.2">
      <c r="A58" s="327"/>
      <c r="B58" s="54" t="s">
        <v>73</v>
      </c>
      <c r="C58" s="177">
        <v>0</v>
      </c>
      <c r="D58" s="37">
        <v>0</v>
      </c>
      <c r="E58" s="177">
        <v>3</v>
      </c>
      <c r="F58" s="37">
        <v>1.1029411764705883E-2</v>
      </c>
      <c r="G58" s="178">
        <v>16</v>
      </c>
      <c r="H58" s="38">
        <v>5.8823529411764705E-2</v>
      </c>
      <c r="I58" s="177">
        <v>105</v>
      </c>
      <c r="J58" s="37">
        <v>0.3860294117647059</v>
      </c>
      <c r="K58" s="177">
        <v>140</v>
      </c>
      <c r="L58" s="37">
        <v>0.51470588235294112</v>
      </c>
      <c r="M58" s="178">
        <v>8</v>
      </c>
      <c r="N58" s="38">
        <v>2.9411764705882353E-2</v>
      </c>
      <c r="O58" s="165"/>
      <c r="P58" s="166"/>
      <c r="Q58" s="166"/>
      <c r="R58" s="166"/>
      <c r="S58" s="166"/>
      <c r="T58" s="166"/>
      <c r="U58" s="166"/>
    </row>
    <row r="59" spans="1:21" x14ac:dyDescent="0.2">
      <c r="A59" s="327"/>
      <c r="B59" s="54" t="s">
        <v>3</v>
      </c>
      <c r="C59" s="177">
        <v>0</v>
      </c>
      <c r="D59" s="37">
        <v>0</v>
      </c>
      <c r="E59" s="177">
        <v>1</v>
      </c>
      <c r="F59" s="37">
        <v>1.9607843137254902E-2</v>
      </c>
      <c r="G59" s="178">
        <v>1</v>
      </c>
      <c r="H59" s="38">
        <v>1.9607843137254902E-2</v>
      </c>
      <c r="I59" s="177">
        <v>25</v>
      </c>
      <c r="J59" s="37">
        <v>0.49019607843137253</v>
      </c>
      <c r="K59" s="177">
        <v>21</v>
      </c>
      <c r="L59" s="37">
        <v>0.41176470588235292</v>
      </c>
      <c r="M59" s="178">
        <v>3</v>
      </c>
      <c r="N59" s="38">
        <v>5.8823529411764705E-2</v>
      </c>
      <c r="O59" s="165"/>
      <c r="P59" s="166"/>
      <c r="Q59" s="166"/>
      <c r="R59" s="166"/>
      <c r="S59" s="166"/>
      <c r="T59" s="166"/>
      <c r="U59" s="166"/>
    </row>
    <row r="60" spans="1:21" x14ac:dyDescent="0.2">
      <c r="A60" s="327"/>
      <c r="B60" s="54" t="s">
        <v>9</v>
      </c>
      <c r="C60" s="177">
        <v>0</v>
      </c>
      <c r="D60" s="37">
        <v>0</v>
      </c>
      <c r="E60" s="177">
        <v>1</v>
      </c>
      <c r="F60" s="37">
        <v>5.7471264367816091E-3</v>
      </c>
      <c r="G60" s="178">
        <v>5</v>
      </c>
      <c r="H60" s="38">
        <v>2.8735632183908046E-2</v>
      </c>
      <c r="I60" s="177">
        <v>60</v>
      </c>
      <c r="J60" s="37">
        <v>0.34482758620689657</v>
      </c>
      <c r="K60" s="177">
        <v>90</v>
      </c>
      <c r="L60" s="37">
        <v>0.51724137931034486</v>
      </c>
      <c r="M60" s="178">
        <v>18</v>
      </c>
      <c r="N60" s="38">
        <v>0.10344827586206896</v>
      </c>
      <c r="O60" s="165"/>
      <c r="P60" s="166"/>
      <c r="Q60" s="166"/>
      <c r="R60" s="166"/>
      <c r="S60" s="166"/>
      <c r="T60" s="166"/>
      <c r="U60" s="166"/>
    </row>
    <row r="61" spans="1:21" x14ac:dyDescent="0.2">
      <c r="A61" s="85"/>
      <c r="B61" s="55"/>
      <c r="C61" s="93"/>
      <c r="D61" s="56"/>
      <c r="E61" s="65"/>
      <c r="F61" s="56"/>
      <c r="G61" s="65"/>
      <c r="H61" s="56"/>
      <c r="I61" s="65"/>
      <c r="J61" s="56"/>
      <c r="K61" s="66"/>
      <c r="L61" s="39"/>
      <c r="M61" s="66"/>
      <c r="N61" s="39"/>
      <c r="O61" s="165"/>
      <c r="P61" s="166"/>
      <c r="Q61" s="166"/>
      <c r="R61" s="166"/>
      <c r="S61" s="166"/>
      <c r="T61" s="166"/>
      <c r="U61" s="166"/>
    </row>
    <row r="62" spans="1:21" x14ac:dyDescent="0.2">
      <c r="A62" s="118"/>
      <c r="B62" s="53"/>
      <c r="C62" s="124"/>
      <c r="D62" s="57"/>
      <c r="E62" s="82"/>
      <c r="F62" s="57"/>
      <c r="G62" s="82"/>
      <c r="H62" s="57"/>
      <c r="I62" s="82"/>
      <c r="J62" s="57"/>
      <c r="K62" s="83"/>
      <c r="L62" s="35"/>
      <c r="M62" s="83"/>
      <c r="N62" s="35"/>
      <c r="O62" s="165"/>
      <c r="P62" s="166"/>
      <c r="Q62" s="166"/>
      <c r="R62" s="166"/>
      <c r="S62" s="166"/>
      <c r="T62" s="166"/>
      <c r="U62" s="166"/>
    </row>
    <row r="63" spans="1:21" x14ac:dyDescent="0.2">
      <c r="A63" s="118"/>
      <c r="B63" s="53"/>
      <c r="C63" s="124"/>
      <c r="D63" s="57"/>
      <c r="E63" s="82"/>
      <c r="F63" s="57"/>
      <c r="G63" s="82"/>
      <c r="H63" s="57"/>
      <c r="I63" s="82"/>
      <c r="J63" s="57"/>
      <c r="K63" s="83"/>
      <c r="L63" s="35"/>
      <c r="M63" s="83"/>
      <c r="N63" s="35"/>
      <c r="O63" s="165"/>
      <c r="P63" s="166"/>
      <c r="Q63" s="166"/>
      <c r="R63" s="166"/>
      <c r="S63" s="166"/>
      <c r="T63" s="166"/>
      <c r="U63" s="166"/>
    </row>
    <row r="64" spans="1:21" s="21" customFormat="1" ht="14.25" customHeight="1" x14ac:dyDescent="0.25">
      <c r="A64" s="239" t="s">
        <v>85</v>
      </c>
      <c r="D64" s="240"/>
      <c r="F64" s="240"/>
      <c r="H64" s="240"/>
      <c r="J64" s="240"/>
      <c r="L64" s="240"/>
      <c r="N64" s="240"/>
      <c r="O64" s="241"/>
      <c r="P64" s="242"/>
      <c r="Q64" s="242"/>
      <c r="R64" s="242"/>
      <c r="S64" s="242"/>
      <c r="T64" s="242"/>
      <c r="U64" s="242"/>
    </row>
    <row r="65" spans="1:21" ht="14.25" customHeight="1" x14ac:dyDescent="0.2">
      <c r="A65" s="24"/>
      <c r="O65" s="165"/>
      <c r="P65" s="166"/>
      <c r="Q65" s="166"/>
      <c r="R65" s="166"/>
      <c r="S65" s="166"/>
      <c r="T65" s="166"/>
      <c r="U65" s="166"/>
    </row>
    <row r="66" spans="1:21" ht="14.25" customHeight="1" x14ac:dyDescent="0.2">
      <c r="A66" s="24" t="s">
        <v>6</v>
      </c>
      <c r="O66" s="165"/>
      <c r="P66" s="166"/>
      <c r="Q66" s="166"/>
      <c r="R66" s="166"/>
      <c r="S66" s="166"/>
      <c r="T66" s="166"/>
      <c r="U66" s="166"/>
    </row>
    <row r="67" spans="1:21" ht="15.75" x14ac:dyDescent="0.25">
      <c r="A67" s="163" t="s">
        <v>45</v>
      </c>
      <c r="O67" s="165"/>
      <c r="P67" s="166"/>
      <c r="Q67" s="166"/>
      <c r="R67" s="166"/>
      <c r="S67" s="166"/>
      <c r="T67" s="166"/>
      <c r="U67" s="166"/>
    </row>
    <row r="68" spans="1:21" x14ac:dyDescent="0.2">
      <c r="O68" s="165"/>
      <c r="P68" s="166"/>
      <c r="Q68" s="166"/>
      <c r="R68" s="166"/>
      <c r="S68" s="166"/>
      <c r="T68" s="166"/>
      <c r="U68" s="166"/>
    </row>
    <row r="69" spans="1:21" x14ac:dyDescent="0.2">
      <c r="O69" s="165"/>
      <c r="P69" s="166"/>
      <c r="Q69" s="166"/>
      <c r="R69" s="166"/>
      <c r="S69" s="166"/>
      <c r="T69" s="166"/>
      <c r="U69" s="166"/>
    </row>
    <row r="70" spans="1:21" x14ac:dyDescent="0.2">
      <c r="O70" s="165"/>
      <c r="P70" s="166"/>
      <c r="Q70" s="166"/>
      <c r="R70" s="166"/>
      <c r="S70" s="166"/>
      <c r="T70" s="166"/>
      <c r="U70" s="166"/>
    </row>
    <row r="71" spans="1:21" x14ac:dyDescent="0.2">
      <c r="O71" s="165"/>
      <c r="P71" s="166"/>
      <c r="Q71" s="166"/>
      <c r="R71" s="166"/>
      <c r="S71" s="166"/>
      <c r="T71" s="166"/>
      <c r="U71" s="166"/>
    </row>
    <row r="72" spans="1:21" x14ac:dyDescent="0.2">
      <c r="O72" s="165"/>
      <c r="P72" s="166"/>
      <c r="Q72" s="166"/>
      <c r="R72" s="166"/>
      <c r="S72" s="166"/>
      <c r="T72" s="166"/>
      <c r="U72" s="166"/>
    </row>
    <row r="73" spans="1:21" x14ac:dyDescent="0.2">
      <c r="O73" s="165"/>
      <c r="P73" s="166"/>
      <c r="Q73" s="166"/>
      <c r="R73" s="166"/>
      <c r="S73" s="166"/>
      <c r="T73" s="166"/>
      <c r="U73" s="166"/>
    </row>
    <row r="74" spans="1:21" x14ac:dyDescent="0.2">
      <c r="O74" s="165"/>
      <c r="P74" s="166"/>
      <c r="Q74" s="166"/>
      <c r="R74" s="166"/>
      <c r="S74" s="166"/>
      <c r="T74" s="166"/>
      <c r="U74" s="166"/>
    </row>
    <row r="75" spans="1:21" x14ac:dyDescent="0.2">
      <c r="O75" s="165"/>
      <c r="P75" s="166"/>
      <c r="Q75" s="166"/>
      <c r="R75" s="166"/>
      <c r="S75" s="166"/>
      <c r="T75" s="166"/>
      <c r="U75" s="166"/>
    </row>
    <row r="76" spans="1:21" x14ac:dyDescent="0.2">
      <c r="O76" s="165"/>
      <c r="P76" s="166"/>
      <c r="Q76" s="166"/>
      <c r="R76" s="166"/>
      <c r="S76" s="166"/>
      <c r="T76" s="166"/>
      <c r="U76" s="166"/>
    </row>
    <row r="77" spans="1:21" x14ac:dyDescent="0.2">
      <c r="O77" s="165"/>
      <c r="P77" s="166"/>
      <c r="Q77" s="166"/>
      <c r="R77" s="166"/>
      <c r="S77" s="166"/>
      <c r="T77" s="166"/>
      <c r="U77" s="166"/>
    </row>
    <row r="78" spans="1:21" x14ac:dyDescent="0.2">
      <c r="O78" s="165"/>
      <c r="P78" s="166"/>
      <c r="Q78" s="166"/>
      <c r="R78" s="166"/>
      <c r="S78" s="166"/>
      <c r="T78" s="166"/>
      <c r="U78" s="166"/>
    </row>
    <row r="79" spans="1:21" x14ac:dyDescent="0.2">
      <c r="O79" s="165"/>
      <c r="P79" s="166"/>
      <c r="Q79" s="166"/>
      <c r="R79" s="166"/>
      <c r="S79" s="166"/>
      <c r="T79" s="166"/>
      <c r="U79" s="166"/>
    </row>
    <row r="80" spans="1:21" x14ac:dyDescent="0.2">
      <c r="O80" s="165"/>
      <c r="P80" s="166"/>
      <c r="Q80" s="166"/>
      <c r="R80" s="166"/>
      <c r="S80" s="166"/>
      <c r="T80" s="166"/>
      <c r="U80" s="166"/>
    </row>
    <row r="81" spans="15:21" x14ac:dyDescent="0.2">
      <c r="O81" s="165"/>
      <c r="P81" s="166"/>
      <c r="Q81" s="166"/>
      <c r="R81" s="166"/>
      <c r="S81" s="166"/>
      <c r="T81" s="166"/>
      <c r="U81" s="166"/>
    </row>
    <row r="82" spans="15:21" x14ac:dyDescent="0.2">
      <c r="O82" s="165"/>
      <c r="P82" s="166"/>
      <c r="Q82" s="166"/>
      <c r="R82" s="166"/>
      <c r="S82" s="166"/>
      <c r="T82" s="166"/>
      <c r="U82" s="166"/>
    </row>
    <row r="83" spans="15:21" x14ac:dyDescent="0.2">
      <c r="O83" s="165"/>
      <c r="P83" s="166"/>
      <c r="Q83" s="166"/>
      <c r="R83" s="166"/>
      <c r="S83" s="166"/>
      <c r="T83" s="166"/>
      <c r="U83" s="166"/>
    </row>
    <row r="84" spans="15:21" x14ac:dyDescent="0.2">
      <c r="O84" s="165"/>
      <c r="P84" s="166"/>
      <c r="Q84" s="166"/>
      <c r="R84" s="166"/>
      <c r="S84" s="166"/>
      <c r="T84" s="166"/>
      <c r="U84" s="166"/>
    </row>
    <row r="85" spans="15:21" x14ac:dyDescent="0.2">
      <c r="O85" s="165"/>
      <c r="P85" s="166"/>
      <c r="Q85" s="166"/>
      <c r="R85" s="166"/>
      <c r="S85" s="166"/>
      <c r="T85" s="166"/>
      <c r="U85" s="166"/>
    </row>
    <row r="86" spans="15:21" x14ac:dyDescent="0.2">
      <c r="O86" s="165"/>
      <c r="P86" s="166"/>
      <c r="Q86" s="166"/>
      <c r="R86" s="166"/>
      <c r="S86" s="166"/>
      <c r="T86" s="166"/>
      <c r="U86" s="166"/>
    </row>
    <row r="87" spans="15:21" x14ac:dyDescent="0.2">
      <c r="O87" s="165"/>
      <c r="P87" s="166"/>
      <c r="Q87" s="166"/>
      <c r="R87" s="166"/>
      <c r="S87" s="166"/>
      <c r="T87" s="166"/>
      <c r="U87" s="166"/>
    </row>
    <row r="88" spans="15:21" x14ac:dyDescent="0.2">
      <c r="O88" s="165"/>
      <c r="P88" s="166"/>
      <c r="Q88" s="166"/>
      <c r="R88" s="166"/>
      <c r="S88" s="166"/>
      <c r="T88" s="166"/>
      <c r="U88" s="166"/>
    </row>
    <row r="89" spans="15:21" x14ac:dyDescent="0.2">
      <c r="O89" s="165"/>
      <c r="P89" s="166"/>
      <c r="Q89" s="166"/>
      <c r="R89" s="166"/>
      <c r="S89" s="166"/>
      <c r="T89" s="166"/>
      <c r="U89" s="166"/>
    </row>
    <row r="90" spans="15:21" x14ac:dyDescent="0.2">
      <c r="O90" s="165"/>
      <c r="P90" s="166"/>
      <c r="Q90" s="166"/>
      <c r="R90" s="166"/>
      <c r="S90" s="166"/>
      <c r="T90" s="166"/>
      <c r="U90" s="166"/>
    </row>
    <row r="91" spans="15:21" x14ac:dyDescent="0.2">
      <c r="O91" s="165"/>
      <c r="P91" s="166"/>
      <c r="Q91" s="166"/>
      <c r="R91" s="166"/>
      <c r="S91" s="166"/>
      <c r="T91" s="166"/>
      <c r="U91" s="166"/>
    </row>
    <row r="92" spans="15:21" x14ac:dyDescent="0.2">
      <c r="O92" s="165"/>
      <c r="P92" s="166"/>
      <c r="Q92" s="166"/>
      <c r="R92" s="166"/>
      <c r="S92" s="166"/>
      <c r="T92" s="166"/>
      <c r="U92" s="166"/>
    </row>
    <row r="93" spans="15:21" x14ac:dyDescent="0.2">
      <c r="O93" s="165"/>
      <c r="P93" s="166"/>
      <c r="Q93" s="166"/>
      <c r="R93" s="166"/>
      <c r="S93" s="166"/>
      <c r="T93" s="166"/>
      <c r="U93" s="166"/>
    </row>
    <row r="94" spans="15:21" x14ac:dyDescent="0.2">
      <c r="O94" s="165"/>
      <c r="P94" s="166"/>
      <c r="Q94" s="166"/>
      <c r="R94" s="166"/>
      <c r="S94" s="166"/>
      <c r="T94" s="166"/>
      <c r="U94" s="166"/>
    </row>
    <row r="95" spans="15:21" x14ac:dyDescent="0.2">
      <c r="O95" s="165"/>
      <c r="P95" s="166"/>
      <c r="Q95" s="166"/>
      <c r="R95" s="166"/>
      <c r="S95" s="166"/>
      <c r="T95" s="166"/>
      <c r="U95" s="166"/>
    </row>
    <row r="96" spans="15:21" x14ac:dyDescent="0.2">
      <c r="O96" s="165"/>
      <c r="P96" s="166"/>
      <c r="Q96" s="166"/>
      <c r="R96" s="166"/>
      <c r="S96" s="166"/>
      <c r="T96" s="166"/>
      <c r="U96" s="166"/>
    </row>
    <row r="97" spans="15:21" x14ac:dyDescent="0.2">
      <c r="O97" s="165"/>
      <c r="P97" s="166"/>
      <c r="Q97" s="166"/>
      <c r="R97" s="166"/>
      <c r="S97" s="166"/>
      <c r="T97" s="166"/>
      <c r="U97" s="166"/>
    </row>
    <row r="98" spans="15:21" x14ac:dyDescent="0.2">
      <c r="O98" s="165"/>
      <c r="P98" s="166"/>
      <c r="Q98" s="166"/>
      <c r="R98" s="166"/>
      <c r="S98" s="166"/>
      <c r="T98" s="166"/>
      <c r="U98" s="166"/>
    </row>
    <row r="99" spans="15:21" x14ac:dyDescent="0.2">
      <c r="O99" s="165"/>
      <c r="P99" s="166"/>
      <c r="Q99" s="166"/>
      <c r="R99" s="166"/>
      <c r="S99" s="166"/>
      <c r="T99" s="166"/>
      <c r="U99" s="166"/>
    </row>
    <row r="100" spans="15:21" x14ac:dyDescent="0.2">
      <c r="O100" s="165"/>
      <c r="P100" s="166"/>
      <c r="Q100" s="166"/>
      <c r="R100" s="166"/>
      <c r="S100" s="166"/>
      <c r="T100" s="166"/>
      <c r="U100" s="166"/>
    </row>
    <row r="101" spans="15:21" x14ac:dyDescent="0.2">
      <c r="O101" s="165"/>
      <c r="P101" s="166"/>
      <c r="Q101" s="166"/>
      <c r="R101" s="166"/>
      <c r="S101" s="166"/>
      <c r="T101" s="166"/>
      <c r="U101" s="166"/>
    </row>
    <row r="102" spans="15:21" x14ac:dyDescent="0.2">
      <c r="O102" s="165"/>
      <c r="P102" s="166"/>
      <c r="Q102" s="166"/>
      <c r="R102" s="166"/>
      <c r="S102" s="166"/>
      <c r="T102" s="166"/>
      <c r="U102" s="166"/>
    </row>
    <row r="103" spans="15:21" x14ac:dyDescent="0.2">
      <c r="O103" s="165"/>
      <c r="P103" s="166"/>
      <c r="Q103" s="166"/>
      <c r="R103" s="166"/>
      <c r="S103" s="166"/>
      <c r="T103" s="166"/>
      <c r="U103" s="166"/>
    </row>
    <row r="104" spans="15:21" x14ac:dyDescent="0.2">
      <c r="O104" s="165"/>
      <c r="P104" s="166"/>
      <c r="Q104" s="166"/>
      <c r="R104" s="166"/>
      <c r="S104" s="166"/>
      <c r="T104" s="166"/>
      <c r="U104" s="166"/>
    </row>
    <row r="105" spans="15:21" x14ac:dyDescent="0.2">
      <c r="O105" s="165"/>
      <c r="P105" s="166"/>
      <c r="Q105" s="166"/>
      <c r="R105" s="166"/>
      <c r="S105" s="166"/>
      <c r="T105" s="166"/>
      <c r="U105" s="166"/>
    </row>
    <row r="106" spans="15:21" x14ac:dyDescent="0.2">
      <c r="O106" s="165"/>
      <c r="P106" s="166"/>
      <c r="Q106" s="166"/>
      <c r="R106" s="166"/>
      <c r="S106" s="166"/>
      <c r="T106" s="166"/>
      <c r="U106" s="166"/>
    </row>
    <row r="107" spans="15:21" x14ac:dyDescent="0.2">
      <c r="O107" s="165"/>
      <c r="P107" s="166"/>
      <c r="Q107" s="166"/>
      <c r="R107" s="166"/>
      <c r="S107" s="166"/>
      <c r="T107" s="166"/>
      <c r="U107" s="166"/>
    </row>
    <row r="108" spans="15:21" x14ac:dyDescent="0.2">
      <c r="O108" s="165"/>
      <c r="P108" s="166"/>
      <c r="Q108" s="166"/>
      <c r="R108" s="166"/>
      <c r="S108" s="166"/>
      <c r="T108" s="166"/>
      <c r="U108" s="166"/>
    </row>
    <row r="109" spans="15:21" x14ac:dyDescent="0.2">
      <c r="O109" s="165"/>
      <c r="P109" s="166"/>
      <c r="Q109" s="166"/>
      <c r="R109" s="166"/>
      <c r="S109" s="166"/>
      <c r="T109" s="166"/>
      <c r="U109" s="166"/>
    </row>
    <row r="110" spans="15:21" x14ac:dyDescent="0.2">
      <c r="O110" s="165"/>
      <c r="P110" s="166"/>
      <c r="Q110" s="166"/>
      <c r="R110" s="166"/>
      <c r="S110" s="166"/>
      <c r="T110" s="166"/>
      <c r="U110" s="166"/>
    </row>
    <row r="111" spans="15:21" x14ac:dyDescent="0.2">
      <c r="O111" s="165"/>
      <c r="P111" s="166"/>
      <c r="Q111" s="166"/>
      <c r="R111" s="166"/>
      <c r="S111" s="166"/>
      <c r="T111" s="166"/>
      <c r="U111" s="166"/>
    </row>
    <row r="112" spans="15:21" x14ac:dyDescent="0.2">
      <c r="O112" s="165"/>
      <c r="P112" s="166"/>
      <c r="Q112" s="166"/>
      <c r="R112" s="166"/>
      <c r="S112" s="166"/>
      <c r="T112" s="166"/>
      <c r="U112" s="166"/>
    </row>
    <row r="113" spans="15:21" x14ac:dyDescent="0.2">
      <c r="O113" s="165"/>
      <c r="P113" s="166"/>
      <c r="Q113" s="166"/>
      <c r="R113" s="166"/>
      <c r="S113" s="166"/>
      <c r="T113" s="166"/>
      <c r="U113" s="166"/>
    </row>
    <row r="114" spans="15:21" x14ac:dyDescent="0.2">
      <c r="O114" s="165"/>
      <c r="P114" s="166"/>
      <c r="Q114" s="166"/>
      <c r="R114" s="166"/>
      <c r="S114" s="166"/>
      <c r="T114" s="166"/>
      <c r="U114" s="166"/>
    </row>
    <row r="115" spans="15:21" x14ac:dyDescent="0.2">
      <c r="O115" s="165"/>
      <c r="P115" s="166"/>
      <c r="Q115" s="166"/>
      <c r="R115" s="166"/>
      <c r="S115" s="166"/>
      <c r="T115" s="166"/>
      <c r="U115" s="166"/>
    </row>
    <row r="116" spans="15:21" x14ac:dyDescent="0.2">
      <c r="O116" s="165"/>
      <c r="P116" s="166"/>
      <c r="Q116" s="166"/>
      <c r="R116" s="166"/>
      <c r="S116" s="166"/>
      <c r="T116" s="166"/>
      <c r="U116" s="166"/>
    </row>
    <row r="117" spans="15:21" x14ac:dyDescent="0.2">
      <c r="O117" s="165"/>
      <c r="P117" s="166"/>
      <c r="Q117" s="166"/>
      <c r="R117" s="166"/>
      <c r="S117" s="166"/>
      <c r="T117" s="166"/>
      <c r="U117" s="166"/>
    </row>
    <row r="118" spans="15:21" x14ac:dyDescent="0.2">
      <c r="O118" s="165"/>
      <c r="P118" s="166"/>
      <c r="Q118" s="166"/>
      <c r="R118" s="166"/>
      <c r="S118" s="166"/>
      <c r="T118" s="166"/>
      <c r="U118" s="166"/>
    </row>
    <row r="119" spans="15:21" x14ac:dyDescent="0.2">
      <c r="O119" s="165"/>
      <c r="P119" s="166"/>
      <c r="Q119" s="166"/>
      <c r="R119" s="166"/>
      <c r="S119" s="166"/>
      <c r="T119" s="166"/>
      <c r="U119" s="166"/>
    </row>
    <row r="120" spans="15:21" x14ac:dyDescent="0.2">
      <c r="O120" s="165"/>
      <c r="P120" s="166"/>
      <c r="Q120" s="166"/>
      <c r="R120" s="166"/>
      <c r="S120" s="166"/>
      <c r="T120" s="166"/>
      <c r="U120" s="166"/>
    </row>
    <row r="121" spans="15:21" x14ac:dyDescent="0.2">
      <c r="O121" s="165"/>
      <c r="P121" s="166"/>
      <c r="Q121" s="166"/>
      <c r="R121" s="166"/>
      <c r="S121" s="166"/>
      <c r="T121" s="166"/>
      <c r="U121" s="166"/>
    </row>
    <row r="122" spans="15:21" x14ac:dyDescent="0.2">
      <c r="O122" s="165"/>
      <c r="P122" s="166"/>
      <c r="Q122" s="166"/>
      <c r="R122" s="166"/>
      <c r="S122" s="166"/>
      <c r="T122" s="166"/>
      <c r="U122" s="166"/>
    </row>
    <row r="123" spans="15:21" x14ac:dyDescent="0.2">
      <c r="O123" s="165"/>
      <c r="P123" s="166"/>
      <c r="Q123" s="166"/>
      <c r="R123" s="166"/>
      <c r="S123" s="166"/>
      <c r="T123" s="166"/>
      <c r="U123" s="166"/>
    </row>
    <row r="124" spans="15:21" x14ac:dyDescent="0.2">
      <c r="O124" s="165"/>
      <c r="P124" s="166"/>
      <c r="Q124" s="166"/>
      <c r="R124" s="166"/>
      <c r="S124" s="166"/>
      <c r="T124" s="166"/>
      <c r="U124" s="166"/>
    </row>
  </sheetData>
  <customSheetViews>
    <customSheetView guid="{20382D1E-794A-4216-A20E-330B8BAE0FD9}" fitToPage="1">
      <selection activeCell="E58" sqref="E58"/>
      <colBreaks count="1" manualBreakCount="1">
        <brk id="14" max="73" man="1"/>
      </colBreaks>
      <pageMargins left="0.7" right="0.7" top="0.75" bottom="0.75" header="0.3" footer="0.3"/>
      <pageSetup paperSize="9" scale="48" orientation="portrait" verticalDpi="0" r:id="rId1"/>
    </customSheetView>
  </customSheetViews>
  <mergeCells count="34">
    <mergeCell ref="I25:J25"/>
    <mergeCell ref="K25:L25"/>
    <mergeCell ref="M25:N25"/>
    <mergeCell ref="A25:A26"/>
    <mergeCell ref="B25:B26"/>
    <mergeCell ref="C25:D25"/>
    <mergeCell ref="E25:F25"/>
    <mergeCell ref="G25:H25"/>
    <mergeCell ref="K5:L5"/>
    <mergeCell ref="M5:N5"/>
    <mergeCell ref="A7:A10"/>
    <mergeCell ref="A12:A15"/>
    <mergeCell ref="A17:A20"/>
    <mergeCell ref="A5:A6"/>
    <mergeCell ref="B5:B6"/>
    <mergeCell ref="C5:D5"/>
    <mergeCell ref="E5:F5"/>
    <mergeCell ref="G5:H5"/>
    <mergeCell ref="A2:M2"/>
    <mergeCell ref="A57:A60"/>
    <mergeCell ref="A45:A46"/>
    <mergeCell ref="B45:B46"/>
    <mergeCell ref="C45:D45"/>
    <mergeCell ref="E45:F45"/>
    <mergeCell ref="A32:A35"/>
    <mergeCell ref="K45:L45"/>
    <mergeCell ref="M45:N45"/>
    <mergeCell ref="A47:A50"/>
    <mergeCell ref="A52:A55"/>
    <mergeCell ref="G45:H45"/>
    <mergeCell ref="I45:J45"/>
    <mergeCell ref="A37:A40"/>
    <mergeCell ref="A27:A30"/>
    <mergeCell ref="I5:J5"/>
  </mergeCells>
  <hyperlinks>
    <hyperlink ref="A67" location="'Table of contents'!A1" display="return to table of contents"/>
  </hyperlinks>
  <pageMargins left="0.7" right="0.7" top="0.75" bottom="0.75" header="0.3" footer="0.3"/>
  <pageSetup paperSize="9" scale="48" orientation="portrait" verticalDpi="0" r:id="rId2"/>
  <colBreaks count="1" manualBreakCount="1">
    <brk id="14" max="73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5"/>
  <sheetViews>
    <sheetView zoomScaleNormal="100" zoomScaleSheetLayoutView="55" workbookViewId="0"/>
  </sheetViews>
  <sheetFormatPr defaultRowHeight="15" x14ac:dyDescent="0.2"/>
  <cols>
    <col min="1" max="1" width="18" style="20" customWidth="1"/>
    <col min="2" max="2" width="38.5703125" style="20" customWidth="1"/>
    <col min="3" max="3" width="15.140625" style="20" customWidth="1"/>
    <col min="4" max="4" width="6.5703125" style="1" customWidth="1"/>
    <col min="5" max="5" width="13.7109375" style="20" customWidth="1"/>
    <col min="6" max="6" width="6.5703125" style="1" customWidth="1"/>
    <col min="7" max="7" width="13.7109375" style="20" customWidth="1"/>
    <col min="8" max="8" width="6.5703125" style="1" customWidth="1"/>
    <col min="9" max="9" width="13.7109375" style="20" customWidth="1"/>
    <col min="10" max="10" width="7.140625" style="1" customWidth="1"/>
    <col min="11" max="11" width="14" style="20" customWidth="1"/>
    <col min="12" max="12" width="6.85546875" style="1" customWidth="1"/>
    <col min="13" max="13" width="14" style="20" customWidth="1"/>
    <col min="14" max="14" width="6.7109375" style="1" customWidth="1"/>
    <col min="15" max="16384" width="9.140625" style="20"/>
  </cols>
  <sheetData>
    <row r="1" spans="1:21" ht="15.75" x14ac:dyDescent="0.25">
      <c r="A1" s="20" t="s">
        <v>273</v>
      </c>
    </row>
    <row r="2" spans="1:21" x14ac:dyDescent="0.2">
      <c r="A2" s="320" t="s">
        <v>220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20"/>
    </row>
    <row r="4" spans="1:21" ht="15.75" x14ac:dyDescent="0.25">
      <c r="A4" s="21" t="s">
        <v>126</v>
      </c>
      <c r="B4" s="21"/>
    </row>
    <row r="5" spans="1:21" ht="32.25" customHeight="1" x14ac:dyDescent="0.25">
      <c r="A5" s="315" t="s">
        <v>60</v>
      </c>
      <c r="B5" s="315" t="s">
        <v>61</v>
      </c>
      <c r="C5" s="323" t="s">
        <v>34</v>
      </c>
      <c r="D5" s="323"/>
      <c r="E5" s="323" t="s">
        <v>35</v>
      </c>
      <c r="F5" s="323"/>
      <c r="G5" s="323" t="s">
        <v>36</v>
      </c>
      <c r="H5" s="324"/>
      <c r="I5" s="323" t="s">
        <v>37</v>
      </c>
      <c r="J5" s="324"/>
      <c r="K5" s="323" t="s">
        <v>38</v>
      </c>
      <c r="L5" s="324"/>
      <c r="M5" s="323" t="s">
        <v>39</v>
      </c>
      <c r="N5" s="324"/>
    </row>
    <row r="6" spans="1:21" ht="49.5" customHeight="1" x14ac:dyDescent="0.2">
      <c r="A6" s="316"/>
      <c r="B6" s="316"/>
      <c r="C6" s="101" t="s">
        <v>84</v>
      </c>
      <c r="D6" s="52" t="s">
        <v>192</v>
      </c>
      <c r="E6" s="101" t="s">
        <v>84</v>
      </c>
      <c r="F6" s="36" t="s">
        <v>192</v>
      </c>
      <c r="G6" s="101" t="s">
        <v>84</v>
      </c>
      <c r="H6" s="36" t="s">
        <v>192</v>
      </c>
      <c r="I6" s="101" t="s">
        <v>84</v>
      </c>
      <c r="J6" s="36" t="s">
        <v>192</v>
      </c>
      <c r="K6" s="101" t="s">
        <v>84</v>
      </c>
      <c r="L6" s="36" t="s">
        <v>192</v>
      </c>
      <c r="M6" s="101" t="s">
        <v>84</v>
      </c>
      <c r="N6" s="36" t="s">
        <v>192</v>
      </c>
    </row>
    <row r="7" spans="1:21" ht="16.5" customHeight="1" x14ac:dyDescent="0.2">
      <c r="A7" s="326">
        <v>40999</v>
      </c>
      <c r="B7" s="27"/>
      <c r="C7" s="167"/>
      <c r="D7" s="52"/>
      <c r="E7" s="167"/>
      <c r="F7" s="52"/>
      <c r="G7" s="167"/>
      <c r="H7" s="52"/>
      <c r="I7" s="167"/>
      <c r="J7" s="52"/>
      <c r="K7" s="167"/>
      <c r="L7" s="52"/>
      <c r="M7" s="167"/>
      <c r="N7" s="52"/>
    </row>
    <row r="8" spans="1:21" x14ac:dyDescent="0.2">
      <c r="A8" s="327"/>
      <c r="B8" s="54" t="s">
        <v>73</v>
      </c>
      <c r="C8" s="177">
        <v>0</v>
      </c>
      <c r="D8" s="37">
        <v>0</v>
      </c>
      <c r="E8" s="177">
        <v>2</v>
      </c>
      <c r="F8" s="37">
        <v>1.3698630136986301E-2</v>
      </c>
      <c r="G8" s="178">
        <v>14</v>
      </c>
      <c r="H8" s="38">
        <v>9.5890410958904104E-2</v>
      </c>
      <c r="I8" s="177">
        <v>75</v>
      </c>
      <c r="J8" s="37">
        <v>0.51369863013698636</v>
      </c>
      <c r="K8" s="177">
        <v>54</v>
      </c>
      <c r="L8" s="37">
        <v>0.36986301369863012</v>
      </c>
      <c r="M8" s="178">
        <v>1</v>
      </c>
      <c r="N8" s="38">
        <v>6.8493150684931503E-3</v>
      </c>
      <c r="O8" s="165"/>
      <c r="P8" s="166"/>
      <c r="Q8" s="166"/>
      <c r="R8" s="166"/>
      <c r="S8" s="166"/>
      <c r="T8" s="166"/>
      <c r="U8" s="166"/>
    </row>
    <row r="9" spans="1:21" x14ac:dyDescent="0.2">
      <c r="A9" s="327"/>
      <c r="B9" s="54" t="s">
        <v>3</v>
      </c>
      <c r="C9" s="177">
        <v>6</v>
      </c>
      <c r="D9" s="37">
        <v>1.0968921389396709E-2</v>
      </c>
      <c r="E9" s="177">
        <v>22</v>
      </c>
      <c r="F9" s="37">
        <v>4.0219378427787937E-2</v>
      </c>
      <c r="G9" s="178">
        <v>103</v>
      </c>
      <c r="H9" s="38">
        <v>0.1882998171846435</v>
      </c>
      <c r="I9" s="177">
        <v>253</v>
      </c>
      <c r="J9" s="37">
        <v>0.46252285191956122</v>
      </c>
      <c r="K9" s="177">
        <v>152</v>
      </c>
      <c r="L9" s="37">
        <v>0.27787934186471663</v>
      </c>
      <c r="M9" s="178">
        <v>11</v>
      </c>
      <c r="N9" s="38">
        <v>2.0109689213893969E-2</v>
      </c>
      <c r="O9" s="165"/>
      <c r="P9" s="166"/>
      <c r="Q9" s="166"/>
      <c r="R9" s="166"/>
      <c r="S9" s="166"/>
      <c r="T9" s="166"/>
      <c r="U9" s="166"/>
    </row>
    <row r="10" spans="1:21" x14ac:dyDescent="0.2">
      <c r="A10" s="327"/>
      <c r="B10" s="54" t="s">
        <v>9</v>
      </c>
      <c r="C10" s="177">
        <v>1</v>
      </c>
      <c r="D10" s="37">
        <v>8.4745762711864406E-3</v>
      </c>
      <c r="E10" s="177">
        <v>1</v>
      </c>
      <c r="F10" s="37">
        <v>8.4745762711864406E-3</v>
      </c>
      <c r="G10" s="178">
        <v>11</v>
      </c>
      <c r="H10" s="38">
        <v>9.3220338983050849E-2</v>
      </c>
      <c r="I10" s="177">
        <v>39</v>
      </c>
      <c r="J10" s="37">
        <v>0.33050847457627119</v>
      </c>
      <c r="K10" s="177">
        <v>61</v>
      </c>
      <c r="L10" s="37">
        <v>0.51694915254237284</v>
      </c>
      <c r="M10" s="178">
        <v>5</v>
      </c>
      <c r="N10" s="38">
        <v>4.2372881355932202E-2</v>
      </c>
      <c r="O10" s="165"/>
      <c r="P10" s="166"/>
      <c r="Q10" s="166"/>
      <c r="R10" s="166"/>
      <c r="S10" s="166"/>
      <c r="T10" s="166"/>
      <c r="U10" s="166"/>
    </row>
    <row r="11" spans="1:21" x14ac:dyDescent="0.2">
      <c r="A11" s="85"/>
      <c r="B11" s="55"/>
      <c r="C11" s="177"/>
      <c r="D11" s="37"/>
      <c r="E11" s="177"/>
      <c r="F11" s="37"/>
      <c r="G11" s="178"/>
      <c r="H11" s="38"/>
      <c r="I11" s="177"/>
      <c r="J11" s="37"/>
      <c r="K11" s="177"/>
      <c r="L11" s="37"/>
      <c r="M11" s="178"/>
      <c r="N11" s="38"/>
      <c r="O11" s="165"/>
      <c r="P11" s="166"/>
      <c r="Q11" s="166"/>
      <c r="R11" s="166"/>
      <c r="S11" s="166"/>
      <c r="T11" s="166"/>
      <c r="U11" s="166"/>
    </row>
    <row r="12" spans="1:21" ht="16.5" customHeight="1" x14ac:dyDescent="0.2">
      <c r="A12" s="326">
        <v>41364</v>
      </c>
      <c r="B12" s="27"/>
      <c r="C12" s="181"/>
      <c r="D12" s="120"/>
      <c r="E12" s="181"/>
      <c r="F12" s="120"/>
      <c r="G12" s="182"/>
      <c r="H12" s="123"/>
      <c r="I12" s="181"/>
      <c r="J12" s="120"/>
      <c r="K12" s="181"/>
      <c r="L12" s="120"/>
      <c r="M12" s="182"/>
      <c r="N12" s="123"/>
      <c r="O12" s="165"/>
      <c r="P12" s="166"/>
      <c r="Q12" s="166"/>
      <c r="R12" s="166"/>
      <c r="S12" s="166"/>
      <c r="T12" s="166"/>
      <c r="U12" s="166"/>
    </row>
    <row r="13" spans="1:21" x14ac:dyDescent="0.2">
      <c r="A13" s="327"/>
      <c r="B13" s="54" t="s">
        <v>73</v>
      </c>
      <c r="C13" s="177">
        <v>0</v>
      </c>
      <c r="D13" s="37">
        <v>0</v>
      </c>
      <c r="E13" s="177">
        <v>2</v>
      </c>
      <c r="F13" s="37">
        <v>1.2658227848101266E-2</v>
      </c>
      <c r="G13" s="178">
        <v>25</v>
      </c>
      <c r="H13" s="38">
        <v>0.15822784810126583</v>
      </c>
      <c r="I13" s="177">
        <v>65</v>
      </c>
      <c r="J13" s="37">
        <v>0.41139240506329117</v>
      </c>
      <c r="K13" s="177">
        <v>63</v>
      </c>
      <c r="L13" s="37">
        <v>0.39873417721518989</v>
      </c>
      <c r="M13" s="178">
        <v>3</v>
      </c>
      <c r="N13" s="38">
        <v>1.8987341772151899E-2</v>
      </c>
      <c r="O13" s="165"/>
      <c r="P13" s="166"/>
      <c r="Q13" s="166"/>
      <c r="R13" s="166"/>
      <c r="S13" s="166"/>
      <c r="T13" s="166"/>
      <c r="U13" s="166"/>
    </row>
    <row r="14" spans="1:21" x14ac:dyDescent="0.2">
      <c r="A14" s="327"/>
      <c r="B14" s="54" t="s">
        <v>3</v>
      </c>
      <c r="C14" s="177">
        <v>4</v>
      </c>
      <c r="D14" s="37">
        <v>6.5897858319604614E-3</v>
      </c>
      <c r="E14" s="177">
        <v>27</v>
      </c>
      <c r="F14" s="37">
        <v>4.4481054365733116E-2</v>
      </c>
      <c r="G14" s="178">
        <v>141</v>
      </c>
      <c r="H14" s="38">
        <v>0.23228995057660626</v>
      </c>
      <c r="I14" s="177">
        <v>243</v>
      </c>
      <c r="J14" s="37">
        <v>0.40032948929159801</v>
      </c>
      <c r="K14" s="177">
        <v>180</v>
      </c>
      <c r="L14" s="37">
        <v>0.29654036243822074</v>
      </c>
      <c r="M14" s="178">
        <v>12</v>
      </c>
      <c r="N14" s="38">
        <v>1.9769357495881382E-2</v>
      </c>
      <c r="O14" s="165"/>
      <c r="P14" s="166"/>
      <c r="Q14" s="166"/>
      <c r="R14" s="166"/>
      <c r="S14" s="166"/>
      <c r="T14" s="166"/>
      <c r="U14" s="166"/>
    </row>
    <row r="15" spans="1:21" x14ac:dyDescent="0.2">
      <c r="A15" s="327"/>
      <c r="B15" s="54" t="s">
        <v>9</v>
      </c>
      <c r="C15" s="177">
        <v>0</v>
      </c>
      <c r="D15" s="37">
        <v>0</v>
      </c>
      <c r="E15" s="177">
        <v>4</v>
      </c>
      <c r="F15" s="37">
        <v>3.5398230088495575E-2</v>
      </c>
      <c r="G15" s="178">
        <v>8</v>
      </c>
      <c r="H15" s="38">
        <v>7.0796460176991149E-2</v>
      </c>
      <c r="I15" s="177">
        <v>40</v>
      </c>
      <c r="J15" s="37">
        <v>0.35398230088495575</v>
      </c>
      <c r="K15" s="177">
        <v>57</v>
      </c>
      <c r="L15" s="37">
        <v>0.50442477876106195</v>
      </c>
      <c r="M15" s="178">
        <v>4</v>
      </c>
      <c r="N15" s="38">
        <v>3.5398230088495575E-2</v>
      </c>
      <c r="O15" s="165"/>
      <c r="P15" s="166"/>
      <c r="Q15" s="166"/>
      <c r="R15" s="166"/>
      <c r="S15" s="166"/>
      <c r="T15" s="166"/>
      <c r="U15" s="166"/>
    </row>
    <row r="16" spans="1:21" x14ac:dyDescent="0.2">
      <c r="A16" s="85"/>
      <c r="B16" s="55"/>
      <c r="C16" s="179"/>
      <c r="D16" s="56"/>
      <c r="E16" s="179"/>
      <c r="F16" s="56"/>
      <c r="G16" s="180"/>
      <c r="H16" s="39"/>
      <c r="I16" s="179"/>
      <c r="J16" s="56"/>
      <c r="K16" s="179"/>
      <c r="L16" s="56"/>
      <c r="M16" s="180"/>
      <c r="N16" s="39"/>
      <c r="O16" s="165"/>
      <c r="P16" s="166"/>
      <c r="Q16" s="166"/>
      <c r="R16" s="166"/>
      <c r="S16" s="166"/>
      <c r="T16" s="166"/>
      <c r="U16" s="166"/>
    </row>
    <row r="17" spans="1:21" ht="16.5" customHeight="1" x14ac:dyDescent="0.2">
      <c r="A17" s="326">
        <v>41729</v>
      </c>
      <c r="B17" s="27"/>
      <c r="C17" s="177"/>
      <c r="D17" s="37"/>
      <c r="E17" s="177"/>
      <c r="F17" s="37"/>
      <c r="G17" s="178"/>
      <c r="H17" s="38"/>
      <c r="I17" s="177"/>
      <c r="J17" s="37"/>
      <c r="K17" s="177"/>
      <c r="L17" s="37"/>
      <c r="M17" s="178"/>
      <c r="N17" s="38"/>
      <c r="O17" s="165"/>
      <c r="P17" s="166"/>
      <c r="Q17" s="166"/>
      <c r="R17" s="166"/>
      <c r="S17" s="166"/>
      <c r="T17" s="166"/>
      <c r="U17" s="166"/>
    </row>
    <row r="18" spans="1:21" x14ac:dyDescent="0.2">
      <c r="A18" s="327"/>
      <c r="B18" s="54" t="s">
        <v>73</v>
      </c>
      <c r="C18" s="177">
        <v>0</v>
      </c>
      <c r="D18" s="37">
        <v>0</v>
      </c>
      <c r="E18" s="177">
        <v>1</v>
      </c>
      <c r="F18" s="37">
        <v>6.7114093959731542E-3</v>
      </c>
      <c r="G18" s="178">
        <v>19</v>
      </c>
      <c r="H18" s="38">
        <v>0.12751677852348994</v>
      </c>
      <c r="I18" s="177">
        <v>62</v>
      </c>
      <c r="J18" s="37">
        <v>0.41610738255033558</v>
      </c>
      <c r="K18" s="177">
        <v>63</v>
      </c>
      <c r="L18" s="37">
        <v>0.42281879194630873</v>
      </c>
      <c r="M18" s="178">
        <v>4</v>
      </c>
      <c r="N18" s="38">
        <v>2.6845637583892617E-2</v>
      </c>
      <c r="O18" s="165"/>
      <c r="P18" s="166"/>
      <c r="Q18" s="166"/>
      <c r="R18" s="166"/>
      <c r="S18" s="166"/>
      <c r="T18" s="166"/>
      <c r="U18" s="166"/>
    </row>
    <row r="19" spans="1:21" x14ac:dyDescent="0.2">
      <c r="A19" s="327"/>
      <c r="B19" s="54" t="s">
        <v>3</v>
      </c>
      <c r="C19" s="177">
        <v>8</v>
      </c>
      <c r="D19" s="37">
        <v>1.3490725126475547E-2</v>
      </c>
      <c r="E19" s="177">
        <v>28</v>
      </c>
      <c r="F19" s="37">
        <v>4.7217537942664416E-2</v>
      </c>
      <c r="G19" s="178">
        <v>118</v>
      </c>
      <c r="H19" s="38">
        <v>0.19898819561551434</v>
      </c>
      <c r="I19" s="177">
        <v>248</v>
      </c>
      <c r="J19" s="37">
        <v>0.41821247892074198</v>
      </c>
      <c r="K19" s="177">
        <v>179</v>
      </c>
      <c r="L19" s="37">
        <v>0.30185497470489037</v>
      </c>
      <c r="M19" s="178">
        <v>12</v>
      </c>
      <c r="N19" s="38">
        <v>2.0236087689713321E-2</v>
      </c>
      <c r="O19" s="165"/>
      <c r="P19" s="166"/>
      <c r="Q19" s="166"/>
      <c r="R19" s="166"/>
      <c r="S19" s="166"/>
      <c r="T19" s="166"/>
      <c r="U19" s="166"/>
    </row>
    <row r="20" spans="1:21" x14ac:dyDescent="0.2">
      <c r="A20" s="327"/>
      <c r="B20" s="54" t="s">
        <v>9</v>
      </c>
      <c r="C20" s="177">
        <v>0</v>
      </c>
      <c r="D20" s="37">
        <v>0</v>
      </c>
      <c r="E20" s="177">
        <v>2</v>
      </c>
      <c r="F20" s="37">
        <v>1.8018018018018018E-2</v>
      </c>
      <c r="G20" s="178">
        <v>13</v>
      </c>
      <c r="H20" s="38">
        <v>0.11711711711711711</v>
      </c>
      <c r="I20" s="177">
        <v>41</v>
      </c>
      <c r="J20" s="37">
        <v>0.36936936936936937</v>
      </c>
      <c r="K20" s="177">
        <v>51</v>
      </c>
      <c r="L20" s="37">
        <v>0.45945945945945948</v>
      </c>
      <c r="M20" s="178">
        <v>4</v>
      </c>
      <c r="N20" s="38">
        <v>3.6036036036036036E-2</v>
      </c>
      <c r="O20" s="165"/>
      <c r="P20" s="166"/>
      <c r="Q20" s="166"/>
      <c r="R20" s="166"/>
      <c r="S20" s="166"/>
      <c r="T20" s="166"/>
      <c r="U20" s="166"/>
    </row>
    <row r="21" spans="1:21" x14ac:dyDescent="0.2">
      <c r="A21" s="85"/>
      <c r="B21" s="55"/>
      <c r="C21" s="93"/>
      <c r="D21" s="56"/>
      <c r="E21" s="65"/>
      <c r="F21" s="56"/>
      <c r="G21" s="65"/>
      <c r="H21" s="56"/>
      <c r="I21" s="65"/>
      <c r="J21" s="56"/>
      <c r="K21" s="66"/>
      <c r="L21" s="39"/>
      <c r="M21" s="66"/>
      <c r="N21" s="39"/>
      <c r="O21" s="165"/>
      <c r="P21" s="166"/>
      <c r="Q21" s="166"/>
      <c r="R21" s="166"/>
      <c r="S21" s="166"/>
      <c r="T21" s="166"/>
      <c r="U21" s="166"/>
    </row>
    <row r="22" spans="1:21" ht="14.25" customHeight="1" x14ac:dyDescent="0.2">
      <c r="O22" s="165"/>
      <c r="P22" s="166"/>
      <c r="Q22" s="166"/>
      <c r="R22" s="166"/>
      <c r="S22" s="166"/>
      <c r="T22" s="166"/>
      <c r="U22" s="166"/>
    </row>
    <row r="23" spans="1:21" ht="14.25" customHeight="1" x14ac:dyDescent="0.2">
      <c r="O23" s="165"/>
      <c r="P23" s="166"/>
      <c r="Q23" s="166"/>
      <c r="R23" s="166"/>
      <c r="S23" s="166"/>
      <c r="T23" s="166"/>
      <c r="U23" s="166"/>
    </row>
    <row r="24" spans="1:21" ht="15.75" x14ac:dyDescent="0.25">
      <c r="A24" s="21" t="s">
        <v>232</v>
      </c>
      <c r="O24" s="165"/>
      <c r="P24" s="166"/>
      <c r="Q24" s="166"/>
      <c r="R24" s="166"/>
      <c r="S24" s="166"/>
      <c r="T24" s="166"/>
      <c r="U24" s="166"/>
    </row>
    <row r="25" spans="1:21" ht="32.25" customHeight="1" x14ac:dyDescent="0.25">
      <c r="A25" s="315" t="s">
        <v>60</v>
      </c>
      <c r="B25" s="315" t="s">
        <v>61</v>
      </c>
      <c r="C25" s="323" t="s">
        <v>34</v>
      </c>
      <c r="D25" s="323"/>
      <c r="E25" s="323" t="s">
        <v>35</v>
      </c>
      <c r="F25" s="323"/>
      <c r="G25" s="323" t="s">
        <v>36</v>
      </c>
      <c r="H25" s="324"/>
      <c r="I25" s="323" t="s">
        <v>37</v>
      </c>
      <c r="J25" s="324"/>
      <c r="K25" s="323" t="s">
        <v>38</v>
      </c>
      <c r="L25" s="324"/>
      <c r="M25" s="323" t="s">
        <v>39</v>
      </c>
      <c r="N25" s="324"/>
      <c r="O25" s="165"/>
      <c r="P25" s="166"/>
      <c r="Q25" s="166"/>
      <c r="R25" s="166"/>
      <c r="S25" s="166"/>
      <c r="T25" s="166"/>
      <c r="U25" s="166"/>
    </row>
    <row r="26" spans="1:21" ht="49.5" customHeight="1" x14ac:dyDescent="0.2">
      <c r="A26" s="316"/>
      <c r="B26" s="316"/>
      <c r="C26" s="101" t="s">
        <v>83</v>
      </c>
      <c r="D26" s="52" t="s">
        <v>192</v>
      </c>
      <c r="E26" s="101" t="s">
        <v>83</v>
      </c>
      <c r="F26" s="52" t="s">
        <v>192</v>
      </c>
      <c r="G26" s="101" t="s">
        <v>83</v>
      </c>
      <c r="H26" s="52" t="s">
        <v>192</v>
      </c>
      <c r="I26" s="101" t="s">
        <v>83</v>
      </c>
      <c r="J26" s="52" t="s">
        <v>192</v>
      </c>
      <c r="K26" s="101" t="s">
        <v>83</v>
      </c>
      <c r="L26" s="52" t="s">
        <v>192</v>
      </c>
      <c r="M26" s="101" t="s">
        <v>83</v>
      </c>
      <c r="N26" s="52" t="s">
        <v>192</v>
      </c>
      <c r="O26" s="165"/>
      <c r="P26" s="166"/>
      <c r="Q26" s="166"/>
      <c r="R26" s="166"/>
      <c r="S26" s="166"/>
      <c r="T26" s="166"/>
      <c r="U26" s="166"/>
    </row>
    <row r="27" spans="1:21" ht="16.5" customHeight="1" x14ac:dyDescent="0.2">
      <c r="A27" s="326">
        <v>40999</v>
      </c>
      <c r="B27" s="27"/>
      <c r="C27" s="167"/>
      <c r="D27" s="52"/>
      <c r="E27" s="167"/>
      <c r="F27" s="52"/>
      <c r="G27" s="167"/>
      <c r="H27" s="52"/>
      <c r="I27" s="167"/>
      <c r="J27" s="52"/>
      <c r="K27" s="167"/>
      <c r="L27" s="52"/>
      <c r="M27" s="167"/>
      <c r="N27" s="52"/>
      <c r="O27" s="165"/>
      <c r="P27" s="166"/>
      <c r="Q27" s="166"/>
      <c r="R27" s="166"/>
      <c r="S27" s="166"/>
      <c r="T27" s="166"/>
      <c r="U27" s="166"/>
    </row>
    <row r="28" spans="1:21" x14ac:dyDescent="0.2">
      <c r="A28" s="327"/>
      <c r="B28" s="54" t="s">
        <v>73</v>
      </c>
      <c r="C28" s="177">
        <v>0</v>
      </c>
      <c r="D28" s="37">
        <v>0</v>
      </c>
      <c r="E28" s="177">
        <v>0</v>
      </c>
      <c r="F28" s="37">
        <v>0</v>
      </c>
      <c r="G28" s="178">
        <v>1</v>
      </c>
      <c r="H28" s="38">
        <v>2.7027027027027029E-2</v>
      </c>
      <c r="I28" s="177">
        <v>23</v>
      </c>
      <c r="J28" s="37">
        <v>0.6216216216216216</v>
      </c>
      <c r="K28" s="177">
        <v>13</v>
      </c>
      <c r="L28" s="37">
        <v>0.35135135135135137</v>
      </c>
      <c r="M28" s="178">
        <v>0</v>
      </c>
      <c r="N28" s="38">
        <v>0</v>
      </c>
      <c r="O28" s="165"/>
      <c r="P28" s="166"/>
      <c r="Q28" s="166"/>
      <c r="R28" s="166"/>
      <c r="S28" s="166"/>
      <c r="T28" s="166"/>
      <c r="U28" s="166"/>
    </row>
    <row r="29" spans="1:21" x14ac:dyDescent="0.2">
      <c r="A29" s="327"/>
      <c r="B29" s="54" t="s">
        <v>3</v>
      </c>
      <c r="C29" s="177">
        <v>1</v>
      </c>
      <c r="D29" s="37">
        <v>1.1904761904761904E-2</v>
      </c>
      <c r="E29" s="177">
        <v>1</v>
      </c>
      <c r="F29" s="37">
        <v>1.1904761904761904E-2</v>
      </c>
      <c r="G29" s="178">
        <v>10</v>
      </c>
      <c r="H29" s="38">
        <v>0.11904761904761904</v>
      </c>
      <c r="I29" s="177">
        <v>38</v>
      </c>
      <c r="J29" s="37">
        <v>0.45238095238095238</v>
      </c>
      <c r="K29" s="177">
        <v>32</v>
      </c>
      <c r="L29" s="37">
        <v>0.38095238095238093</v>
      </c>
      <c r="M29" s="178">
        <v>2</v>
      </c>
      <c r="N29" s="38">
        <v>2.3809523809523808E-2</v>
      </c>
      <c r="O29" s="165"/>
      <c r="P29" s="166"/>
      <c r="Q29" s="166"/>
      <c r="R29" s="166"/>
      <c r="S29" s="166"/>
      <c r="T29" s="166"/>
      <c r="U29" s="166"/>
    </row>
    <row r="30" spans="1:21" x14ac:dyDescent="0.2">
      <c r="A30" s="327"/>
      <c r="B30" s="54" t="s">
        <v>9</v>
      </c>
      <c r="C30" s="177">
        <v>0</v>
      </c>
      <c r="D30" s="37">
        <v>0</v>
      </c>
      <c r="E30" s="177">
        <v>0</v>
      </c>
      <c r="F30" s="37">
        <v>0</v>
      </c>
      <c r="G30" s="178">
        <v>11</v>
      </c>
      <c r="H30" s="38">
        <v>4.5081967213114756E-2</v>
      </c>
      <c r="I30" s="177">
        <v>99</v>
      </c>
      <c r="J30" s="37">
        <v>0.40573770491803279</v>
      </c>
      <c r="K30" s="177">
        <v>122</v>
      </c>
      <c r="L30" s="37">
        <v>0.5</v>
      </c>
      <c r="M30" s="178">
        <v>12</v>
      </c>
      <c r="N30" s="38">
        <v>4.9180327868852458E-2</v>
      </c>
      <c r="O30" s="165"/>
      <c r="P30" s="166"/>
      <c r="Q30" s="166"/>
      <c r="R30" s="166"/>
      <c r="S30" s="166"/>
      <c r="T30" s="166"/>
      <c r="U30" s="166"/>
    </row>
    <row r="31" spans="1:21" x14ac:dyDescent="0.2">
      <c r="A31" s="85"/>
      <c r="B31" s="55"/>
      <c r="C31" s="177"/>
      <c r="D31" s="37"/>
      <c r="E31" s="177"/>
      <c r="F31" s="37"/>
      <c r="G31" s="178"/>
      <c r="H31" s="38"/>
      <c r="I31" s="177"/>
      <c r="J31" s="37"/>
      <c r="K31" s="177"/>
      <c r="L31" s="37"/>
      <c r="M31" s="178"/>
      <c r="N31" s="38"/>
      <c r="O31" s="165"/>
      <c r="P31" s="166"/>
      <c r="Q31" s="166"/>
      <c r="R31" s="166"/>
      <c r="S31" s="166"/>
      <c r="T31" s="166"/>
      <c r="U31" s="166"/>
    </row>
    <row r="32" spans="1:21" ht="16.5" customHeight="1" x14ac:dyDescent="0.2">
      <c r="A32" s="326">
        <v>41364</v>
      </c>
      <c r="B32" s="27"/>
      <c r="C32" s="181"/>
      <c r="D32" s="120"/>
      <c r="E32" s="181"/>
      <c r="F32" s="120"/>
      <c r="G32" s="182"/>
      <c r="H32" s="123"/>
      <c r="I32" s="181"/>
      <c r="J32" s="120"/>
      <c r="K32" s="181"/>
      <c r="L32" s="120"/>
      <c r="M32" s="182"/>
      <c r="N32" s="123"/>
      <c r="O32" s="165"/>
      <c r="P32" s="166"/>
      <c r="Q32" s="166"/>
      <c r="R32" s="166"/>
      <c r="S32" s="166"/>
      <c r="T32" s="166"/>
      <c r="U32" s="166"/>
    </row>
    <row r="33" spans="1:21" x14ac:dyDescent="0.2">
      <c r="A33" s="327"/>
      <c r="B33" s="54" t="s">
        <v>73</v>
      </c>
      <c r="C33" s="177">
        <v>0</v>
      </c>
      <c r="D33" s="37">
        <v>0</v>
      </c>
      <c r="E33" s="177">
        <v>0</v>
      </c>
      <c r="F33" s="37">
        <v>0</v>
      </c>
      <c r="G33" s="178">
        <v>5</v>
      </c>
      <c r="H33" s="38">
        <v>0.12195121951219512</v>
      </c>
      <c r="I33" s="177">
        <v>19</v>
      </c>
      <c r="J33" s="37">
        <v>0.46341463414634149</v>
      </c>
      <c r="K33" s="177">
        <v>16</v>
      </c>
      <c r="L33" s="37">
        <v>0.3902439024390244</v>
      </c>
      <c r="M33" s="178">
        <v>1</v>
      </c>
      <c r="N33" s="38">
        <v>2.4390243902439025E-2</v>
      </c>
      <c r="O33" s="165"/>
      <c r="P33" s="166"/>
      <c r="Q33" s="166"/>
      <c r="R33" s="166"/>
      <c r="S33" s="166"/>
      <c r="T33" s="166"/>
      <c r="U33" s="166"/>
    </row>
    <row r="34" spans="1:21" x14ac:dyDescent="0.2">
      <c r="A34" s="327"/>
      <c r="B34" s="54" t="s">
        <v>3</v>
      </c>
      <c r="C34" s="177">
        <v>0</v>
      </c>
      <c r="D34" s="37">
        <v>0</v>
      </c>
      <c r="E34" s="177">
        <v>7</v>
      </c>
      <c r="F34" s="37">
        <v>9.2105263157894732E-2</v>
      </c>
      <c r="G34" s="178">
        <v>12</v>
      </c>
      <c r="H34" s="38">
        <v>0.15789473684210525</v>
      </c>
      <c r="I34" s="177">
        <v>28</v>
      </c>
      <c r="J34" s="37">
        <v>0.36842105263157893</v>
      </c>
      <c r="K34" s="177">
        <v>27</v>
      </c>
      <c r="L34" s="37">
        <v>0.35526315789473684</v>
      </c>
      <c r="M34" s="178">
        <v>2</v>
      </c>
      <c r="N34" s="38">
        <v>2.6315789473684209E-2</v>
      </c>
      <c r="O34" s="165"/>
      <c r="P34" s="166"/>
      <c r="Q34" s="166"/>
      <c r="R34" s="166"/>
      <c r="S34" s="166"/>
      <c r="T34" s="166"/>
      <c r="U34" s="166"/>
    </row>
    <row r="35" spans="1:21" x14ac:dyDescent="0.2">
      <c r="A35" s="327"/>
      <c r="B35" s="54" t="s">
        <v>9</v>
      </c>
      <c r="C35" s="177">
        <v>0</v>
      </c>
      <c r="D35" s="37">
        <v>0</v>
      </c>
      <c r="E35" s="177">
        <v>3</v>
      </c>
      <c r="F35" s="37">
        <v>1.2E-2</v>
      </c>
      <c r="G35" s="178">
        <v>19</v>
      </c>
      <c r="H35" s="38">
        <v>7.5999999999999998E-2</v>
      </c>
      <c r="I35" s="177">
        <v>70</v>
      </c>
      <c r="J35" s="37">
        <v>0.28000000000000003</v>
      </c>
      <c r="K35" s="177">
        <v>149</v>
      </c>
      <c r="L35" s="37">
        <v>0.59599999999999997</v>
      </c>
      <c r="M35" s="178">
        <v>9</v>
      </c>
      <c r="N35" s="38">
        <v>3.5999999999999997E-2</v>
      </c>
      <c r="O35" s="165"/>
      <c r="P35" s="166"/>
      <c r="Q35" s="166"/>
      <c r="R35" s="166"/>
      <c r="S35" s="166"/>
      <c r="T35" s="166"/>
      <c r="U35" s="166"/>
    </row>
    <row r="36" spans="1:21" x14ac:dyDescent="0.2">
      <c r="A36" s="85"/>
      <c r="B36" s="55"/>
      <c r="C36" s="179"/>
      <c r="D36" s="56"/>
      <c r="E36" s="179"/>
      <c r="F36" s="56"/>
      <c r="G36" s="180"/>
      <c r="H36" s="39"/>
      <c r="I36" s="179"/>
      <c r="J36" s="56"/>
      <c r="K36" s="179"/>
      <c r="L36" s="56"/>
      <c r="M36" s="180"/>
      <c r="N36" s="39"/>
      <c r="O36" s="165"/>
      <c r="P36" s="166"/>
      <c r="Q36" s="166"/>
      <c r="R36" s="166"/>
      <c r="S36" s="166"/>
      <c r="T36" s="166"/>
      <c r="U36" s="166"/>
    </row>
    <row r="37" spans="1:21" ht="16.5" customHeight="1" x14ac:dyDescent="0.2">
      <c r="A37" s="326">
        <v>41729</v>
      </c>
      <c r="B37" s="27"/>
      <c r="C37" s="177"/>
      <c r="D37" s="37"/>
      <c r="E37" s="177"/>
      <c r="F37" s="37"/>
      <c r="G37" s="178"/>
      <c r="H37" s="38"/>
      <c r="I37" s="177"/>
      <c r="J37" s="37"/>
      <c r="K37" s="177"/>
      <c r="L37" s="37"/>
      <c r="M37" s="178"/>
      <c r="N37" s="38"/>
      <c r="O37" s="165"/>
      <c r="P37" s="166"/>
      <c r="Q37" s="166"/>
      <c r="R37" s="166"/>
      <c r="S37" s="166"/>
      <c r="T37" s="166"/>
      <c r="U37" s="166"/>
    </row>
    <row r="38" spans="1:21" x14ac:dyDescent="0.2">
      <c r="A38" s="327"/>
      <c r="B38" s="54" t="s">
        <v>73</v>
      </c>
      <c r="C38" s="177">
        <v>0</v>
      </c>
      <c r="D38" s="37">
        <v>0</v>
      </c>
      <c r="E38" s="177">
        <v>3</v>
      </c>
      <c r="F38" s="37">
        <v>8.3333333333333329E-2</v>
      </c>
      <c r="G38" s="178">
        <v>5</v>
      </c>
      <c r="H38" s="38">
        <v>0.1388888888888889</v>
      </c>
      <c r="I38" s="177">
        <v>15</v>
      </c>
      <c r="J38" s="37">
        <v>0.41666666666666669</v>
      </c>
      <c r="K38" s="177">
        <v>12</v>
      </c>
      <c r="L38" s="37">
        <v>0.33333333333333331</v>
      </c>
      <c r="M38" s="178">
        <v>1</v>
      </c>
      <c r="N38" s="38">
        <v>2.7777777777777776E-2</v>
      </c>
      <c r="O38" s="165"/>
      <c r="P38" s="166"/>
      <c r="Q38" s="166"/>
      <c r="R38" s="166"/>
      <c r="S38" s="166"/>
      <c r="T38" s="166"/>
      <c r="U38" s="166"/>
    </row>
    <row r="39" spans="1:21" x14ac:dyDescent="0.2">
      <c r="A39" s="327"/>
      <c r="B39" s="54" t="s">
        <v>3</v>
      </c>
      <c r="C39" s="177">
        <v>0</v>
      </c>
      <c r="D39" s="37">
        <v>0</v>
      </c>
      <c r="E39" s="177">
        <v>4</v>
      </c>
      <c r="F39" s="37">
        <v>5.4794520547945202E-2</v>
      </c>
      <c r="G39" s="178">
        <v>16</v>
      </c>
      <c r="H39" s="38">
        <v>0.21917808219178081</v>
      </c>
      <c r="I39" s="177">
        <v>16</v>
      </c>
      <c r="J39" s="37">
        <v>0.21917808219178081</v>
      </c>
      <c r="K39" s="177">
        <v>34</v>
      </c>
      <c r="L39" s="37">
        <v>0.46575342465753422</v>
      </c>
      <c r="M39" s="178">
        <v>3</v>
      </c>
      <c r="N39" s="38">
        <v>4.1095890410958902E-2</v>
      </c>
      <c r="O39" s="165"/>
      <c r="P39" s="166"/>
      <c r="Q39" s="166"/>
      <c r="R39" s="166"/>
      <c r="S39" s="166"/>
      <c r="T39" s="166"/>
      <c r="U39" s="166"/>
    </row>
    <row r="40" spans="1:21" x14ac:dyDescent="0.2">
      <c r="A40" s="327"/>
      <c r="B40" s="54" t="s">
        <v>9</v>
      </c>
      <c r="C40" s="177">
        <v>0</v>
      </c>
      <c r="D40" s="37">
        <v>0</v>
      </c>
      <c r="E40" s="177">
        <v>0</v>
      </c>
      <c r="F40" s="37">
        <v>0</v>
      </c>
      <c r="G40" s="178">
        <v>21</v>
      </c>
      <c r="H40" s="38">
        <v>8.8235294117647065E-2</v>
      </c>
      <c r="I40" s="177">
        <v>66</v>
      </c>
      <c r="J40" s="37">
        <v>0.27731092436974791</v>
      </c>
      <c r="K40" s="177">
        <v>142</v>
      </c>
      <c r="L40" s="37">
        <v>0.59663865546218486</v>
      </c>
      <c r="M40" s="178">
        <v>9</v>
      </c>
      <c r="N40" s="38">
        <v>3.7815126050420166E-2</v>
      </c>
      <c r="O40" s="165"/>
      <c r="P40" s="166"/>
      <c r="Q40" s="166"/>
      <c r="R40" s="166"/>
      <c r="S40" s="166"/>
      <c r="T40" s="166"/>
      <c r="U40" s="166"/>
    </row>
    <row r="41" spans="1:21" x14ac:dyDescent="0.2">
      <c r="A41" s="85"/>
      <c r="B41" s="55"/>
      <c r="C41" s="93"/>
      <c r="D41" s="56"/>
      <c r="E41" s="65"/>
      <c r="F41" s="56"/>
      <c r="G41" s="65"/>
      <c r="H41" s="56"/>
      <c r="I41" s="65"/>
      <c r="J41" s="56"/>
      <c r="K41" s="66"/>
      <c r="L41" s="39"/>
      <c r="M41" s="66"/>
      <c r="N41" s="39"/>
      <c r="O41" s="165"/>
      <c r="P41" s="166"/>
      <c r="Q41" s="166"/>
      <c r="R41" s="166"/>
      <c r="S41" s="166"/>
      <c r="T41" s="166"/>
      <c r="U41" s="166"/>
    </row>
    <row r="42" spans="1:21" ht="14.25" customHeight="1" x14ac:dyDescent="0.2">
      <c r="O42" s="165"/>
      <c r="P42" s="166"/>
      <c r="Q42" s="166"/>
      <c r="R42" s="166"/>
      <c r="S42" s="166"/>
      <c r="T42" s="166"/>
      <c r="U42" s="166"/>
    </row>
    <row r="43" spans="1:21" ht="14.25" customHeight="1" x14ac:dyDescent="0.2">
      <c r="O43" s="165"/>
      <c r="P43" s="166"/>
      <c r="Q43" s="166"/>
      <c r="R43" s="166"/>
      <c r="S43" s="166"/>
      <c r="T43" s="166"/>
      <c r="U43" s="166"/>
    </row>
    <row r="44" spans="1:21" ht="15.75" x14ac:dyDescent="0.25">
      <c r="A44" s="21" t="s">
        <v>241</v>
      </c>
      <c r="O44" s="165"/>
      <c r="P44" s="166"/>
      <c r="Q44" s="166"/>
      <c r="R44" s="166"/>
      <c r="S44" s="166"/>
      <c r="T44" s="166"/>
      <c r="U44" s="166"/>
    </row>
    <row r="45" spans="1:21" ht="32.25" customHeight="1" x14ac:dyDescent="0.25">
      <c r="A45" s="315" t="s">
        <v>60</v>
      </c>
      <c r="B45" s="315" t="s">
        <v>61</v>
      </c>
      <c r="C45" s="323" t="s">
        <v>34</v>
      </c>
      <c r="D45" s="323"/>
      <c r="E45" s="323" t="s">
        <v>35</v>
      </c>
      <c r="F45" s="323"/>
      <c r="G45" s="323" t="s">
        <v>36</v>
      </c>
      <c r="H45" s="324"/>
      <c r="I45" s="323" t="s">
        <v>37</v>
      </c>
      <c r="J45" s="324"/>
      <c r="K45" s="323" t="s">
        <v>38</v>
      </c>
      <c r="L45" s="324"/>
      <c r="M45" s="323" t="s">
        <v>39</v>
      </c>
      <c r="N45" s="324"/>
      <c r="O45" s="165"/>
      <c r="P45" s="166"/>
      <c r="Q45" s="166"/>
      <c r="R45" s="166"/>
      <c r="S45" s="166"/>
      <c r="T45" s="166"/>
      <c r="U45" s="166"/>
    </row>
    <row r="46" spans="1:21" ht="34.5" customHeight="1" x14ac:dyDescent="0.2">
      <c r="A46" s="316"/>
      <c r="B46" s="316"/>
      <c r="C46" s="101" t="s">
        <v>82</v>
      </c>
      <c r="D46" s="52" t="s">
        <v>192</v>
      </c>
      <c r="E46" s="101" t="s">
        <v>82</v>
      </c>
      <c r="F46" s="52" t="s">
        <v>192</v>
      </c>
      <c r="G46" s="101" t="s">
        <v>82</v>
      </c>
      <c r="H46" s="52" t="s">
        <v>192</v>
      </c>
      <c r="I46" s="101" t="s">
        <v>82</v>
      </c>
      <c r="J46" s="52" t="s">
        <v>192</v>
      </c>
      <c r="K46" s="101" t="s">
        <v>82</v>
      </c>
      <c r="L46" s="52" t="s">
        <v>192</v>
      </c>
      <c r="M46" s="101" t="s">
        <v>82</v>
      </c>
      <c r="N46" s="52" t="s">
        <v>192</v>
      </c>
      <c r="O46" s="165"/>
      <c r="P46" s="166"/>
      <c r="Q46" s="166"/>
      <c r="R46" s="166"/>
      <c r="S46" s="166"/>
      <c r="T46" s="166"/>
      <c r="U46" s="166"/>
    </row>
    <row r="47" spans="1:21" ht="16.5" customHeight="1" x14ac:dyDescent="0.2">
      <c r="A47" s="326">
        <v>40999</v>
      </c>
      <c r="B47" s="27"/>
      <c r="C47" s="167"/>
      <c r="D47" s="52"/>
      <c r="E47" s="167"/>
      <c r="F47" s="52"/>
      <c r="G47" s="167"/>
      <c r="H47" s="52"/>
      <c r="I47" s="167"/>
      <c r="J47" s="52"/>
      <c r="K47" s="167"/>
      <c r="L47" s="52"/>
      <c r="M47" s="167"/>
      <c r="N47" s="52"/>
      <c r="O47" s="165"/>
      <c r="P47" s="166"/>
      <c r="Q47" s="166"/>
      <c r="R47" s="166"/>
      <c r="S47" s="166"/>
      <c r="T47" s="166"/>
      <c r="U47" s="166"/>
    </row>
    <row r="48" spans="1:21" x14ac:dyDescent="0.2">
      <c r="A48" s="327"/>
      <c r="B48" s="54" t="s">
        <v>73</v>
      </c>
      <c r="C48" s="177">
        <v>0</v>
      </c>
      <c r="D48" s="37">
        <v>0</v>
      </c>
      <c r="E48" s="177">
        <v>0</v>
      </c>
      <c r="F48" s="37">
        <v>0</v>
      </c>
      <c r="G48" s="178">
        <v>4</v>
      </c>
      <c r="H48" s="38">
        <v>4.3956043956043959E-2</v>
      </c>
      <c r="I48" s="177">
        <v>49</v>
      </c>
      <c r="J48" s="37">
        <v>0.53846153846153844</v>
      </c>
      <c r="K48" s="177">
        <v>36</v>
      </c>
      <c r="L48" s="37">
        <v>0.39560439560439559</v>
      </c>
      <c r="M48" s="178">
        <v>2</v>
      </c>
      <c r="N48" s="38">
        <v>2.197802197802198E-2</v>
      </c>
      <c r="O48" s="165"/>
      <c r="P48" s="166"/>
      <c r="Q48" s="166"/>
      <c r="R48" s="166"/>
      <c r="S48" s="166"/>
      <c r="T48" s="166"/>
      <c r="U48" s="166"/>
    </row>
    <row r="49" spans="1:21" x14ac:dyDescent="0.2">
      <c r="A49" s="327"/>
      <c r="B49" s="54" t="s">
        <v>3</v>
      </c>
      <c r="C49" s="177">
        <v>0</v>
      </c>
      <c r="D49" s="37">
        <v>0</v>
      </c>
      <c r="E49" s="177">
        <v>0</v>
      </c>
      <c r="F49" s="37">
        <v>0</v>
      </c>
      <c r="G49" s="178">
        <v>5</v>
      </c>
      <c r="H49" s="38">
        <v>9.4339622641509441E-2</v>
      </c>
      <c r="I49" s="177">
        <v>30</v>
      </c>
      <c r="J49" s="37">
        <v>0.56603773584905659</v>
      </c>
      <c r="K49" s="177">
        <v>14</v>
      </c>
      <c r="L49" s="37">
        <v>0.26415094339622641</v>
      </c>
      <c r="M49" s="178">
        <v>4</v>
      </c>
      <c r="N49" s="38">
        <v>7.5471698113207544E-2</v>
      </c>
      <c r="O49" s="165"/>
      <c r="P49" s="166"/>
      <c r="Q49" s="166"/>
      <c r="R49" s="166"/>
      <c r="S49" s="166"/>
      <c r="T49" s="166"/>
      <c r="U49" s="166"/>
    </row>
    <row r="50" spans="1:21" x14ac:dyDescent="0.2">
      <c r="A50" s="327"/>
      <c r="B50" s="54" t="s">
        <v>9</v>
      </c>
      <c r="C50" s="177">
        <v>0</v>
      </c>
      <c r="D50" s="37">
        <v>0</v>
      </c>
      <c r="E50" s="177">
        <v>7</v>
      </c>
      <c r="F50" s="37">
        <v>2.3489932885906041E-2</v>
      </c>
      <c r="G50" s="178">
        <v>11</v>
      </c>
      <c r="H50" s="38">
        <v>3.6912751677852351E-2</v>
      </c>
      <c r="I50" s="177">
        <v>135</v>
      </c>
      <c r="J50" s="37">
        <v>0.45302013422818793</v>
      </c>
      <c r="K50" s="177">
        <v>133</v>
      </c>
      <c r="L50" s="37">
        <v>0.44630872483221479</v>
      </c>
      <c r="M50" s="178">
        <v>12</v>
      </c>
      <c r="N50" s="38">
        <v>4.0268456375838924E-2</v>
      </c>
      <c r="O50" s="165"/>
      <c r="P50" s="166"/>
      <c r="Q50" s="166"/>
      <c r="R50" s="166"/>
      <c r="S50" s="166"/>
      <c r="T50" s="166"/>
      <c r="U50" s="166"/>
    </row>
    <row r="51" spans="1:21" x14ac:dyDescent="0.2">
      <c r="A51" s="85"/>
      <c r="B51" s="55"/>
      <c r="C51" s="177"/>
      <c r="D51" s="37"/>
      <c r="E51" s="177"/>
      <c r="F51" s="37"/>
      <c r="G51" s="178"/>
      <c r="H51" s="38"/>
      <c r="I51" s="177"/>
      <c r="J51" s="37"/>
      <c r="K51" s="177"/>
      <c r="L51" s="37"/>
      <c r="M51" s="178"/>
      <c r="N51" s="38"/>
      <c r="O51" s="165"/>
      <c r="P51" s="166"/>
      <c r="Q51" s="166"/>
      <c r="R51" s="166"/>
      <c r="S51" s="166"/>
      <c r="T51" s="166"/>
      <c r="U51" s="166"/>
    </row>
    <row r="52" spans="1:21" ht="16.5" customHeight="1" x14ac:dyDescent="0.2">
      <c r="A52" s="326">
        <v>41364</v>
      </c>
      <c r="B52" s="27"/>
      <c r="C52" s="181"/>
      <c r="D52" s="120"/>
      <c r="E52" s="181"/>
      <c r="F52" s="120"/>
      <c r="G52" s="182"/>
      <c r="H52" s="123"/>
      <c r="I52" s="181"/>
      <c r="J52" s="120"/>
      <c r="K52" s="181"/>
      <c r="L52" s="120"/>
      <c r="M52" s="182"/>
      <c r="N52" s="123"/>
      <c r="O52" s="165"/>
      <c r="P52" s="166"/>
      <c r="Q52" s="166"/>
      <c r="R52" s="166"/>
      <c r="S52" s="166"/>
      <c r="T52" s="166"/>
      <c r="U52" s="166"/>
    </row>
    <row r="53" spans="1:21" x14ac:dyDescent="0.2">
      <c r="A53" s="327"/>
      <c r="B53" s="54" t="s">
        <v>73</v>
      </c>
      <c r="C53" s="177">
        <v>0</v>
      </c>
      <c r="D53" s="37">
        <v>0</v>
      </c>
      <c r="E53" s="177">
        <v>0</v>
      </c>
      <c r="F53" s="37">
        <v>0</v>
      </c>
      <c r="G53" s="178">
        <v>2</v>
      </c>
      <c r="H53" s="38">
        <v>2.2727272727272728E-2</v>
      </c>
      <c r="I53" s="177">
        <v>44</v>
      </c>
      <c r="J53" s="37">
        <v>0.5</v>
      </c>
      <c r="K53" s="177">
        <v>40</v>
      </c>
      <c r="L53" s="37">
        <v>0.45454545454545453</v>
      </c>
      <c r="M53" s="178">
        <v>2</v>
      </c>
      <c r="N53" s="38">
        <v>2.2727272727272728E-2</v>
      </c>
      <c r="O53" s="165"/>
      <c r="P53" s="166"/>
      <c r="Q53" s="166"/>
      <c r="R53" s="166"/>
      <c r="S53" s="166"/>
      <c r="T53" s="166"/>
      <c r="U53" s="166"/>
    </row>
    <row r="54" spans="1:21" x14ac:dyDescent="0.2">
      <c r="A54" s="327"/>
      <c r="B54" s="54" t="s">
        <v>3</v>
      </c>
      <c r="C54" s="177">
        <v>0</v>
      </c>
      <c r="D54" s="37">
        <v>0</v>
      </c>
      <c r="E54" s="177">
        <v>0</v>
      </c>
      <c r="F54" s="37">
        <v>0</v>
      </c>
      <c r="G54" s="178">
        <v>3</v>
      </c>
      <c r="H54" s="38">
        <v>9.375E-2</v>
      </c>
      <c r="I54" s="177">
        <v>20</v>
      </c>
      <c r="J54" s="37">
        <v>0.625</v>
      </c>
      <c r="K54" s="177">
        <v>5</v>
      </c>
      <c r="L54" s="37">
        <v>0.15625</v>
      </c>
      <c r="M54" s="178">
        <v>4</v>
      </c>
      <c r="N54" s="38">
        <v>0.125</v>
      </c>
      <c r="O54" s="165"/>
      <c r="P54" s="166"/>
      <c r="Q54" s="166"/>
      <c r="R54" s="166"/>
      <c r="S54" s="166"/>
      <c r="T54" s="166"/>
      <c r="U54" s="166"/>
    </row>
    <row r="55" spans="1:21" x14ac:dyDescent="0.2">
      <c r="A55" s="327"/>
      <c r="B55" s="54" t="s">
        <v>9</v>
      </c>
      <c r="C55" s="177">
        <v>0</v>
      </c>
      <c r="D55" s="37">
        <v>0</v>
      </c>
      <c r="E55" s="177">
        <v>1</v>
      </c>
      <c r="F55" s="37">
        <v>3.1545741324921135E-3</v>
      </c>
      <c r="G55" s="178">
        <v>14</v>
      </c>
      <c r="H55" s="38">
        <v>4.4164037854889593E-2</v>
      </c>
      <c r="I55" s="177">
        <v>128</v>
      </c>
      <c r="J55" s="37">
        <v>0.40378548895899052</v>
      </c>
      <c r="K55" s="177">
        <v>154</v>
      </c>
      <c r="L55" s="37">
        <v>0.48580441640378547</v>
      </c>
      <c r="M55" s="178">
        <v>20</v>
      </c>
      <c r="N55" s="38">
        <v>6.3091482649842268E-2</v>
      </c>
      <c r="O55" s="165"/>
      <c r="P55" s="166"/>
      <c r="Q55" s="166"/>
      <c r="R55" s="166"/>
      <c r="S55" s="166"/>
      <c r="T55" s="166"/>
      <c r="U55" s="166"/>
    </row>
    <row r="56" spans="1:21" x14ac:dyDescent="0.2">
      <c r="A56" s="85"/>
      <c r="B56" s="55"/>
      <c r="C56" s="179"/>
      <c r="D56" s="56"/>
      <c r="E56" s="179"/>
      <c r="F56" s="56"/>
      <c r="G56" s="180"/>
      <c r="H56" s="39"/>
      <c r="I56" s="179"/>
      <c r="J56" s="56"/>
      <c r="K56" s="179"/>
      <c r="L56" s="56"/>
      <c r="M56" s="180"/>
      <c r="N56" s="39"/>
      <c r="O56" s="165"/>
      <c r="P56" s="166"/>
      <c r="Q56" s="166"/>
      <c r="R56" s="166"/>
      <c r="S56" s="166"/>
      <c r="T56" s="166"/>
      <c r="U56" s="166"/>
    </row>
    <row r="57" spans="1:21" ht="16.5" customHeight="1" x14ac:dyDescent="0.2">
      <c r="A57" s="326">
        <v>41729</v>
      </c>
      <c r="B57" s="27"/>
      <c r="C57" s="177"/>
      <c r="D57" s="37"/>
      <c r="E57" s="177"/>
      <c r="F57" s="37"/>
      <c r="G57" s="178"/>
      <c r="H57" s="38"/>
      <c r="I57" s="177"/>
      <c r="J57" s="37"/>
      <c r="K57" s="177"/>
      <c r="L57" s="37"/>
      <c r="M57" s="178"/>
      <c r="N57" s="38"/>
      <c r="O57" s="165"/>
      <c r="P57" s="166"/>
      <c r="Q57" s="166"/>
      <c r="R57" s="166"/>
      <c r="S57" s="166"/>
      <c r="T57" s="166"/>
      <c r="U57" s="166"/>
    </row>
    <row r="58" spans="1:21" x14ac:dyDescent="0.2">
      <c r="A58" s="327"/>
      <c r="B58" s="54" t="s">
        <v>73</v>
      </c>
      <c r="C58" s="177">
        <v>0</v>
      </c>
      <c r="D58" s="37">
        <v>0</v>
      </c>
      <c r="E58" s="177">
        <v>0</v>
      </c>
      <c r="F58" s="37">
        <v>0</v>
      </c>
      <c r="G58" s="178">
        <v>5</v>
      </c>
      <c r="H58" s="38">
        <v>5.8139534883720929E-2</v>
      </c>
      <c r="I58" s="177">
        <v>30</v>
      </c>
      <c r="J58" s="37">
        <v>0.34883720930232559</v>
      </c>
      <c r="K58" s="177">
        <v>44</v>
      </c>
      <c r="L58" s="37">
        <v>0.51162790697674421</v>
      </c>
      <c r="M58" s="178">
        <v>7</v>
      </c>
      <c r="N58" s="38">
        <v>8.1395348837209308E-2</v>
      </c>
      <c r="O58" s="165"/>
      <c r="P58" s="166"/>
      <c r="Q58" s="166"/>
      <c r="R58" s="166"/>
      <c r="S58" s="166"/>
      <c r="T58" s="166"/>
      <c r="U58" s="166"/>
    </row>
    <row r="59" spans="1:21" x14ac:dyDescent="0.2">
      <c r="A59" s="327"/>
      <c r="B59" s="54" t="s">
        <v>3</v>
      </c>
      <c r="C59" s="177">
        <v>0</v>
      </c>
      <c r="D59" s="37">
        <v>0</v>
      </c>
      <c r="E59" s="177">
        <v>0</v>
      </c>
      <c r="F59" s="37">
        <v>0</v>
      </c>
      <c r="G59" s="178">
        <v>4</v>
      </c>
      <c r="H59" s="38">
        <v>0.14814814814814814</v>
      </c>
      <c r="I59" s="177">
        <v>10</v>
      </c>
      <c r="J59" s="37">
        <v>0.37037037037037035</v>
      </c>
      <c r="K59" s="177">
        <v>11</v>
      </c>
      <c r="L59" s="37">
        <v>0.40740740740740738</v>
      </c>
      <c r="M59" s="178">
        <v>2</v>
      </c>
      <c r="N59" s="38">
        <v>7.407407407407407E-2</v>
      </c>
      <c r="O59" s="165"/>
      <c r="P59" s="166"/>
      <c r="Q59" s="166"/>
      <c r="R59" s="166"/>
      <c r="S59" s="166"/>
      <c r="T59" s="166"/>
      <c r="U59" s="166"/>
    </row>
    <row r="60" spans="1:21" x14ac:dyDescent="0.2">
      <c r="A60" s="327"/>
      <c r="B60" s="54" t="s">
        <v>9</v>
      </c>
      <c r="C60" s="177">
        <v>0</v>
      </c>
      <c r="D60" s="37">
        <v>0</v>
      </c>
      <c r="E60" s="177">
        <v>4</v>
      </c>
      <c r="F60" s="37">
        <v>1.3289036544850499E-2</v>
      </c>
      <c r="G60" s="178">
        <v>13</v>
      </c>
      <c r="H60" s="38">
        <v>4.3189368770764118E-2</v>
      </c>
      <c r="I60" s="177">
        <v>89</v>
      </c>
      <c r="J60" s="37">
        <v>0.29568106312292358</v>
      </c>
      <c r="K60" s="177">
        <v>172</v>
      </c>
      <c r="L60" s="37">
        <v>0.5714285714285714</v>
      </c>
      <c r="M60" s="178">
        <v>23</v>
      </c>
      <c r="N60" s="38">
        <v>7.6411960132890366E-2</v>
      </c>
      <c r="O60" s="165"/>
      <c r="P60" s="166"/>
      <c r="Q60" s="166"/>
      <c r="R60" s="166"/>
      <c r="S60" s="166"/>
      <c r="T60" s="166"/>
      <c r="U60" s="166"/>
    </row>
    <row r="61" spans="1:21" x14ac:dyDescent="0.2">
      <c r="A61" s="85"/>
      <c r="B61" s="55"/>
      <c r="C61" s="93"/>
      <c r="D61" s="56"/>
      <c r="E61" s="65"/>
      <c r="F61" s="56"/>
      <c r="G61" s="65"/>
      <c r="H61" s="56"/>
      <c r="I61" s="65"/>
      <c r="J61" s="56"/>
      <c r="K61" s="66"/>
      <c r="L61" s="39"/>
      <c r="M61" s="66"/>
      <c r="N61" s="39"/>
      <c r="O61" s="165"/>
      <c r="P61" s="166"/>
      <c r="Q61" s="166"/>
      <c r="R61" s="166"/>
      <c r="S61" s="166"/>
      <c r="T61" s="166"/>
      <c r="U61" s="166"/>
    </row>
    <row r="62" spans="1:21" ht="14.25" customHeight="1" x14ac:dyDescent="0.2">
      <c r="O62" s="165"/>
      <c r="P62" s="166"/>
      <c r="Q62" s="166"/>
      <c r="R62" s="166"/>
      <c r="S62" s="166"/>
      <c r="T62" s="166"/>
      <c r="U62" s="166"/>
    </row>
    <row r="63" spans="1:21" ht="14.25" customHeight="1" x14ac:dyDescent="0.2">
      <c r="O63" s="165"/>
      <c r="P63" s="166"/>
      <c r="Q63" s="166"/>
      <c r="R63" s="166"/>
      <c r="S63" s="166"/>
      <c r="T63" s="166"/>
      <c r="U63" s="166"/>
    </row>
    <row r="64" spans="1:21" ht="15.75" x14ac:dyDescent="0.25">
      <c r="A64" s="21" t="s">
        <v>243</v>
      </c>
      <c r="O64" s="165"/>
      <c r="P64" s="166"/>
      <c r="Q64" s="166"/>
      <c r="R64" s="166"/>
      <c r="S64" s="166"/>
      <c r="T64" s="166"/>
      <c r="U64" s="166"/>
    </row>
    <row r="65" spans="1:21" ht="32.25" customHeight="1" x14ac:dyDescent="0.25">
      <c r="A65" s="315" t="s">
        <v>60</v>
      </c>
      <c r="B65" s="315" t="s">
        <v>61</v>
      </c>
      <c r="C65" s="323" t="s">
        <v>34</v>
      </c>
      <c r="D65" s="323"/>
      <c r="E65" s="323" t="s">
        <v>35</v>
      </c>
      <c r="F65" s="323"/>
      <c r="G65" s="323" t="s">
        <v>36</v>
      </c>
      <c r="H65" s="324"/>
      <c r="I65" s="323" t="s">
        <v>37</v>
      </c>
      <c r="J65" s="324"/>
      <c r="K65" s="323" t="s">
        <v>38</v>
      </c>
      <c r="L65" s="324"/>
      <c r="M65" s="323" t="s">
        <v>39</v>
      </c>
      <c r="N65" s="324"/>
      <c r="O65" s="165"/>
      <c r="P65" s="166"/>
      <c r="Q65" s="166"/>
      <c r="R65" s="166"/>
      <c r="S65" s="166"/>
      <c r="T65" s="166"/>
      <c r="U65" s="166"/>
    </row>
    <row r="66" spans="1:21" ht="39.75" customHeight="1" x14ac:dyDescent="0.2">
      <c r="A66" s="316"/>
      <c r="B66" s="316"/>
      <c r="C66" s="101" t="s">
        <v>81</v>
      </c>
      <c r="D66" s="52" t="s">
        <v>192</v>
      </c>
      <c r="E66" s="101" t="s">
        <v>81</v>
      </c>
      <c r="F66" s="52" t="s">
        <v>192</v>
      </c>
      <c r="G66" s="101" t="s">
        <v>81</v>
      </c>
      <c r="H66" s="52" t="s">
        <v>192</v>
      </c>
      <c r="I66" s="101" t="s">
        <v>81</v>
      </c>
      <c r="J66" s="52" t="s">
        <v>192</v>
      </c>
      <c r="K66" s="101" t="s">
        <v>81</v>
      </c>
      <c r="L66" s="52" t="s">
        <v>192</v>
      </c>
      <c r="M66" s="101" t="s">
        <v>81</v>
      </c>
      <c r="N66" s="52" t="s">
        <v>192</v>
      </c>
      <c r="O66" s="165"/>
      <c r="P66" s="166"/>
      <c r="Q66" s="166"/>
      <c r="R66" s="166"/>
      <c r="S66" s="166"/>
      <c r="T66" s="166"/>
      <c r="U66" s="166"/>
    </row>
    <row r="67" spans="1:21" ht="16.5" customHeight="1" x14ac:dyDescent="0.2">
      <c r="A67" s="326">
        <v>40999</v>
      </c>
      <c r="B67" s="27"/>
      <c r="C67" s="167"/>
      <c r="D67" s="52"/>
      <c r="E67" s="167"/>
      <c r="F67" s="52"/>
      <c r="G67" s="167"/>
      <c r="H67" s="52"/>
      <c r="I67" s="167"/>
      <c r="J67" s="52"/>
      <c r="K67" s="167"/>
      <c r="L67" s="52"/>
      <c r="M67" s="167"/>
      <c r="N67" s="52"/>
      <c r="O67" s="165"/>
      <c r="P67" s="166"/>
      <c r="Q67" s="166"/>
      <c r="R67" s="166"/>
      <c r="S67" s="166"/>
      <c r="T67" s="166"/>
      <c r="U67" s="166"/>
    </row>
    <row r="68" spans="1:21" x14ac:dyDescent="0.2">
      <c r="A68" s="327"/>
      <c r="B68" s="54" t="s">
        <v>73</v>
      </c>
      <c r="C68" s="177">
        <v>0</v>
      </c>
      <c r="D68" s="37">
        <v>0</v>
      </c>
      <c r="E68" s="177">
        <v>0</v>
      </c>
      <c r="F68" s="37">
        <v>0</v>
      </c>
      <c r="G68" s="178">
        <v>2</v>
      </c>
      <c r="H68" s="38">
        <v>0.16666666666666666</v>
      </c>
      <c r="I68" s="177">
        <v>4</v>
      </c>
      <c r="J68" s="37">
        <v>0.33333333333333331</v>
      </c>
      <c r="K68" s="177">
        <v>6</v>
      </c>
      <c r="L68" s="37">
        <v>0.5</v>
      </c>
      <c r="M68" s="178">
        <v>0</v>
      </c>
      <c r="N68" s="38">
        <v>0</v>
      </c>
      <c r="O68" s="165"/>
      <c r="P68" s="166"/>
      <c r="Q68" s="166"/>
      <c r="R68" s="166"/>
      <c r="S68" s="166"/>
      <c r="T68" s="166"/>
      <c r="U68" s="166"/>
    </row>
    <row r="69" spans="1:21" x14ac:dyDescent="0.2">
      <c r="A69" s="327"/>
      <c r="B69" s="54" t="s">
        <v>3</v>
      </c>
      <c r="C69" s="177">
        <v>1</v>
      </c>
      <c r="D69" s="37">
        <v>1.2987012987012988E-2</v>
      </c>
      <c r="E69" s="177">
        <v>2</v>
      </c>
      <c r="F69" s="37">
        <v>2.5974025974025976E-2</v>
      </c>
      <c r="G69" s="178">
        <v>8</v>
      </c>
      <c r="H69" s="38">
        <v>0.1038961038961039</v>
      </c>
      <c r="I69" s="177">
        <v>40</v>
      </c>
      <c r="J69" s="37">
        <v>0.51948051948051943</v>
      </c>
      <c r="K69" s="177">
        <v>23</v>
      </c>
      <c r="L69" s="37">
        <v>0.29870129870129869</v>
      </c>
      <c r="M69" s="178">
        <v>3</v>
      </c>
      <c r="N69" s="38">
        <v>3.896103896103896E-2</v>
      </c>
      <c r="O69" s="165"/>
      <c r="P69" s="166"/>
      <c r="Q69" s="166"/>
      <c r="R69" s="166"/>
      <c r="S69" s="166"/>
      <c r="T69" s="166"/>
      <c r="U69" s="166"/>
    </row>
    <row r="70" spans="1:21" x14ac:dyDescent="0.2">
      <c r="A70" s="327"/>
      <c r="B70" s="54" t="s">
        <v>9</v>
      </c>
      <c r="C70" s="177">
        <v>0</v>
      </c>
      <c r="D70" s="37">
        <v>0</v>
      </c>
      <c r="E70" s="177">
        <v>1</v>
      </c>
      <c r="F70" s="37">
        <v>1.7543859649122806E-2</v>
      </c>
      <c r="G70" s="178">
        <v>2</v>
      </c>
      <c r="H70" s="38">
        <v>3.5087719298245612E-2</v>
      </c>
      <c r="I70" s="177">
        <v>28</v>
      </c>
      <c r="J70" s="37">
        <v>0.49122807017543857</v>
      </c>
      <c r="K70" s="177">
        <v>23</v>
      </c>
      <c r="L70" s="37">
        <v>0.40350877192982454</v>
      </c>
      <c r="M70" s="178">
        <v>3</v>
      </c>
      <c r="N70" s="38">
        <v>5.2631578947368418E-2</v>
      </c>
      <c r="O70" s="165"/>
      <c r="P70" s="166"/>
      <c r="Q70" s="166"/>
      <c r="R70" s="166"/>
      <c r="S70" s="166"/>
      <c r="T70" s="166"/>
      <c r="U70" s="166"/>
    </row>
    <row r="71" spans="1:21" x14ac:dyDescent="0.2">
      <c r="A71" s="85"/>
      <c r="B71" s="55"/>
      <c r="C71" s="177"/>
      <c r="D71" s="37"/>
      <c r="E71" s="177"/>
      <c r="F71" s="37"/>
      <c r="G71" s="178"/>
      <c r="H71" s="38"/>
      <c r="I71" s="177"/>
      <c r="J71" s="37"/>
      <c r="K71" s="177"/>
      <c r="L71" s="37"/>
      <c r="M71" s="178"/>
      <c r="N71" s="38"/>
      <c r="O71" s="165"/>
      <c r="P71" s="166"/>
      <c r="Q71" s="166"/>
      <c r="R71" s="166"/>
      <c r="S71" s="166"/>
      <c r="T71" s="166"/>
      <c r="U71" s="166"/>
    </row>
    <row r="72" spans="1:21" ht="16.5" customHeight="1" x14ac:dyDescent="0.2">
      <c r="A72" s="326">
        <v>41364</v>
      </c>
      <c r="B72" s="27"/>
      <c r="C72" s="181"/>
      <c r="D72" s="120"/>
      <c r="E72" s="181"/>
      <c r="F72" s="120"/>
      <c r="G72" s="182"/>
      <c r="H72" s="123"/>
      <c r="I72" s="181"/>
      <c r="J72" s="120"/>
      <c r="K72" s="181"/>
      <c r="L72" s="120"/>
      <c r="M72" s="182"/>
      <c r="N72" s="123"/>
      <c r="O72" s="165"/>
      <c r="P72" s="166"/>
      <c r="Q72" s="166"/>
      <c r="R72" s="166"/>
      <c r="S72" s="166"/>
      <c r="T72" s="166"/>
      <c r="U72" s="166"/>
    </row>
    <row r="73" spans="1:21" x14ac:dyDescent="0.2">
      <c r="A73" s="327"/>
      <c r="B73" s="54" t="s">
        <v>73</v>
      </c>
      <c r="C73" s="177">
        <v>0</v>
      </c>
      <c r="D73" s="37">
        <v>0</v>
      </c>
      <c r="E73" s="177">
        <v>0</v>
      </c>
      <c r="F73" s="37">
        <v>0</v>
      </c>
      <c r="G73" s="178">
        <v>1</v>
      </c>
      <c r="H73" s="38">
        <v>5.8823529411764705E-2</v>
      </c>
      <c r="I73" s="177">
        <v>8</v>
      </c>
      <c r="J73" s="37">
        <v>0.47058823529411764</v>
      </c>
      <c r="K73" s="177">
        <v>7</v>
      </c>
      <c r="L73" s="37">
        <v>0.41176470588235292</v>
      </c>
      <c r="M73" s="178">
        <v>1</v>
      </c>
      <c r="N73" s="38">
        <v>5.8823529411764705E-2</v>
      </c>
      <c r="O73" s="165"/>
      <c r="P73" s="166"/>
      <c r="Q73" s="166"/>
      <c r="R73" s="166"/>
      <c r="S73" s="166"/>
      <c r="T73" s="166"/>
      <c r="U73" s="166"/>
    </row>
    <row r="74" spans="1:21" x14ac:dyDescent="0.2">
      <c r="A74" s="327"/>
      <c r="B74" s="54" t="s">
        <v>3</v>
      </c>
      <c r="C74" s="177">
        <v>0</v>
      </c>
      <c r="D74" s="37">
        <v>0</v>
      </c>
      <c r="E74" s="177">
        <v>2</v>
      </c>
      <c r="F74" s="37">
        <v>2.3809523809523808E-2</v>
      </c>
      <c r="G74" s="178">
        <v>11</v>
      </c>
      <c r="H74" s="38">
        <v>0.13095238095238096</v>
      </c>
      <c r="I74" s="177">
        <v>32</v>
      </c>
      <c r="J74" s="37">
        <v>0.38095238095238093</v>
      </c>
      <c r="K74" s="177">
        <v>34</v>
      </c>
      <c r="L74" s="37">
        <v>0.40476190476190477</v>
      </c>
      <c r="M74" s="178">
        <v>5</v>
      </c>
      <c r="N74" s="38">
        <v>5.9523809523809521E-2</v>
      </c>
      <c r="O74" s="165"/>
      <c r="P74" s="166"/>
      <c r="Q74" s="166"/>
      <c r="R74" s="166"/>
      <c r="S74" s="166"/>
      <c r="T74" s="166"/>
      <c r="U74" s="166"/>
    </row>
    <row r="75" spans="1:21" x14ac:dyDescent="0.2">
      <c r="A75" s="327"/>
      <c r="B75" s="54" t="s">
        <v>9</v>
      </c>
      <c r="C75" s="177">
        <v>0</v>
      </c>
      <c r="D75" s="37">
        <v>0</v>
      </c>
      <c r="E75" s="177">
        <v>2</v>
      </c>
      <c r="F75" s="37">
        <v>2.8571428571428571E-2</v>
      </c>
      <c r="G75" s="178">
        <v>7</v>
      </c>
      <c r="H75" s="38">
        <v>0.1</v>
      </c>
      <c r="I75" s="177">
        <v>29</v>
      </c>
      <c r="J75" s="37">
        <v>0.41428571428571431</v>
      </c>
      <c r="K75" s="177">
        <v>25</v>
      </c>
      <c r="L75" s="37">
        <v>0.35714285714285715</v>
      </c>
      <c r="M75" s="178">
        <v>7</v>
      </c>
      <c r="N75" s="38">
        <v>0.1</v>
      </c>
      <c r="O75" s="165"/>
      <c r="P75" s="166"/>
      <c r="Q75" s="166"/>
      <c r="R75" s="166"/>
      <c r="S75" s="166"/>
      <c r="T75" s="166"/>
      <c r="U75" s="166"/>
    </row>
    <row r="76" spans="1:21" x14ac:dyDescent="0.2">
      <c r="A76" s="85"/>
      <c r="B76" s="55"/>
      <c r="C76" s="179"/>
      <c r="D76" s="56"/>
      <c r="E76" s="179"/>
      <c r="F76" s="56"/>
      <c r="G76" s="180"/>
      <c r="H76" s="39"/>
      <c r="I76" s="179"/>
      <c r="J76" s="56"/>
      <c r="K76" s="179"/>
      <c r="L76" s="56"/>
      <c r="M76" s="180"/>
      <c r="N76" s="39"/>
      <c r="O76" s="165"/>
      <c r="P76" s="166"/>
      <c r="Q76" s="166"/>
      <c r="R76" s="166"/>
      <c r="S76" s="166"/>
      <c r="T76" s="166"/>
      <c r="U76" s="166"/>
    </row>
    <row r="77" spans="1:21" ht="16.5" customHeight="1" x14ac:dyDescent="0.2">
      <c r="A77" s="326">
        <v>41729</v>
      </c>
      <c r="B77" s="27"/>
      <c r="C77" s="177"/>
      <c r="D77" s="37"/>
      <c r="E77" s="177"/>
      <c r="F77" s="37"/>
      <c r="G77" s="178"/>
      <c r="H77" s="38"/>
      <c r="I77" s="177"/>
      <c r="J77" s="37"/>
      <c r="K77" s="177"/>
      <c r="L77" s="37"/>
      <c r="M77" s="178"/>
      <c r="N77" s="38"/>
      <c r="O77" s="165"/>
      <c r="P77" s="166"/>
      <c r="Q77" s="166"/>
      <c r="R77" s="166"/>
      <c r="S77" s="166"/>
      <c r="T77" s="166"/>
      <c r="U77" s="166"/>
    </row>
    <row r="78" spans="1:21" x14ac:dyDescent="0.2">
      <c r="A78" s="327"/>
      <c r="B78" s="54" t="s">
        <v>73</v>
      </c>
      <c r="C78" s="177">
        <v>0</v>
      </c>
      <c r="D78" s="37">
        <v>0</v>
      </c>
      <c r="E78" s="177">
        <v>2</v>
      </c>
      <c r="F78" s="37">
        <v>0.1</v>
      </c>
      <c r="G78" s="178">
        <v>1</v>
      </c>
      <c r="H78" s="38">
        <v>0.05</v>
      </c>
      <c r="I78" s="177">
        <v>8</v>
      </c>
      <c r="J78" s="37">
        <v>0.4</v>
      </c>
      <c r="K78" s="177">
        <v>8</v>
      </c>
      <c r="L78" s="37">
        <v>0.4</v>
      </c>
      <c r="M78" s="178">
        <v>1</v>
      </c>
      <c r="N78" s="38">
        <v>0.05</v>
      </c>
      <c r="O78" s="165"/>
      <c r="P78" s="166"/>
      <c r="Q78" s="166"/>
      <c r="R78" s="166"/>
      <c r="S78" s="166"/>
      <c r="T78" s="166"/>
      <c r="U78" s="166"/>
    </row>
    <row r="79" spans="1:21" x14ac:dyDescent="0.2">
      <c r="A79" s="327"/>
      <c r="B79" s="54" t="s">
        <v>3</v>
      </c>
      <c r="C79" s="177">
        <v>0</v>
      </c>
      <c r="D79" s="37">
        <v>0</v>
      </c>
      <c r="E79" s="177">
        <v>2</v>
      </c>
      <c r="F79" s="37">
        <v>2.2727272727272728E-2</v>
      </c>
      <c r="G79" s="178">
        <v>9</v>
      </c>
      <c r="H79" s="38">
        <v>0.10227272727272728</v>
      </c>
      <c r="I79" s="177">
        <v>36</v>
      </c>
      <c r="J79" s="37">
        <v>0.40909090909090912</v>
      </c>
      <c r="K79" s="177">
        <v>35</v>
      </c>
      <c r="L79" s="37">
        <v>0.39772727272727271</v>
      </c>
      <c r="M79" s="178">
        <v>6</v>
      </c>
      <c r="N79" s="38">
        <v>6.8181818181818177E-2</v>
      </c>
      <c r="O79" s="165"/>
      <c r="P79" s="166"/>
      <c r="Q79" s="166"/>
      <c r="R79" s="166"/>
      <c r="S79" s="166"/>
      <c r="T79" s="166"/>
      <c r="U79" s="166"/>
    </row>
    <row r="80" spans="1:21" x14ac:dyDescent="0.2">
      <c r="A80" s="327"/>
      <c r="B80" s="54" t="s">
        <v>9</v>
      </c>
      <c r="C80" s="177">
        <v>0</v>
      </c>
      <c r="D80" s="37">
        <v>0</v>
      </c>
      <c r="E80" s="177">
        <v>0</v>
      </c>
      <c r="F80" s="37">
        <v>0</v>
      </c>
      <c r="G80" s="178">
        <v>3</v>
      </c>
      <c r="H80" s="38">
        <v>4.5454545454545456E-2</v>
      </c>
      <c r="I80" s="177">
        <v>24</v>
      </c>
      <c r="J80" s="37">
        <v>0.36363636363636365</v>
      </c>
      <c r="K80" s="177">
        <v>33</v>
      </c>
      <c r="L80" s="37">
        <v>0.5</v>
      </c>
      <c r="M80" s="178">
        <v>6</v>
      </c>
      <c r="N80" s="38">
        <v>9.0909090909090912E-2</v>
      </c>
      <c r="O80" s="165"/>
      <c r="P80" s="166"/>
      <c r="Q80" s="166"/>
      <c r="R80" s="166"/>
      <c r="S80" s="166"/>
      <c r="T80" s="166"/>
      <c r="U80" s="166"/>
    </row>
    <row r="81" spans="1:21" x14ac:dyDescent="0.2">
      <c r="A81" s="85"/>
      <c r="B81" s="55"/>
      <c r="C81" s="93"/>
      <c r="D81" s="56"/>
      <c r="E81" s="65"/>
      <c r="F81" s="56"/>
      <c r="G81" s="65"/>
      <c r="H81" s="56"/>
      <c r="I81" s="65"/>
      <c r="J81" s="56"/>
      <c r="K81" s="66"/>
      <c r="L81" s="39"/>
      <c r="M81" s="66"/>
      <c r="N81" s="39"/>
      <c r="O81" s="165"/>
      <c r="P81" s="166"/>
      <c r="Q81" s="166"/>
      <c r="R81" s="166"/>
      <c r="S81" s="166"/>
      <c r="T81" s="166"/>
      <c r="U81" s="166"/>
    </row>
    <row r="82" spans="1:21" x14ac:dyDescent="0.2">
      <c r="A82" s="118"/>
      <c r="B82" s="53"/>
      <c r="C82" s="82"/>
      <c r="D82" s="57"/>
      <c r="E82" s="82"/>
      <c r="F82" s="57"/>
      <c r="G82" s="82"/>
      <c r="H82" s="57"/>
      <c r="I82" s="82"/>
      <c r="J82" s="57"/>
      <c r="K82" s="83"/>
      <c r="L82" s="35"/>
      <c r="M82" s="83"/>
      <c r="N82" s="35"/>
      <c r="O82" s="165"/>
      <c r="P82" s="166"/>
      <c r="Q82" s="166"/>
      <c r="R82" s="166"/>
      <c r="S82" s="166"/>
      <c r="T82" s="166"/>
      <c r="U82" s="166"/>
    </row>
    <row r="83" spans="1:21" x14ac:dyDescent="0.2">
      <c r="A83" s="118"/>
      <c r="B83" s="53"/>
      <c r="C83" s="82"/>
      <c r="D83" s="57"/>
      <c r="E83" s="82"/>
      <c r="F83" s="57"/>
      <c r="G83" s="82"/>
      <c r="H83" s="57"/>
      <c r="I83" s="82"/>
      <c r="J83" s="57"/>
      <c r="K83" s="83"/>
      <c r="L83" s="35"/>
      <c r="M83" s="83"/>
      <c r="N83" s="35"/>
      <c r="O83" s="165"/>
      <c r="P83" s="166"/>
      <c r="Q83" s="166"/>
      <c r="R83" s="166"/>
      <c r="S83" s="166"/>
      <c r="T83" s="166"/>
      <c r="U83" s="166"/>
    </row>
    <row r="84" spans="1:21" ht="15.75" x14ac:dyDescent="0.25">
      <c r="A84" s="21" t="s">
        <v>244</v>
      </c>
      <c r="O84" s="165"/>
      <c r="P84" s="166"/>
      <c r="Q84" s="166"/>
      <c r="R84" s="166"/>
      <c r="S84" s="166"/>
      <c r="T84" s="166"/>
      <c r="U84" s="166"/>
    </row>
    <row r="85" spans="1:21" ht="32.25" customHeight="1" x14ac:dyDescent="0.25">
      <c r="A85" s="315" t="s">
        <v>60</v>
      </c>
      <c r="B85" s="315" t="s">
        <v>61</v>
      </c>
      <c r="C85" s="323" t="s">
        <v>34</v>
      </c>
      <c r="D85" s="323"/>
      <c r="E85" s="323" t="s">
        <v>35</v>
      </c>
      <c r="F85" s="323"/>
      <c r="G85" s="323" t="s">
        <v>36</v>
      </c>
      <c r="H85" s="324"/>
      <c r="I85" s="323" t="s">
        <v>37</v>
      </c>
      <c r="J85" s="324"/>
      <c r="K85" s="323" t="s">
        <v>38</v>
      </c>
      <c r="L85" s="324"/>
      <c r="M85" s="323" t="s">
        <v>39</v>
      </c>
      <c r="N85" s="324"/>
      <c r="O85" s="165"/>
      <c r="P85" s="166"/>
      <c r="Q85" s="166"/>
      <c r="R85" s="166"/>
      <c r="S85" s="166"/>
      <c r="T85" s="166"/>
      <c r="U85" s="166"/>
    </row>
    <row r="86" spans="1:21" ht="45" x14ac:dyDescent="0.2">
      <c r="A86" s="316"/>
      <c r="B86" s="316"/>
      <c r="C86" s="101" t="s">
        <v>80</v>
      </c>
      <c r="D86" s="52" t="s">
        <v>192</v>
      </c>
      <c r="E86" s="101" t="s">
        <v>80</v>
      </c>
      <c r="F86" s="52" t="s">
        <v>192</v>
      </c>
      <c r="G86" s="101" t="s">
        <v>80</v>
      </c>
      <c r="H86" s="52" t="s">
        <v>192</v>
      </c>
      <c r="I86" s="101" t="s">
        <v>80</v>
      </c>
      <c r="J86" s="52" t="s">
        <v>192</v>
      </c>
      <c r="K86" s="101" t="s">
        <v>80</v>
      </c>
      <c r="L86" s="52" t="s">
        <v>192</v>
      </c>
      <c r="M86" s="101" t="s">
        <v>80</v>
      </c>
      <c r="N86" s="52" t="s">
        <v>192</v>
      </c>
      <c r="O86" s="165"/>
      <c r="P86" s="166"/>
      <c r="Q86" s="166"/>
      <c r="R86" s="166"/>
      <c r="S86" s="166"/>
      <c r="T86" s="166"/>
      <c r="U86" s="166"/>
    </row>
    <row r="87" spans="1:21" x14ac:dyDescent="0.2">
      <c r="A87" s="326">
        <v>40999</v>
      </c>
      <c r="B87" s="27"/>
      <c r="C87" s="167"/>
      <c r="D87" s="52"/>
      <c r="E87" s="167"/>
      <c r="F87" s="52"/>
      <c r="G87" s="167"/>
      <c r="H87" s="52"/>
      <c r="I87" s="167"/>
      <c r="J87" s="52"/>
      <c r="K87" s="167"/>
      <c r="L87" s="52"/>
      <c r="M87" s="167"/>
      <c r="N87" s="52"/>
      <c r="O87" s="165"/>
      <c r="P87" s="166"/>
      <c r="Q87" s="166"/>
      <c r="R87" s="166"/>
      <c r="S87" s="166"/>
      <c r="T87" s="166"/>
      <c r="U87" s="166"/>
    </row>
    <row r="88" spans="1:21" x14ac:dyDescent="0.2">
      <c r="A88" s="327"/>
      <c r="B88" s="54" t="s">
        <v>73</v>
      </c>
      <c r="C88" s="177">
        <v>0</v>
      </c>
      <c r="D88" s="37">
        <v>0</v>
      </c>
      <c r="E88" s="177">
        <v>0</v>
      </c>
      <c r="F88" s="37">
        <v>0</v>
      </c>
      <c r="G88" s="178">
        <v>24</v>
      </c>
      <c r="H88" s="38">
        <v>0.12834224598930483</v>
      </c>
      <c r="I88" s="177">
        <v>108</v>
      </c>
      <c r="J88" s="37">
        <v>0.57754010695187163</v>
      </c>
      <c r="K88" s="177">
        <v>53</v>
      </c>
      <c r="L88" s="37">
        <v>0.28342245989304815</v>
      </c>
      <c r="M88" s="178">
        <v>2</v>
      </c>
      <c r="N88" s="38">
        <v>1.06951871657754E-2</v>
      </c>
      <c r="O88" s="165"/>
      <c r="P88" s="166"/>
      <c r="Q88" s="166"/>
      <c r="R88" s="166"/>
      <c r="S88" s="166"/>
      <c r="T88" s="166"/>
      <c r="U88" s="166"/>
    </row>
    <row r="89" spans="1:21" x14ac:dyDescent="0.2">
      <c r="A89" s="327"/>
      <c r="B89" s="54" t="s">
        <v>3</v>
      </c>
      <c r="C89" s="177">
        <v>0</v>
      </c>
      <c r="D89" s="37">
        <v>0</v>
      </c>
      <c r="E89" s="177">
        <v>6</v>
      </c>
      <c r="F89" s="37">
        <v>1.9867549668874173E-2</v>
      </c>
      <c r="G89" s="178">
        <v>30</v>
      </c>
      <c r="H89" s="38">
        <v>9.9337748344370855E-2</v>
      </c>
      <c r="I89" s="177">
        <v>153</v>
      </c>
      <c r="J89" s="37">
        <v>0.50662251655629142</v>
      </c>
      <c r="K89" s="177">
        <v>107</v>
      </c>
      <c r="L89" s="37">
        <v>0.35430463576158938</v>
      </c>
      <c r="M89" s="178">
        <v>6</v>
      </c>
      <c r="N89" s="38">
        <v>1.9867549668874173E-2</v>
      </c>
      <c r="O89" s="165"/>
      <c r="P89" s="166"/>
      <c r="Q89" s="166"/>
      <c r="R89" s="166"/>
      <c r="S89" s="166"/>
      <c r="T89" s="166"/>
      <c r="U89" s="166"/>
    </row>
    <row r="90" spans="1:21" x14ac:dyDescent="0.2">
      <c r="A90" s="327"/>
      <c r="B90" s="54" t="s">
        <v>9</v>
      </c>
      <c r="C90" s="177">
        <v>0</v>
      </c>
      <c r="D90" s="37">
        <v>0</v>
      </c>
      <c r="E90" s="177">
        <v>0</v>
      </c>
      <c r="F90" s="37">
        <v>0</v>
      </c>
      <c r="G90" s="178">
        <v>26</v>
      </c>
      <c r="H90" s="38">
        <v>4.3261231281198007E-2</v>
      </c>
      <c r="I90" s="177">
        <v>209</v>
      </c>
      <c r="J90" s="37">
        <v>0.34775374376039936</v>
      </c>
      <c r="K90" s="177">
        <v>328</v>
      </c>
      <c r="L90" s="37">
        <v>0.54575707154742092</v>
      </c>
      <c r="M90" s="178">
        <v>38</v>
      </c>
      <c r="N90" s="38">
        <v>6.3227953410981697E-2</v>
      </c>
      <c r="O90" s="165"/>
      <c r="P90" s="166"/>
      <c r="Q90" s="166"/>
      <c r="R90" s="166"/>
      <c r="S90" s="166"/>
      <c r="T90" s="166"/>
      <c r="U90" s="166"/>
    </row>
    <row r="91" spans="1:21" x14ac:dyDescent="0.2">
      <c r="A91" s="85"/>
      <c r="B91" s="55"/>
      <c r="C91" s="177"/>
      <c r="D91" s="37"/>
      <c r="E91" s="177"/>
      <c r="F91" s="37"/>
      <c r="G91" s="178"/>
      <c r="H91" s="38"/>
      <c r="I91" s="177"/>
      <c r="J91" s="37"/>
      <c r="K91" s="177"/>
      <c r="L91" s="37"/>
      <c r="M91" s="178"/>
      <c r="N91" s="38"/>
      <c r="O91" s="165"/>
      <c r="P91" s="166"/>
      <c r="Q91" s="166"/>
      <c r="R91" s="166"/>
      <c r="S91" s="166"/>
      <c r="T91" s="166"/>
      <c r="U91" s="166"/>
    </row>
    <row r="92" spans="1:21" x14ac:dyDescent="0.2">
      <c r="A92" s="326">
        <v>41364</v>
      </c>
      <c r="B92" s="27"/>
      <c r="C92" s="181"/>
      <c r="D92" s="120"/>
      <c r="E92" s="181"/>
      <c r="F92" s="120"/>
      <c r="G92" s="182"/>
      <c r="H92" s="123"/>
      <c r="I92" s="181"/>
      <c r="J92" s="120"/>
      <c r="K92" s="181"/>
      <c r="L92" s="120"/>
      <c r="M92" s="182"/>
      <c r="N92" s="123"/>
      <c r="O92" s="165"/>
      <c r="P92" s="166"/>
      <c r="Q92" s="166"/>
      <c r="R92" s="166"/>
      <c r="S92" s="166"/>
      <c r="T92" s="166"/>
      <c r="U92" s="166"/>
    </row>
    <row r="93" spans="1:21" x14ac:dyDescent="0.2">
      <c r="A93" s="327"/>
      <c r="B93" s="54" t="s">
        <v>73</v>
      </c>
      <c r="C93" s="177">
        <v>0</v>
      </c>
      <c r="D93" s="37">
        <v>0</v>
      </c>
      <c r="E93" s="177">
        <v>0</v>
      </c>
      <c r="F93" s="37">
        <v>0</v>
      </c>
      <c r="G93" s="178">
        <v>28</v>
      </c>
      <c r="H93" s="38">
        <v>0.14814814814814814</v>
      </c>
      <c r="I93" s="177">
        <v>95</v>
      </c>
      <c r="J93" s="37">
        <v>0.50264550264550267</v>
      </c>
      <c r="K93" s="177">
        <v>64</v>
      </c>
      <c r="L93" s="37">
        <v>0.33862433862433861</v>
      </c>
      <c r="M93" s="178">
        <v>2</v>
      </c>
      <c r="N93" s="38">
        <v>1.0582010582010581E-2</v>
      </c>
      <c r="O93" s="165"/>
      <c r="P93" s="166"/>
      <c r="Q93" s="166"/>
      <c r="R93" s="166"/>
      <c r="S93" s="166"/>
      <c r="T93" s="166"/>
      <c r="U93" s="166"/>
    </row>
    <row r="94" spans="1:21" x14ac:dyDescent="0.2">
      <c r="A94" s="327"/>
      <c r="B94" s="54" t="s">
        <v>3</v>
      </c>
      <c r="C94" s="177">
        <v>4</v>
      </c>
      <c r="D94" s="37">
        <v>1.3333333333333334E-2</v>
      </c>
      <c r="E94" s="177">
        <v>16</v>
      </c>
      <c r="F94" s="37">
        <v>5.3333333333333337E-2</v>
      </c>
      <c r="G94" s="178">
        <v>44</v>
      </c>
      <c r="H94" s="38">
        <v>0.14666666666666667</v>
      </c>
      <c r="I94" s="177">
        <v>114</v>
      </c>
      <c r="J94" s="37">
        <v>0.38</v>
      </c>
      <c r="K94" s="177">
        <v>112</v>
      </c>
      <c r="L94" s="37">
        <v>0.37333333333333335</v>
      </c>
      <c r="M94" s="178">
        <v>10</v>
      </c>
      <c r="N94" s="38">
        <v>3.3333333333333333E-2</v>
      </c>
      <c r="O94" s="165"/>
      <c r="P94" s="166"/>
      <c r="Q94" s="166"/>
      <c r="R94" s="166"/>
      <c r="S94" s="166"/>
      <c r="T94" s="166"/>
      <c r="U94" s="166"/>
    </row>
    <row r="95" spans="1:21" x14ac:dyDescent="0.2">
      <c r="A95" s="327"/>
      <c r="B95" s="54" t="s">
        <v>9</v>
      </c>
      <c r="C95" s="177">
        <v>0</v>
      </c>
      <c r="D95" s="37">
        <v>0</v>
      </c>
      <c r="E95" s="177">
        <v>10</v>
      </c>
      <c r="F95" s="37">
        <v>1.5748031496062992E-2</v>
      </c>
      <c r="G95" s="178">
        <v>12</v>
      </c>
      <c r="H95" s="38">
        <v>1.889763779527559E-2</v>
      </c>
      <c r="I95" s="177">
        <v>202</v>
      </c>
      <c r="J95" s="37">
        <v>0.31811023622047246</v>
      </c>
      <c r="K95" s="177">
        <v>359</v>
      </c>
      <c r="L95" s="37">
        <v>0.56535433070866137</v>
      </c>
      <c r="M95" s="178">
        <v>52</v>
      </c>
      <c r="N95" s="38">
        <v>8.1889763779527558E-2</v>
      </c>
      <c r="O95" s="165"/>
      <c r="P95" s="166"/>
      <c r="Q95" s="166"/>
      <c r="R95" s="166"/>
      <c r="S95" s="166"/>
      <c r="T95" s="166"/>
      <c r="U95" s="166"/>
    </row>
    <row r="96" spans="1:21" x14ac:dyDescent="0.2">
      <c r="A96" s="85"/>
      <c r="B96" s="55"/>
      <c r="C96" s="179"/>
      <c r="D96" s="56"/>
      <c r="E96" s="179"/>
      <c r="F96" s="56"/>
      <c r="G96" s="180"/>
      <c r="H96" s="39"/>
      <c r="I96" s="179"/>
      <c r="J96" s="56"/>
      <c r="K96" s="179"/>
      <c r="L96" s="56"/>
      <c r="M96" s="180"/>
      <c r="N96" s="39"/>
      <c r="O96" s="165"/>
      <c r="P96" s="166"/>
      <c r="Q96" s="166"/>
      <c r="R96" s="166"/>
      <c r="S96" s="166"/>
      <c r="T96" s="166"/>
      <c r="U96" s="166"/>
    </row>
    <row r="97" spans="1:21" x14ac:dyDescent="0.2">
      <c r="A97" s="326">
        <v>41729</v>
      </c>
      <c r="B97" s="27"/>
      <c r="C97" s="177"/>
      <c r="D97" s="37"/>
      <c r="E97" s="177"/>
      <c r="F97" s="37"/>
      <c r="G97" s="178"/>
      <c r="H97" s="38"/>
      <c r="I97" s="177"/>
      <c r="J97" s="37"/>
      <c r="K97" s="177"/>
      <c r="L97" s="37"/>
      <c r="M97" s="178"/>
      <c r="N97" s="38"/>
      <c r="O97" s="165"/>
      <c r="P97" s="166"/>
      <c r="Q97" s="166"/>
      <c r="R97" s="166"/>
      <c r="S97" s="166"/>
      <c r="T97" s="166"/>
      <c r="U97" s="166"/>
    </row>
    <row r="98" spans="1:21" x14ac:dyDescent="0.2">
      <c r="A98" s="327"/>
      <c r="B98" s="54" t="s">
        <v>73</v>
      </c>
      <c r="C98" s="177">
        <v>0</v>
      </c>
      <c r="D98" s="37">
        <v>0</v>
      </c>
      <c r="E98" s="177">
        <v>4</v>
      </c>
      <c r="F98" s="37">
        <v>2.0512820512820513E-2</v>
      </c>
      <c r="G98" s="178">
        <v>28</v>
      </c>
      <c r="H98" s="38">
        <v>0.14358974358974358</v>
      </c>
      <c r="I98" s="177">
        <v>73</v>
      </c>
      <c r="J98" s="37">
        <v>0.37435897435897436</v>
      </c>
      <c r="K98" s="177">
        <v>84</v>
      </c>
      <c r="L98" s="37">
        <v>0.43076923076923079</v>
      </c>
      <c r="M98" s="178">
        <v>6</v>
      </c>
      <c r="N98" s="38">
        <v>3.0769230769230771E-2</v>
      </c>
      <c r="O98" s="165"/>
      <c r="P98" s="166"/>
      <c r="Q98" s="166"/>
      <c r="R98" s="166"/>
      <c r="S98" s="166"/>
      <c r="T98" s="166"/>
      <c r="U98" s="166"/>
    </row>
    <row r="99" spans="1:21" x14ac:dyDescent="0.2">
      <c r="A99" s="327"/>
      <c r="B99" s="54" t="s">
        <v>3</v>
      </c>
      <c r="C99" s="177">
        <v>2</v>
      </c>
      <c r="D99" s="37">
        <v>7.0422535211267607E-3</v>
      </c>
      <c r="E99" s="177">
        <v>10</v>
      </c>
      <c r="F99" s="37">
        <v>3.5211267605633804E-2</v>
      </c>
      <c r="G99" s="178">
        <v>52</v>
      </c>
      <c r="H99" s="38">
        <v>0.18309859154929578</v>
      </c>
      <c r="I99" s="177">
        <v>92</v>
      </c>
      <c r="J99" s="37">
        <v>0.323943661971831</v>
      </c>
      <c r="K99" s="177">
        <v>116</v>
      </c>
      <c r="L99" s="37">
        <v>0.40845070422535212</v>
      </c>
      <c r="M99" s="178">
        <v>12</v>
      </c>
      <c r="N99" s="38">
        <v>4.2253521126760563E-2</v>
      </c>
      <c r="O99" s="165"/>
      <c r="P99" s="166"/>
      <c r="Q99" s="166"/>
      <c r="R99" s="166"/>
      <c r="S99" s="166"/>
      <c r="T99" s="166"/>
      <c r="U99" s="166"/>
    </row>
    <row r="100" spans="1:21" x14ac:dyDescent="0.2">
      <c r="A100" s="327"/>
      <c r="B100" s="54" t="s">
        <v>9</v>
      </c>
      <c r="C100" s="177">
        <v>0</v>
      </c>
      <c r="D100" s="37">
        <v>0</v>
      </c>
      <c r="E100" s="177">
        <v>0</v>
      </c>
      <c r="F100" s="37">
        <v>0</v>
      </c>
      <c r="G100" s="178">
        <v>13</v>
      </c>
      <c r="H100" s="38">
        <v>2.0440251572327043E-2</v>
      </c>
      <c r="I100" s="177">
        <v>191</v>
      </c>
      <c r="J100" s="37">
        <v>0.30031446540880502</v>
      </c>
      <c r="K100" s="177">
        <v>372</v>
      </c>
      <c r="L100" s="37">
        <v>0.58490566037735847</v>
      </c>
      <c r="M100" s="178">
        <v>60</v>
      </c>
      <c r="N100" s="38">
        <v>9.4339622641509441E-2</v>
      </c>
      <c r="O100" s="165"/>
      <c r="P100" s="166"/>
      <c r="Q100" s="166"/>
      <c r="R100" s="166"/>
      <c r="S100" s="166"/>
      <c r="T100" s="166"/>
      <c r="U100" s="166"/>
    </row>
    <row r="101" spans="1:21" x14ac:dyDescent="0.2">
      <c r="A101" s="85"/>
      <c r="B101" s="55"/>
      <c r="C101" s="93"/>
      <c r="D101" s="56"/>
      <c r="E101" s="65"/>
      <c r="F101" s="56"/>
      <c r="G101" s="65"/>
      <c r="H101" s="56"/>
      <c r="I101" s="65"/>
      <c r="J101" s="56"/>
      <c r="K101" s="66"/>
      <c r="L101" s="39"/>
      <c r="M101" s="66"/>
      <c r="N101" s="39"/>
      <c r="O101" s="165"/>
      <c r="P101" s="166"/>
      <c r="Q101" s="166"/>
      <c r="R101" s="166"/>
      <c r="S101" s="166"/>
      <c r="T101" s="166"/>
      <c r="U101" s="166"/>
    </row>
    <row r="102" spans="1:21" x14ac:dyDescent="0.2">
      <c r="A102" s="118"/>
      <c r="B102" s="53"/>
      <c r="C102" s="82"/>
      <c r="D102" s="57"/>
      <c r="E102" s="82"/>
      <c r="F102" s="57"/>
      <c r="G102" s="82"/>
      <c r="H102" s="57"/>
      <c r="I102" s="82"/>
      <c r="J102" s="57"/>
      <c r="K102" s="83"/>
      <c r="L102" s="35"/>
      <c r="M102" s="83"/>
      <c r="N102" s="35"/>
      <c r="O102" s="165"/>
      <c r="P102" s="166"/>
      <c r="Q102" s="166"/>
      <c r="R102" s="166"/>
      <c r="S102" s="166"/>
      <c r="T102" s="166"/>
      <c r="U102" s="166"/>
    </row>
    <row r="103" spans="1:21" x14ac:dyDescent="0.2">
      <c r="A103" s="118"/>
      <c r="B103" s="53"/>
      <c r="C103" s="82"/>
      <c r="D103" s="57"/>
      <c r="E103" s="82"/>
      <c r="F103" s="57"/>
      <c r="G103" s="82"/>
      <c r="H103" s="57"/>
      <c r="I103" s="82"/>
      <c r="J103" s="57"/>
      <c r="K103" s="83"/>
      <c r="L103" s="35"/>
      <c r="M103" s="83"/>
      <c r="N103" s="35"/>
      <c r="O103" s="165"/>
      <c r="P103" s="166"/>
      <c r="Q103" s="166"/>
      <c r="R103" s="166"/>
      <c r="S103" s="166"/>
      <c r="T103" s="166"/>
      <c r="U103" s="166"/>
    </row>
    <row r="104" spans="1:21" ht="15.75" x14ac:dyDescent="0.25">
      <c r="A104" s="21" t="s">
        <v>242</v>
      </c>
      <c r="O104" s="165"/>
      <c r="P104" s="166"/>
      <c r="Q104" s="166"/>
      <c r="R104" s="166"/>
      <c r="S104" s="166"/>
      <c r="T104" s="166"/>
      <c r="U104" s="166"/>
    </row>
    <row r="105" spans="1:21" ht="36" customHeight="1" x14ac:dyDescent="0.25">
      <c r="A105" s="315" t="s">
        <v>60</v>
      </c>
      <c r="B105" s="315" t="s">
        <v>61</v>
      </c>
      <c r="C105" s="323" t="s">
        <v>34</v>
      </c>
      <c r="D105" s="323"/>
      <c r="E105" s="323" t="s">
        <v>35</v>
      </c>
      <c r="F105" s="323"/>
      <c r="G105" s="323" t="s">
        <v>36</v>
      </c>
      <c r="H105" s="324"/>
      <c r="I105" s="323" t="s">
        <v>37</v>
      </c>
      <c r="J105" s="324"/>
      <c r="K105" s="323" t="s">
        <v>38</v>
      </c>
      <c r="L105" s="324"/>
      <c r="M105" s="323" t="s">
        <v>39</v>
      </c>
      <c r="N105" s="324"/>
      <c r="O105" s="165"/>
      <c r="P105" s="166"/>
      <c r="Q105" s="166"/>
      <c r="R105" s="166"/>
      <c r="S105" s="166"/>
      <c r="T105" s="166"/>
      <c r="U105" s="166"/>
    </row>
    <row r="106" spans="1:21" ht="45" x14ac:dyDescent="0.2">
      <c r="A106" s="316"/>
      <c r="B106" s="316"/>
      <c r="C106" s="101" t="s">
        <v>8</v>
      </c>
      <c r="D106" s="52" t="s">
        <v>192</v>
      </c>
      <c r="E106" s="101" t="s">
        <v>8</v>
      </c>
      <c r="F106" s="52" t="s">
        <v>192</v>
      </c>
      <c r="G106" s="101" t="s">
        <v>8</v>
      </c>
      <c r="H106" s="36" t="s">
        <v>192</v>
      </c>
      <c r="I106" s="34" t="s">
        <v>8</v>
      </c>
      <c r="J106" s="36" t="s">
        <v>192</v>
      </c>
      <c r="K106" s="34" t="s">
        <v>8</v>
      </c>
      <c r="L106" s="36" t="s">
        <v>192</v>
      </c>
      <c r="M106" s="34" t="s">
        <v>8</v>
      </c>
      <c r="N106" s="36" t="s">
        <v>192</v>
      </c>
      <c r="O106" s="165"/>
      <c r="P106" s="166"/>
      <c r="Q106" s="166"/>
      <c r="R106" s="166"/>
      <c r="S106" s="166"/>
      <c r="T106" s="166"/>
      <c r="U106" s="166"/>
    </row>
    <row r="107" spans="1:21" x14ac:dyDescent="0.2">
      <c r="A107" s="326">
        <v>40999</v>
      </c>
      <c r="B107" s="27"/>
      <c r="C107" s="167"/>
      <c r="D107" s="52"/>
      <c r="E107" s="167"/>
      <c r="F107" s="52"/>
      <c r="G107" s="167"/>
      <c r="H107" s="52"/>
      <c r="I107" s="167"/>
      <c r="J107" s="52"/>
      <c r="K107" s="167"/>
      <c r="L107" s="52"/>
      <c r="M107" s="167"/>
      <c r="N107" s="52"/>
      <c r="O107" s="165"/>
      <c r="P107" s="166"/>
      <c r="Q107" s="166"/>
      <c r="R107" s="166"/>
      <c r="S107" s="166"/>
      <c r="T107" s="166"/>
      <c r="U107" s="166"/>
    </row>
    <row r="108" spans="1:21" x14ac:dyDescent="0.2">
      <c r="A108" s="327"/>
      <c r="B108" s="54" t="s">
        <v>73</v>
      </c>
      <c r="C108" s="177">
        <v>0</v>
      </c>
      <c r="D108" s="37">
        <v>0</v>
      </c>
      <c r="E108" s="177">
        <v>0</v>
      </c>
      <c r="F108" s="37">
        <v>0</v>
      </c>
      <c r="G108" s="178">
        <v>12</v>
      </c>
      <c r="H108" s="38">
        <v>4.3478260869565216E-2</v>
      </c>
      <c r="I108" s="177">
        <v>141</v>
      </c>
      <c r="J108" s="37">
        <v>0.51086956521739135</v>
      </c>
      <c r="K108" s="177">
        <v>121</v>
      </c>
      <c r="L108" s="37">
        <v>0.43840579710144928</v>
      </c>
      <c r="M108" s="178">
        <v>2</v>
      </c>
      <c r="N108" s="38">
        <v>7.246376811594203E-3</v>
      </c>
      <c r="O108" s="165"/>
      <c r="P108" s="166"/>
      <c r="Q108" s="166"/>
      <c r="R108" s="166"/>
      <c r="S108" s="166"/>
      <c r="T108" s="166"/>
      <c r="U108" s="166"/>
    </row>
    <row r="109" spans="1:21" x14ac:dyDescent="0.2">
      <c r="A109" s="327"/>
      <c r="B109" s="54" t="s">
        <v>3</v>
      </c>
      <c r="C109" s="177">
        <v>0</v>
      </c>
      <c r="D109" s="37">
        <v>0</v>
      </c>
      <c r="E109" s="177">
        <v>1</v>
      </c>
      <c r="F109" s="37">
        <v>1.5625E-2</v>
      </c>
      <c r="G109" s="178">
        <v>2</v>
      </c>
      <c r="H109" s="38">
        <v>3.125E-2</v>
      </c>
      <c r="I109" s="177">
        <v>29</v>
      </c>
      <c r="J109" s="37">
        <v>0.453125</v>
      </c>
      <c r="K109" s="177">
        <v>29</v>
      </c>
      <c r="L109" s="37">
        <v>0.453125</v>
      </c>
      <c r="M109" s="178">
        <v>3</v>
      </c>
      <c r="N109" s="38">
        <v>4.6875E-2</v>
      </c>
      <c r="O109" s="165"/>
      <c r="P109" s="166"/>
      <c r="Q109" s="166"/>
      <c r="R109" s="166"/>
      <c r="S109" s="166"/>
      <c r="T109" s="166"/>
      <c r="U109" s="166"/>
    </row>
    <row r="110" spans="1:21" x14ac:dyDescent="0.2">
      <c r="A110" s="327"/>
      <c r="B110" s="54" t="s">
        <v>9</v>
      </c>
      <c r="C110" s="177">
        <v>0</v>
      </c>
      <c r="D110" s="37">
        <v>0</v>
      </c>
      <c r="E110" s="177">
        <v>0</v>
      </c>
      <c r="F110" s="37">
        <v>0</v>
      </c>
      <c r="G110" s="178">
        <v>3</v>
      </c>
      <c r="H110" s="38">
        <v>1.7045454545454544E-2</v>
      </c>
      <c r="I110" s="177">
        <v>68</v>
      </c>
      <c r="J110" s="37">
        <v>0.38636363636363635</v>
      </c>
      <c r="K110" s="177">
        <v>98</v>
      </c>
      <c r="L110" s="37">
        <v>0.55681818181818177</v>
      </c>
      <c r="M110" s="178">
        <v>7</v>
      </c>
      <c r="N110" s="38">
        <v>3.9772727272727272E-2</v>
      </c>
      <c r="O110" s="165"/>
      <c r="P110" s="166"/>
      <c r="Q110" s="166"/>
      <c r="R110" s="166"/>
      <c r="S110" s="166"/>
      <c r="T110" s="166"/>
      <c r="U110" s="166"/>
    </row>
    <row r="111" spans="1:21" x14ac:dyDescent="0.2">
      <c r="A111" s="85"/>
      <c r="B111" s="55"/>
      <c r="C111" s="177"/>
      <c r="D111" s="37"/>
      <c r="E111" s="177"/>
      <c r="F111" s="37"/>
      <c r="G111" s="178"/>
      <c r="H111" s="38"/>
      <c r="I111" s="177"/>
      <c r="J111" s="37"/>
      <c r="K111" s="177"/>
      <c r="L111" s="37"/>
      <c r="M111" s="178"/>
      <c r="N111" s="38"/>
      <c r="O111" s="165"/>
      <c r="P111" s="166"/>
      <c r="Q111" s="166"/>
      <c r="R111" s="166"/>
      <c r="S111" s="166"/>
      <c r="T111" s="166"/>
      <c r="U111" s="166"/>
    </row>
    <row r="112" spans="1:21" x14ac:dyDescent="0.2">
      <c r="A112" s="326">
        <v>41364</v>
      </c>
      <c r="B112" s="27"/>
      <c r="C112" s="181"/>
      <c r="D112" s="120"/>
      <c r="E112" s="181"/>
      <c r="F112" s="120"/>
      <c r="G112" s="182"/>
      <c r="H112" s="123"/>
      <c r="I112" s="181"/>
      <c r="J112" s="120"/>
      <c r="K112" s="181"/>
      <c r="L112" s="120"/>
      <c r="M112" s="182"/>
      <c r="N112" s="123"/>
      <c r="O112" s="165"/>
      <c r="P112" s="166"/>
      <c r="Q112" s="166"/>
      <c r="R112" s="166"/>
      <c r="S112" s="166"/>
      <c r="T112" s="166"/>
      <c r="U112" s="166"/>
    </row>
    <row r="113" spans="1:21" x14ac:dyDescent="0.2">
      <c r="A113" s="327"/>
      <c r="B113" s="54" t="s">
        <v>73</v>
      </c>
      <c r="C113" s="177">
        <v>0</v>
      </c>
      <c r="D113" s="37">
        <v>0</v>
      </c>
      <c r="E113" s="177">
        <v>3</v>
      </c>
      <c r="F113" s="37">
        <v>1.0416666666666666E-2</v>
      </c>
      <c r="G113" s="178">
        <v>11</v>
      </c>
      <c r="H113" s="38">
        <v>3.8194444444444448E-2</v>
      </c>
      <c r="I113" s="177">
        <v>132</v>
      </c>
      <c r="J113" s="37">
        <v>0.45833333333333331</v>
      </c>
      <c r="K113" s="177">
        <v>139</v>
      </c>
      <c r="L113" s="37">
        <v>0.4826388888888889</v>
      </c>
      <c r="M113" s="178">
        <v>3</v>
      </c>
      <c r="N113" s="38">
        <v>1.0416666666666666E-2</v>
      </c>
      <c r="O113" s="165"/>
      <c r="P113" s="166"/>
      <c r="Q113" s="166"/>
      <c r="R113" s="166"/>
      <c r="S113" s="166"/>
      <c r="T113" s="166"/>
      <c r="U113" s="166"/>
    </row>
    <row r="114" spans="1:21" x14ac:dyDescent="0.2">
      <c r="A114" s="327"/>
      <c r="B114" s="54" t="s">
        <v>3</v>
      </c>
      <c r="C114" s="177">
        <v>0</v>
      </c>
      <c r="D114" s="37">
        <v>0</v>
      </c>
      <c r="E114" s="177">
        <v>0</v>
      </c>
      <c r="F114" s="37">
        <v>0</v>
      </c>
      <c r="G114" s="178">
        <v>3</v>
      </c>
      <c r="H114" s="38">
        <v>5.5555555555555552E-2</v>
      </c>
      <c r="I114" s="177">
        <v>19</v>
      </c>
      <c r="J114" s="37">
        <v>0.35185185185185186</v>
      </c>
      <c r="K114" s="177">
        <v>28</v>
      </c>
      <c r="L114" s="37">
        <v>0.51851851851851849</v>
      </c>
      <c r="M114" s="178">
        <v>4</v>
      </c>
      <c r="N114" s="38">
        <v>7.407407407407407E-2</v>
      </c>
      <c r="O114" s="165"/>
      <c r="P114" s="166"/>
      <c r="Q114" s="166"/>
      <c r="R114" s="166"/>
      <c r="S114" s="166"/>
      <c r="T114" s="166"/>
      <c r="U114" s="166"/>
    </row>
    <row r="115" spans="1:21" x14ac:dyDescent="0.2">
      <c r="A115" s="327"/>
      <c r="B115" s="54" t="s">
        <v>9</v>
      </c>
      <c r="C115" s="177">
        <v>0</v>
      </c>
      <c r="D115" s="37">
        <v>0</v>
      </c>
      <c r="E115" s="177">
        <v>0</v>
      </c>
      <c r="F115" s="37">
        <v>0</v>
      </c>
      <c r="G115" s="178">
        <v>3</v>
      </c>
      <c r="H115" s="38">
        <v>1.7142857142857144E-2</v>
      </c>
      <c r="I115" s="177">
        <v>62</v>
      </c>
      <c r="J115" s="37">
        <v>0.35428571428571426</v>
      </c>
      <c r="K115" s="177">
        <v>99</v>
      </c>
      <c r="L115" s="37">
        <v>0.56571428571428573</v>
      </c>
      <c r="M115" s="178">
        <v>11</v>
      </c>
      <c r="N115" s="38">
        <v>6.2857142857142861E-2</v>
      </c>
      <c r="O115" s="165"/>
      <c r="P115" s="166"/>
      <c r="Q115" s="166"/>
      <c r="R115" s="166"/>
      <c r="S115" s="166"/>
      <c r="T115" s="166"/>
      <c r="U115" s="166"/>
    </row>
    <row r="116" spans="1:21" x14ac:dyDescent="0.2">
      <c r="A116" s="85"/>
      <c r="B116" s="55"/>
      <c r="C116" s="179"/>
      <c r="D116" s="56"/>
      <c r="E116" s="179"/>
      <c r="F116" s="56"/>
      <c r="G116" s="180"/>
      <c r="H116" s="39"/>
      <c r="I116" s="179"/>
      <c r="J116" s="56"/>
      <c r="K116" s="179"/>
      <c r="L116" s="56"/>
      <c r="M116" s="180"/>
      <c r="N116" s="39"/>
      <c r="O116" s="165"/>
      <c r="P116" s="166"/>
      <c r="Q116" s="166"/>
      <c r="R116" s="166"/>
      <c r="S116" s="166"/>
      <c r="T116" s="166"/>
      <c r="U116" s="166"/>
    </row>
    <row r="117" spans="1:21" x14ac:dyDescent="0.2">
      <c r="A117" s="326">
        <v>41729</v>
      </c>
      <c r="B117" s="27"/>
      <c r="C117" s="177"/>
      <c r="D117" s="37"/>
      <c r="E117" s="177"/>
      <c r="F117" s="37"/>
      <c r="G117" s="178"/>
      <c r="H117" s="38"/>
      <c r="I117" s="177"/>
      <c r="J117" s="37"/>
      <c r="K117" s="177"/>
      <c r="L117" s="37"/>
      <c r="M117" s="178"/>
      <c r="N117" s="38"/>
      <c r="O117" s="165"/>
      <c r="P117" s="166"/>
      <c r="Q117" s="166"/>
      <c r="R117" s="166"/>
      <c r="S117" s="166"/>
      <c r="T117" s="166"/>
      <c r="U117" s="166"/>
    </row>
    <row r="118" spans="1:21" x14ac:dyDescent="0.2">
      <c r="A118" s="327"/>
      <c r="B118" s="54" t="s">
        <v>73</v>
      </c>
      <c r="C118" s="177">
        <v>0</v>
      </c>
      <c r="D118" s="37">
        <v>0</v>
      </c>
      <c r="E118" s="177">
        <v>4</v>
      </c>
      <c r="F118" s="37">
        <v>1.4652014652014652E-2</v>
      </c>
      <c r="G118" s="178">
        <v>12</v>
      </c>
      <c r="H118" s="38">
        <v>4.3956043956043959E-2</v>
      </c>
      <c r="I118" s="177">
        <v>95</v>
      </c>
      <c r="J118" s="37">
        <v>0.34798534798534797</v>
      </c>
      <c r="K118" s="177">
        <v>159</v>
      </c>
      <c r="L118" s="37">
        <v>0.58241758241758246</v>
      </c>
      <c r="M118" s="178">
        <v>3</v>
      </c>
      <c r="N118" s="38">
        <v>1.098901098901099E-2</v>
      </c>
      <c r="O118" s="165"/>
      <c r="P118" s="166"/>
      <c r="Q118" s="166"/>
      <c r="R118" s="166"/>
      <c r="S118" s="166"/>
      <c r="T118" s="166"/>
      <c r="U118" s="166"/>
    </row>
    <row r="119" spans="1:21" x14ac:dyDescent="0.2">
      <c r="A119" s="327"/>
      <c r="B119" s="54" t="s">
        <v>3</v>
      </c>
      <c r="C119" s="177">
        <v>0</v>
      </c>
      <c r="D119" s="37">
        <v>0</v>
      </c>
      <c r="E119" s="177">
        <v>1</v>
      </c>
      <c r="F119" s="37">
        <v>1.8867924528301886E-2</v>
      </c>
      <c r="G119" s="178">
        <v>3</v>
      </c>
      <c r="H119" s="38">
        <v>5.6603773584905662E-2</v>
      </c>
      <c r="I119" s="177">
        <v>21</v>
      </c>
      <c r="J119" s="37">
        <v>0.39622641509433965</v>
      </c>
      <c r="K119" s="177">
        <v>24</v>
      </c>
      <c r="L119" s="37">
        <v>0.45283018867924529</v>
      </c>
      <c r="M119" s="178">
        <v>4</v>
      </c>
      <c r="N119" s="38">
        <v>7.5471698113207544E-2</v>
      </c>
      <c r="O119" s="165"/>
      <c r="P119" s="166"/>
      <c r="Q119" s="166"/>
      <c r="R119" s="166"/>
      <c r="S119" s="166"/>
      <c r="T119" s="166"/>
      <c r="U119" s="166"/>
    </row>
    <row r="120" spans="1:21" x14ac:dyDescent="0.2">
      <c r="A120" s="327"/>
      <c r="B120" s="54" t="s">
        <v>9</v>
      </c>
      <c r="C120" s="177">
        <v>0</v>
      </c>
      <c r="D120" s="37">
        <v>0</v>
      </c>
      <c r="E120" s="177">
        <v>3</v>
      </c>
      <c r="F120" s="37">
        <v>1.6042780748663103E-2</v>
      </c>
      <c r="G120" s="178">
        <v>5</v>
      </c>
      <c r="H120" s="38">
        <v>2.6737967914438502E-2</v>
      </c>
      <c r="I120" s="177">
        <v>58</v>
      </c>
      <c r="J120" s="37">
        <v>0.31016042780748665</v>
      </c>
      <c r="K120" s="177">
        <v>101</v>
      </c>
      <c r="L120" s="37">
        <v>0.5401069518716578</v>
      </c>
      <c r="M120" s="178">
        <v>20</v>
      </c>
      <c r="N120" s="38">
        <v>0.10695187165775401</v>
      </c>
      <c r="O120" s="165"/>
      <c r="P120" s="166"/>
      <c r="Q120" s="166"/>
      <c r="R120" s="166"/>
      <c r="S120" s="166"/>
      <c r="T120" s="166"/>
      <c r="U120" s="166"/>
    </row>
    <row r="121" spans="1:21" x14ac:dyDescent="0.2">
      <c r="A121" s="85"/>
      <c r="B121" s="55"/>
      <c r="C121" s="93"/>
      <c r="D121" s="56"/>
      <c r="E121" s="65"/>
      <c r="F121" s="56"/>
      <c r="G121" s="65"/>
      <c r="H121" s="56"/>
      <c r="I121" s="65"/>
      <c r="J121" s="56"/>
      <c r="K121" s="66"/>
      <c r="L121" s="39"/>
      <c r="M121" s="66"/>
      <c r="N121" s="39"/>
    </row>
    <row r="122" spans="1:21" x14ac:dyDescent="0.2">
      <c r="A122" s="118"/>
      <c r="B122" s="53"/>
      <c r="C122" s="124"/>
      <c r="D122" s="57"/>
      <c r="E122" s="82"/>
      <c r="F122" s="57"/>
      <c r="G122" s="82"/>
      <c r="H122" s="57"/>
      <c r="I122" s="82"/>
      <c r="J122" s="57"/>
      <c r="K122" s="83"/>
      <c r="L122" s="35"/>
      <c r="M122" s="83"/>
      <c r="N122" s="35"/>
    </row>
    <row r="123" spans="1:21" x14ac:dyDescent="0.2">
      <c r="A123" s="118"/>
      <c r="B123" s="53"/>
      <c r="C123" s="82"/>
      <c r="D123" s="57"/>
      <c r="E123" s="82"/>
      <c r="F123" s="57"/>
      <c r="G123" s="82"/>
      <c r="H123" s="57"/>
      <c r="I123" s="82"/>
      <c r="J123" s="57"/>
      <c r="K123" s="83"/>
      <c r="L123" s="35"/>
      <c r="M123" s="83"/>
      <c r="N123" s="35"/>
    </row>
    <row r="124" spans="1:21" ht="14.25" customHeight="1" x14ac:dyDescent="0.2">
      <c r="A124" s="24" t="s">
        <v>6</v>
      </c>
    </row>
    <row r="125" spans="1:21" ht="15.75" x14ac:dyDescent="0.25">
      <c r="A125" s="163" t="s">
        <v>45</v>
      </c>
    </row>
  </sheetData>
  <customSheetViews>
    <customSheetView guid="{20382D1E-794A-4216-A20E-330B8BAE0FD9}" fitToPage="1">
      <selection activeCell="C7" sqref="C7"/>
      <rowBreaks count="1" manualBreakCount="1">
        <brk id="42" max="13" man="1"/>
      </rowBreaks>
      <colBreaks count="1" manualBreakCount="1">
        <brk id="14" max="73" man="1"/>
      </colBreaks>
      <pageMargins left="0.7" right="0.7" top="0.75" bottom="0.75" header="0.3" footer="0.3"/>
      <pageSetup paperSize="9" scale="43" orientation="landscape" verticalDpi="0" r:id="rId1"/>
    </customSheetView>
  </customSheetViews>
  <mergeCells count="67">
    <mergeCell ref="G5:H5"/>
    <mergeCell ref="I25:J25"/>
    <mergeCell ref="K25:L25"/>
    <mergeCell ref="M25:N25"/>
    <mergeCell ref="A27:A30"/>
    <mergeCell ref="I5:J5"/>
    <mergeCell ref="K5:L5"/>
    <mergeCell ref="M5:N5"/>
    <mergeCell ref="A7:A10"/>
    <mergeCell ref="A12:A15"/>
    <mergeCell ref="A17:A20"/>
    <mergeCell ref="A25:A26"/>
    <mergeCell ref="B25:B26"/>
    <mergeCell ref="C25:D25"/>
    <mergeCell ref="E25:F25"/>
    <mergeCell ref="G25:H25"/>
    <mergeCell ref="A5:A6"/>
    <mergeCell ref="B5:B6"/>
    <mergeCell ref="C5:D5"/>
    <mergeCell ref="E5:F5"/>
    <mergeCell ref="A32:A35"/>
    <mergeCell ref="K45:L45"/>
    <mergeCell ref="M45:N45"/>
    <mergeCell ref="A47:A50"/>
    <mergeCell ref="A52:A55"/>
    <mergeCell ref="G45:H45"/>
    <mergeCell ref="I45:J45"/>
    <mergeCell ref="E45:F45"/>
    <mergeCell ref="E65:F65"/>
    <mergeCell ref="G65:H65"/>
    <mergeCell ref="A37:A40"/>
    <mergeCell ref="A57:A60"/>
    <mergeCell ref="A45:A46"/>
    <mergeCell ref="B45:B46"/>
    <mergeCell ref="C45:D45"/>
    <mergeCell ref="A112:A115"/>
    <mergeCell ref="A117:A120"/>
    <mergeCell ref="K85:L85"/>
    <mergeCell ref="M85:N85"/>
    <mergeCell ref="A87:A90"/>
    <mergeCell ref="A92:A95"/>
    <mergeCell ref="A97:A100"/>
    <mergeCell ref="A105:A106"/>
    <mergeCell ref="B105:B106"/>
    <mergeCell ref="C105:D105"/>
    <mergeCell ref="E105:F105"/>
    <mergeCell ref="G105:H105"/>
    <mergeCell ref="A85:A86"/>
    <mergeCell ref="B85:B86"/>
    <mergeCell ref="C85:D85"/>
    <mergeCell ref="E85:F85"/>
    <mergeCell ref="A2:M2"/>
    <mergeCell ref="I105:J105"/>
    <mergeCell ref="K105:L105"/>
    <mergeCell ref="M105:N105"/>
    <mergeCell ref="A107:A110"/>
    <mergeCell ref="G85:H85"/>
    <mergeCell ref="I85:J85"/>
    <mergeCell ref="I65:J65"/>
    <mergeCell ref="K65:L65"/>
    <mergeCell ref="M65:N65"/>
    <mergeCell ref="A67:A70"/>
    <mergeCell ref="A72:A75"/>
    <mergeCell ref="A77:A80"/>
    <mergeCell ref="A65:A66"/>
    <mergeCell ref="B65:B66"/>
    <mergeCell ref="C65:D65"/>
  </mergeCells>
  <hyperlinks>
    <hyperlink ref="A125" location="'Table of contents'!A1" display="return to table of contents"/>
  </hyperlinks>
  <pageMargins left="0.7" right="0.7" top="0.75" bottom="0.75" header="0.3" footer="0.3"/>
  <pageSetup paperSize="9" scale="46" orientation="landscape" verticalDpi="0" r:id="rId2"/>
  <rowBreaks count="1" manualBreakCount="1">
    <brk id="43" max="13" man="1"/>
  </rowBreaks>
  <colBreaks count="1" manualBreakCount="1">
    <brk id="14" max="73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5"/>
  <sheetViews>
    <sheetView zoomScaleNormal="100" zoomScaleSheetLayoutView="70" workbookViewId="0"/>
  </sheetViews>
  <sheetFormatPr defaultRowHeight="15" x14ac:dyDescent="0.2"/>
  <cols>
    <col min="1" max="1" width="18" style="20" customWidth="1"/>
    <col min="2" max="2" width="38.5703125" style="20" customWidth="1"/>
    <col min="3" max="3" width="15.140625" style="20" customWidth="1"/>
    <col min="4" max="4" width="6.5703125" style="1" customWidth="1"/>
    <col min="5" max="5" width="13.7109375" style="20" customWidth="1"/>
    <col min="6" max="6" width="6.5703125" style="1" customWidth="1"/>
    <col min="7" max="7" width="13.7109375" style="20" customWidth="1"/>
    <col min="8" max="8" width="6.5703125" style="1" customWidth="1"/>
    <col min="9" max="9" width="13.7109375" style="20" customWidth="1"/>
    <col min="10" max="10" width="7.140625" style="1" customWidth="1"/>
    <col min="11" max="11" width="14" style="20" customWidth="1"/>
    <col min="12" max="12" width="6.85546875" style="1" customWidth="1"/>
    <col min="13" max="13" width="14" style="20" customWidth="1"/>
    <col min="14" max="14" width="6.7109375" style="1" customWidth="1"/>
    <col min="15" max="16384" width="9.140625" style="20"/>
  </cols>
  <sheetData>
    <row r="1" spans="1:21" ht="15.75" x14ac:dyDescent="0.25">
      <c r="A1" s="20" t="s">
        <v>274</v>
      </c>
    </row>
    <row r="2" spans="1:21" x14ac:dyDescent="0.2">
      <c r="A2" s="320" t="s">
        <v>220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20"/>
    </row>
    <row r="4" spans="1:21" s="21" customFormat="1" ht="15.75" x14ac:dyDescent="0.25">
      <c r="A4" s="21" t="s">
        <v>126</v>
      </c>
      <c r="D4" s="240"/>
      <c r="F4" s="240"/>
      <c r="H4" s="240"/>
      <c r="J4" s="240"/>
      <c r="L4" s="240"/>
      <c r="N4" s="240"/>
    </row>
    <row r="5" spans="1:21" ht="32.25" customHeight="1" x14ac:dyDescent="0.25">
      <c r="A5" s="315" t="s">
        <v>60</v>
      </c>
      <c r="B5" s="315" t="s">
        <v>61</v>
      </c>
      <c r="C5" s="323" t="s">
        <v>34</v>
      </c>
      <c r="D5" s="323"/>
      <c r="E5" s="323" t="s">
        <v>35</v>
      </c>
      <c r="F5" s="323"/>
      <c r="G5" s="323" t="s">
        <v>36</v>
      </c>
      <c r="H5" s="324"/>
      <c r="I5" s="323" t="s">
        <v>37</v>
      </c>
      <c r="J5" s="324"/>
      <c r="K5" s="323" t="s">
        <v>38</v>
      </c>
      <c r="L5" s="324"/>
      <c r="M5" s="323" t="s">
        <v>39</v>
      </c>
      <c r="N5" s="324"/>
    </row>
    <row r="6" spans="1:21" ht="49.5" customHeight="1" x14ac:dyDescent="0.2">
      <c r="A6" s="316"/>
      <c r="B6" s="316"/>
      <c r="C6" s="159" t="s">
        <v>84</v>
      </c>
      <c r="D6" s="52" t="s">
        <v>192</v>
      </c>
      <c r="E6" s="159" t="s">
        <v>84</v>
      </c>
      <c r="F6" s="36" t="s">
        <v>192</v>
      </c>
      <c r="G6" s="159" t="s">
        <v>84</v>
      </c>
      <c r="H6" s="36" t="s">
        <v>192</v>
      </c>
      <c r="I6" s="159" t="s">
        <v>84</v>
      </c>
      <c r="J6" s="36" t="s">
        <v>192</v>
      </c>
      <c r="K6" s="159" t="s">
        <v>84</v>
      </c>
      <c r="L6" s="36" t="s">
        <v>192</v>
      </c>
      <c r="M6" s="159" t="s">
        <v>84</v>
      </c>
      <c r="N6" s="36" t="s">
        <v>192</v>
      </c>
    </row>
    <row r="7" spans="1:21" ht="16.5" customHeight="1" x14ac:dyDescent="0.2">
      <c r="A7" s="326">
        <v>40999</v>
      </c>
      <c r="B7" s="27"/>
      <c r="C7" s="167"/>
      <c r="D7" s="52"/>
      <c r="E7" s="167"/>
      <c r="F7" s="52"/>
      <c r="G7" s="167"/>
      <c r="H7" s="52"/>
      <c r="I7" s="167"/>
      <c r="J7" s="52"/>
      <c r="K7" s="167"/>
      <c r="L7" s="52"/>
      <c r="M7" s="167"/>
      <c r="N7" s="52"/>
    </row>
    <row r="8" spans="1:21" x14ac:dyDescent="0.2">
      <c r="A8" s="327"/>
      <c r="B8" s="54" t="s">
        <v>73</v>
      </c>
      <c r="C8" s="177">
        <v>1</v>
      </c>
      <c r="D8" s="37">
        <v>6.8965517241379309E-3</v>
      </c>
      <c r="E8" s="177">
        <v>7</v>
      </c>
      <c r="F8" s="37">
        <v>4.8275862068965517E-2</v>
      </c>
      <c r="G8" s="178">
        <v>12</v>
      </c>
      <c r="H8" s="38">
        <v>8.2758620689655171E-2</v>
      </c>
      <c r="I8" s="177">
        <v>77</v>
      </c>
      <c r="J8" s="37">
        <v>0.53103448275862064</v>
      </c>
      <c r="K8" s="177">
        <v>45</v>
      </c>
      <c r="L8" s="37">
        <v>0.31034482758620691</v>
      </c>
      <c r="M8" s="178">
        <v>3</v>
      </c>
      <c r="N8" s="38">
        <v>2.0689655172413793E-2</v>
      </c>
      <c r="O8" s="165"/>
      <c r="P8" s="166"/>
      <c r="Q8" s="166"/>
      <c r="R8" s="166"/>
      <c r="S8" s="166"/>
      <c r="T8" s="166"/>
      <c r="U8" s="166"/>
    </row>
    <row r="9" spans="1:21" x14ac:dyDescent="0.2">
      <c r="A9" s="327"/>
      <c r="B9" s="54" t="s">
        <v>3</v>
      </c>
      <c r="C9" s="177">
        <v>9</v>
      </c>
      <c r="D9" s="37">
        <v>1.6393442622950821E-2</v>
      </c>
      <c r="E9" s="177">
        <v>23</v>
      </c>
      <c r="F9" s="37">
        <v>4.1894353369763208E-2</v>
      </c>
      <c r="G9" s="178">
        <v>116</v>
      </c>
      <c r="H9" s="38">
        <v>0.21129326047358835</v>
      </c>
      <c r="I9" s="177">
        <v>250</v>
      </c>
      <c r="J9" s="37">
        <v>0.45537340619307831</v>
      </c>
      <c r="K9" s="177">
        <v>142</v>
      </c>
      <c r="L9" s="37">
        <v>0.25865209471766848</v>
      </c>
      <c r="M9" s="178">
        <v>9</v>
      </c>
      <c r="N9" s="38">
        <v>1.6393442622950821E-2</v>
      </c>
      <c r="O9" s="165"/>
      <c r="P9" s="166"/>
      <c r="Q9" s="166"/>
      <c r="R9" s="166"/>
      <c r="S9" s="166"/>
      <c r="T9" s="166"/>
      <c r="U9" s="166"/>
    </row>
    <row r="10" spans="1:21" x14ac:dyDescent="0.2">
      <c r="A10" s="327"/>
      <c r="B10" s="54" t="s">
        <v>9</v>
      </c>
      <c r="C10" s="177">
        <v>1</v>
      </c>
      <c r="D10" s="37">
        <v>8.4745762711864406E-3</v>
      </c>
      <c r="E10" s="177">
        <v>2</v>
      </c>
      <c r="F10" s="37">
        <v>1.6949152542372881E-2</v>
      </c>
      <c r="G10" s="178">
        <v>15</v>
      </c>
      <c r="H10" s="38">
        <v>0.1271186440677966</v>
      </c>
      <c r="I10" s="177">
        <v>50</v>
      </c>
      <c r="J10" s="37">
        <v>0.42372881355932202</v>
      </c>
      <c r="K10" s="177">
        <v>43</v>
      </c>
      <c r="L10" s="37">
        <v>0.36440677966101692</v>
      </c>
      <c r="M10" s="178">
        <v>7</v>
      </c>
      <c r="N10" s="38">
        <v>5.9322033898305086E-2</v>
      </c>
      <c r="O10" s="165"/>
      <c r="P10" s="166"/>
      <c r="Q10" s="166"/>
      <c r="R10" s="166"/>
      <c r="S10" s="166"/>
      <c r="T10" s="166"/>
      <c r="U10" s="166"/>
    </row>
    <row r="11" spans="1:21" x14ac:dyDescent="0.2">
      <c r="A11" s="85"/>
      <c r="B11" s="55"/>
      <c r="C11" s="177"/>
      <c r="D11" s="37"/>
      <c r="E11" s="177"/>
      <c r="F11" s="37"/>
      <c r="G11" s="178"/>
      <c r="H11" s="38"/>
      <c r="I11" s="177"/>
      <c r="J11" s="37"/>
      <c r="K11" s="177"/>
      <c r="L11" s="37"/>
      <c r="M11" s="178"/>
      <c r="N11" s="38"/>
      <c r="O11" s="165"/>
      <c r="P11" s="166"/>
      <c r="Q11" s="166"/>
      <c r="R11" s="166"/>
      <c r="S11" s="166"/>
      <c r="T11" s="166"/>
      <c r="U11" s="166"/>
    </row>
    <row r="12" spans="1:21" ht="16.5" customHeight="1" x14ac:dyDescent="0.2">
      <c r="A12" s="326">
        <v>41364</v>
      </c>
      <c r="B12" s="27"/>
      <c r="C12" s="181"/>
      <c r="D12" s="120"/>
      <c r="E12" s="181"/>
      <c r="F12" s="120"/>
      <c r="G12" s="182"/>
      <c r="H12" s="123"/>
      <c r="I12" s="181"/>
      <c r="J12" s="120"/>
      <c r="K12" s="181"/>
      <c r="L12" s="120"/>
      <c r="M12" s="182"/>
      <c r="N12" s="123"/>
      <c r="O12" s="165"/>
      <c r="P12" s="166"/>
      <c r="Q12" s="166"/>
      <c r="R12" s="166"/>
      <c r="S12" s="166"/>
      <c r="T12" s="166"/>
      <c r="U12" s="166"/>
    </row>
    <row r="13" spans="1:21" x14ac:dyDescent="0.2">
      <c r="A13" s="327"/>
      <c r="B13" s="54" t="s">
        <v>73</v>
      </c>
      <c r="C13" s="177">
        <v>0</v>
      </c>
      <c r="D13" s="37">
        <v>0</v>
      </c>
      <c r="E13" s="177">
        <v>7</v>
      </c>
      <c r="F13" s="37">
        <v>4.4303797468354431E-2</v>
      </c>
      <c r="G13" s="178">
        <v>30</v>
      </c>
      <c r="H13" s="38">
        <v>0.189873417721519</v>
      </c>
      <c r="I13" s="177">
        <v>60</v>
      </c>
      <c r="J13" s="37">
        <v>0.379746835443038</v>
      </c>
      <c r="K13" s="177">
        <v>58</v>
      </c>
      <c r="L13" s="37">
        <v>0.36708860759493672</v>
      </c>
      <c r="M13" s="178">
        <v>3</v>
      </c>
      <c r="N13" s="38">
        <v>1.8987341772151899E-2</v>
      </c>
      <c r="O13" s="165"/>
      <c r="P13" s="166"/>
      <c r="Q13" s="166"/>
      <c r="R13" s="166"/>
      <c r="S13" s="166"/>
      <c r="T13" s="166"/>
      <c r="U13" s="166"/>
    </row>
    <row r="14" spans="1:21" x14ac:dyDescent="0.2">
      <c r="A14" s="327"/>
      <c r="B14" s="54" t="s">
        <v>3</v>
      </c>
      <c r="C14" s="177">
        <v>11</v>
      </c>
      <c r="D14" s="37">
        <v>1.8121911037891267E-2</v>
      </c>
      <c r="E14" s="177">
        <v>34</v>
      </c>
      <c r="F14" s="37">
        <v>5.6013179571663921E-2</v>
      </c>
      <c r="G14" s="178">
        <v>139</v>
      </c>
      <c r="H14" s="38">
        <v>0.22899505766062603</v>
      </c>
      <c r="I14" s="177">
        <v>262</v>
      </c>
      <c r="J14" s="37">
        <v>0.43163097199341022</v>
      </c>
      <c r="K14" s="177">
        <v>147</v>
      </c>
      <c r="L14" s="37">
        <v>0.24217462932454695</v>
      </c>
      <c r="M14" s="178">
        <v>14</v>
      </c>
      <c r="N14" s="38">
        <v>2.3064250411861616E-2</v>
      </c>
      <c r="O14" s="165"/>
      <c r="P14" s="166"/>
      <c r="Q14" s="166"/>
      <c r="R14" s="166"/>
      <c r="S14" s="166"/>
      <c r="T14" s="166"/>
      <c r="U14" s="166"/>
    </row>
    <row r="15" spans="1:21" x14ac:dyDescent="0.2">
      <c r="A15" s="327"/>
      <c r="B15" s="54" t="s">
        <v>9</v>
      </c>
      <c r="C15" s="177">
        <v>0</v>
      </c>
      <c r="D15" s="37">
        <v>0</v>
      </c>
      <c r="E15" s="177">
        <v>5</v>
      </c>
      <c r="F15" s="37">
        <v>4.4247787610619468E-2</v>
      </c>
      <c r="G15" s="178">
        <v>14</v>
      </c>
      <c r="H15" s="38">
        <v>0.12389380530973451</v>
      </c>
      <c r="I15" s="177">
        <v>42</v>
      </c>
      <c r="J15" s="37">
        <v>0.37168141592920356</v>
      </c>
      <c r="K15" s="177">
        <v>43</v>
      </c>
      <c r="L15" s="37">
        <v>0.38053097345132741</v>
      </c>
      <c r="M15" s="178">
        <v>9</v>
      </c>
      <c r="N15" s="38">
        <v>7.9646017699115043E-2</v>
      </c>
      <c r="O15" s="165"/>
      <c r="P15" s="166"/>
      <c r="Q15" s="166"/>
      <c r="R15" s="166"/>
      <c r="S15" s="166"/>
      <c r="T15" s="166"/>
      <c r="U15" s="166"/>
    </row>
    <row r="16" spans="1:21" x14ac:dyDescent="0.2">
      <c r="A16" s="85"/>
      <c r="B16" s="55"/>
      <c r="C16" s="179"/>
      <c r="D16" s="56"/>
      <c r="E16" s="179"/>
      <c r="F16" s="56"/>
      <c r="G16" s="180"/>
      <c r="H16" s="39"/>
      <c r="I16" s="179"/>
      <c r="J16" s="56"/>
      <c r="K16" s="179"/>
      <c r="L16" s="56"/>
      <c r="M16" s="180"/>
      <c r="N16" s="39"/>
      <c r="O16" s="165"/>
      <c r="P16" s="166"/>
      <c r="Q16" s="166"/>
      <c r="R16" s="166"/>
      <c r="S16" s="166"/>
      <c r="T16" s="166"/>
      <c r="U16" s="166"/>
    </row>
    <row r="17" spans="1:21" ht="16.5" customHeight="1" x14ac:dyDescent="0.2">
      <c r="A17" s="326">
        <v>41729</v>
      </c>
      <c r="B17" s="27"/>
      <c r="C17" s="177"/>
      <c r="D17" s="37"/>
      <c r="E17" s="177"/>
      <c r="F17" s="37"/>
      <c r="G17" s="178"/>
      <c r="H17" s="38"/>
      <c r="I17" s="177"/>
      <c r="J17" s="37"/>
      <c r="K17" s="177"/>
      <c r="L17" s="37"/>
      <c r="M17" s="178"/>
      <c r="N17" s="38"/>
      <c r="O17" s="165"/>
      <c r="P17" s="166"/>
      <c r="Q17" s="166"/>
      <c r="R17" s="166"/>
      <c r="S17" s="166"/>
      <c r="T17" s="166"/>
      <c r="U17" s="166"/>
    </row>
    <row r="18" spans="1:21" x14ac:dyDescent="0.2">
      <c r="A18" s="327"/>
      <c r="B18" s="54" t="s">
        <v>73</v>
      </c>
      <c r="C18" s="177">
        <v>0</v>
      </c>
      <c r="D18" s="37">
        <v>0</v>
      </c>
      <c r="E18" s="177">
        <v>4</v>
      </c>
      <c r="F18" s="37">
        <v>2.6845637583892617E-2</v>
      </c>
      <c r="G18" s="178">
        <v>30</v>
      </c>
      <c r="H18" s="38">
        <v>0.20134228187919462</v>
      </c>
      <c r="I18" s="177">
        <v>70</v>
      </c>
      <c r="J18" s="37">
        <v>0.46979865771812079</v>
      </c>
      <c r="K18" s="177">
        <v>42</v>
      </c>
      <c r="L18" s="37">
        <v>0.28187919463087246</v>
      </c>
      <c r="M18" s="178">
        <v>3</v>
      </c>
      <c r="N18" s="38">
        <v>2.0134228187919462E-2</v>
      </c>
      <c r="O18" s="165"/>
      <c r="P18" s="166"/>
      <c r="Q18" s="166"/>
      <c r="R18" s="166"/>
      <c r="S18" s="166"/>
      <c r="T18" s="166"/>
      <c r="U18" s="166"/>
    </row>
    <row r="19" spans="1:21" x14ac:dyDescent="0.2">
      <c r="A19" s="327"/>
      <c r="B19" s="54" t="s">
        <v>3</v>
      </c>
      <c r="C19" s="177">
        <v>12</v>
      </c>
      <c r="D19" s="37">
        <v>2.0168067226890758E-2</v>
      </c>
      <c r="E19" s="177">
        <v>41</v>
      </c>
      <c r="F19" s="37">
        <v>6.8907563025210089E-2</v>
      </c>
      <c r="G19" s="178">
        <v>120</v>
      </c>
      <c r="H19" s="38">
        <v>0.20168067226890757</v>
      </c>
      <c r="I19" s="177">
        <v>248</v>
      </c>
      <c r="J19" s="37">
        <v>0.41680672268907565</v>
      </c>
      <c r="K19" s="177">
        <v>163</v>
      </c>
      <c r="L19" s="37">
        <v>0.2739495798319328</v>
      </c>
      <c r="M19" s="178">
        <v>11</v>
      </c>
      <c r="N19" s="38">
        <v>1.8487394957983194E-2</v>
      </c>
      <c r="O19" s="165"/>
      <c r="P19" s="166"/>
      <c r="Q19" s="166"/>
      <c r="R19" s="166"/>
      <c r="S19" s="166"/>
      <c r="T19" s="166"/>
      <c r="U19" s="166"/>
    </row>
    <row r="20" spans="1:21" x14ac:dyDescent="0.2">
      <c r="A20" s="327"/>
      <c r="B20" s="54" t="s">
        <v>9</v>
      </c>
      <c r="C20" s="177">
        <v>0</v>
      </c>
      <c r="D20" s="37">
        <v>0</v>
      </c>
      <c r="E20" s="177">
        <v>2</v>
      </c>
      <c r="F20" s="37">
        <v>1.8018018018018018E-2</v>
      </c>
      <c r="G20" s="178">
        <v>15</v>
      </c>
      <c r="H20" s="38">
        <v>0.13513513513513514</v>
      </c>
      <c r="I20" s="177">
        <v>43</v>
      </c>
      <c r="J20" s="37">
        <v>0.38738738738738737</v>
      </c>
      <c r="K20" s="177">
        <v>43</v>
      </c>
      <c r="L20" s="37">
        <v>0.38738738738738737</v>
      </c>
      <c r="M20" s="178">
        <v>8</v>
      </c>
      <c r="N20" s="38">
        <v>7.2072072072072071E-2</v>
      </c>
      <c r="O20" s="165"/>
      <c r="P20" s="166"/>
      <c r="Q20" s="166"/>
      <c r="R20" s="166"/>
      <c r="S20" s="166"/>
      <c r="T20" s="166"/>
      <c r="U20" s="166"/>
    </row>
    <row r="21" spans="1:21" x14ac:dyDescent="0.2">
      <c r="A21" s="85"/>
      <c r="B21" s="55"/>
      <c r="C21" s="93"/>
      <c r="D21" s="56"/>
      <c r="E21" s="65"/>
      <c r="F21" s="56"/>
      <c r="G21" s="65"/>
      <c r="H21" s="56"/>
      <c r="I21" s="65"/>
      <c r="J21" s="56"/>
      <c r="K21" s="66"/>
      <c r="L21" s="39"/>
      <c r="M21" s="66"/>
      <c r="N21" s="39"/>
      <c r="O21" s="165"/>
      <c r="P21" s="166"/>
      <c r="Q21" s="166"/>
      <c r="R21" s="166"/>
      <c r="S21" s="166"/>
      <c r="T21" s="166"/>
      <c r="U21" s="166"/>
    </row>
    <row r="22" spans="1:21" ht="14.25" customHeight="1" x14ac:dyDescent="0.2">
      <c r="O22" s="165"/>
      <c r="P22" s="166"/>
      <c r="Q22" s="166"/>
      <c r="R22" s="166"/>
      <c r="S22" s="166"/>
      <c r="T22" s="166"/>
      <c r="U22" s="166"/>
    </row>
    <row r="23" spans="1:21" ht="14.25" customHeight="1" x14ac:dyDescent="0.2">
      <c r="O23" s="165"/>
      <c r="P23" s="166"/>
      <c r="Q23" s="166"/>
      <c r="R23" s="166"/>
      <c r="S23" s="166"/>
      <c r="T23" s="166"/>
      <c r="U23" s="166"/>
    </row>
    <row r="24" spans="1:21" ht="15.75" x14ac:dyDescent="0.25">
      <c r="A24" s="21" t="s">
        <v>127</v>
      </c>
      <c r="O24" s="165"/>
      <c r="P24" s="166"/>
      <c r="Q24" s="166"/>
      <c r="R24" s="166"/>
      <c r="S24" s="166"/>
      <c r="T24" s="166"/>
      <c r="U24" s="166"/>
    </row>
    <row r="25" spans="1:21" ht="32.25" customHeight="1" x14ac:dyDescent="0.25">
      <c r="A25" s="315" t="s">
        <v>60</v>
      </c>
      <c r="B25" s="315" t="s">
        <v>61</v>
      </c>
      <c r="C25" s="323" t="s">
        <v>34</v>
      </c>
      <c r="D25" s="323"/>
      <c r="E25" s="323" t="s">
        <v>35</v>
      </c>
      <c r="F25" s="323"/>
      <c r="G25" s="323" t="s">
        <v>36</v>
      </c>
      <c r="H25" s="324"/>
      <c r="I25" s="323" t="s">
        <v>37</v>
      </c>
      <c r="J25" s="324"/>
      <c r="K25" s="323" t="s">
        <v>38</v>
      </c>
      <c r="L25" s="324"/>
      <c r="M25" s="323" t="s">
        <v>39</v>
      </c>
      <c r="N25" s="324"/>
      <c r="O25" s="165"/>
      <c r="P25" s="166"/>
      <c r="Q25" s="166"/>
      <c r="R25" s="166"/>
      <c r="S25" s="166"/>
      <c r="T25" s="166"/>
      <c r="U25" s="166"/>
    </row>
    <row r="26" spans="1:21" ht="49.5" customHeight="1" x14ac:dyDescent="0.2">
      <c r="A26" s="316"/>
      <c r="B26" s="316"/>
      <c r="C26" s="159" t="s">
        <v>83</v>
      </c>
      <c r="D26" s="52" t="s">
        <v>192</v>
      </c>
      <c r="E26" s="159" t="s">
        <v>83</v>
      </c>
      <c r="F26" s="36" t="s">
        <v>192</v>
      </c>
      <c r="G26" s="159" t="s">
        <v>83</v>
      </c>
      <c r="H26" s="36" t="s">
        <v>192</v>
      </c>
      <c r="I26" s="159" t="s">
        <v>83</v>
      </c>
      <c r="J26" s="36" t="s">
        <v>192</v>
      </c>
      <c r="K26" s="159" t="s">
        <v>83</v>
      </c>
      <c r="L26" s="36" t="s">
        <v>192</v>
      </c>
      <c r="M26" s="159" t="s">
        <v>83</v>
      </c>
      <c r="N26" s="36" t="s">
        <v>192</v>
      </c>
      <c r="O26" s="165"/>
      <c r="P26" s="166"/>
      <c r="Q26" s="166"/>
      <c r="R26" s="166"/>
      <c r="S26" s="166"/>
      <c r="T26" s="166"/>
      <c r="U26" s="166"/>
    </row>
    <row r="27" spans="1:21" ht="16.5" customHeight="1" x14ac:dyDescent="0.2">
      <c r="A27" s="326">
        <v>40999</v>
      </c>
      <c r="B27" s="27"/>
      <c r="C27" s="167"/>
      <c r="D27" s="52"/>
      <c r="E27" s="167"/>
      <c r="F27" s="52"/>
      <c r="G27" s="167"/>
      <c r="H27" s="52"/>
      <c r="I27" s="167"/>
      <c r="J27" s="52"/>
      <c r="K27" s="167"/>
      <c r="L27" s="52"/>
      <c r="M27" s="167"/>
      <c r="N27" s="52"/>
      <c r="O27" s="165"/>
      <c r="P27" s="166"/>
      <c r="Q27" s="166"/>
      <c r="R27" s="166"/>
      <c r="S27" s="166"/>
      <c r="T27" s="166"/>
      <c r="U27" s="166"/>
    </row>
    <row r="28" spans="1:21" x14ac:dyDescent="0.2">
      <c r="A28" s="327"/>
      <c r="B28" s="54" t="s">
        <v>73</v>
      </c>
      <c r="C28" s="177">
        <v>1</v>
      </c>
      <c r="D28" s="37">
        <v>2.6315789473684209E-2</v>
      </c>
      <c r="E28" s="177">
        <v>0</v>
      </c>
      <c r="F28" s="37">
        <v>0</v>
      </c>
      <c r="G28" s="178">
        <v>2</v>
      </c>
      <c r="H28" s="38">
        <v>5.2631578947368418E-2</v>
      </c>
      <c r="I28" s="177">
        <v>23</v>
      </c>
      <c r="J28" s="37">
        <v>0.60526315789473684</v>
      </c>
      <c r="K28" s="177">
        <v>12</v>
      </c>
      <c r="L28" s="37">
        <v>0.31578947368421051</v>
      </c>
      <c r="M28" s="178">
        <v>0</v>
      </c>
      <c r="N28" s="38">
        <v>0</v>
      </c>
      <c r="O28" s="165"/>
      <c r="P28" s="166"/>
      <c r="Q28" s="166"/>
      <c r="R28" s="166"/>
      <c r="S28" s="166"/>
      <c r="T28" s="166"/>
      <c r="U28" s="166"/>
    </row>
    <row r="29" spans="1:21" x14ac:dyDescent="0.2">
      <c r="A29" s="327"/>
      <c r="B29" s="54" t="s">
        <v>3</v>
      </c>
      <c r="C29" s="177">
        <v>2</v>
      </c>
      <c r="D29" s="37">
        <v>2.4096385542168676E-2</v>
      </c>
      <c r="E29" s="177">
        <v>2</v>
      </c>
      <c r="F29" s="37">
        <v>2.4096385542168676E-2</v>
      </c>
      <c r="G29" s="178">
        <v>11</v>
      </c>
      <c r="H29" s="38">
        <v>0.13253012048192772</v>
      </c>
      <c r="I29" s="177">
        <v>41</v>
      </c>
      <c r="J29" s="37">
        <v>0.49397590361445781</v>
      </c>
      <c r="K29" s="177">
        <v>24</v>
      </c>
      <c r="L29" s="37">
        <v>0.28915662650602408</v>
      </c>
      <c r="M29" s="178">
        <v>3</v>
      </c>
      <c r="N29" s="38">
        <v>3.614457831325301E-2</v>
      </c>
      <c r="O29" s="165"/>
      <c r="P29" s="166"/>
      <c r="Q29" s="166"/>
      <c r="R29" s="166"/>
      <c r="S29" s="166"/>
      <c r="T29" s="166"/>
      <c r="U29" s="166"/>
    </row>
    <row r="30" spans="1:21" x14ac:dyDescent="0.2">
      <c r="A30" s="327"/>
      <c r="B30" s="54" t="s">
        <v>9</v>
      </c>
      <c r="C30" s="177">
        <v>3</v>
      </c>
      <c r="D30" s="37">
        <v>1.2244897959183673E-2</v>
      </c>
      <c r="E30" s="177">
        <v>0</v>
      </c>
      <c r="F30" s="37">
        <v>0</v>
      </c>
      <c r="G30" s="178">
        <v>15</v>
      </c>
      <c r="H30" s="38">
        <v>6.1224489795918366E-2</v>
      </c>
      <c r="I30" s="177">
        <v>93</v>
      </c>
      <c r="J30" s="37">
        <v>0.37959183673469388</v>
      </c>
      <c r="K30" s="177">
        <v>126</v>
      </c>
      <c r="L30" s="37">
        <v>0.51428571428571423</v>
      </c>
      <c r="M30" s="178">
        <v>8</v>
      </c>
      <c r="N30" s="38">
        <v>3.2653061224489799E-2</v>
      </c>
      <c r="O30" s="165"/>
      <c r="P30" s="166"/>
      <c r="Q30" s="166"/>
      <c r="R30" s="166"/>
      <c r="S30" s="166"/>
      <c r="T30" s="166"/>
      <c r="U30" s="166"/>
    </row>
    <row r="31" spans="1:21" x14ac:dyDescent="0.2">
      <c r="A31" s="85"/>
      <c r="B31" s="55"/>
      <c r="C31" s="177"/>
      <c r="D31" s="37"/>
      <c r="E31" s="177"/>
      <c r="F31" s="37"/>
      <c r="G31" s="178"/>
      <c r="H31" s="38"/>
      <c r="I31" s="177"/>
      <c r="J31" s="37"/>
      <c r="K31" s="177"/>
      <c r="L31" s="37"/>
      <c r="M31" s="178"/>
      <c r="N31" s="38"/>
      <c r="O31" s="165"/>
      <c r="P31" s="166"/>
      <c r="Q31" s="166"/>
      <c r="R31" s="166"/>
      <c r="S31" s="166"/>
      <c r="T31" s="166"/>
      <c r="U31" s="166"/>
    </row>
    <row r="32" spans="1:21" ht="16.5" customHeight="1" x14ac:dyDescent="0.2">
      <c r="A32" s="326">
        <v>41364</v>
      </c>
      <c r="B32" s="27"/>
      <c r="C32" s="181"/>
      <c r="D32" s="120"/>
      <c r="E32" s="181"/>
      <c r="F32" s="120"/>
      <c r="G32" s="182"/>
      <c r="H32" s="123"/>
      <c r="I32" s="181"/>
      <c r="J32" s="120"/>
      <c r="K32" s="181"/>
      <c r="L32" s="120"/>
      <c r="M32" s="182"/>
      <c r="N32" s="123"/>
      <c r="O32" s="165"/>
      <c r="P32" s="166"/>
      <c r="Q32" s="166"/>
      <c r="R32" s="166"/>
      <c r="S32" s="166"/>
      <c r="T32" s="166"/>
      <c r="U32" s="166"/>
    </row>
    <row r="33" spans="1:21" x14ac:dyDescent="0.2">
      <c r="A33" s="327"/>
      <c r="B33" s="54" t="s">
        <v>73</v>
      </c>
      <c r="C33" s="177">
        <v>0</v>
      </c>
      <c r="D33" s="37">
        <v>0</v>
      </c>
      <c r="E33" s="177">
        <v>1</v>
      </c>
      <c r="F33" s="37">
        <v>2.4390243902439025E-2</v>
      </c>
      <c r="G33" s="178">
        <v>9</v>
      </c>
      <c r="H33" s="38">
        <v>0.21951219512195122</v>
      </c>
      <c r="I33" s="177">
        <v>18</v>
      </c>
      <c r="J33" s="37">
        <v>0.43902439024390244</v>
      </c>
      <c r="K33" s="177">
        <v>10</v>
      </c>
      <c r="L33" s="37">
        <v>0.24390243902439024</v>
      </c>
      <c r="M33" s="178">
        <v>3</v>
      </c>
      <c r="N33" s="38">
        <v>7.3170731707317069E-2</v>
      </c>
      <c r="O33" s="165"/>
      <c r="P33" s="166"/>
      <c r="Q33" s="166"/>
      <c r="R33" s="166"/>
      <c r="S33" s="166"/>
      <c r="T33" s="166"/>
      <c r="U33" s="166"/>
    </row>
    <row r="34" spans="1:21" x14ac:dyDescent="0.2">
      <c r="A34" s="327"/>
      <c r="B34" s="54" t="s">
        <v>3</v>
      </c>
      <c r="C34" s="177">
        <v>1</v>
      </c>
      <c r="D34" s="37">
        <v>1.3333333333333334E-2</v>
      </c>
      <c r="E34" s="177">
        <v>8</v>
      </c>
      <c r="F34" s="37">
        <v>0.10666666666666667</v>
      </c>
      <c r="G34" s="178">
        <v>12</v>
      </c>
      <c r="H34" s="38">
        <v>0.16</v>
      </c>
      <c r="I34" s="177">
        <v>27</v>
      </c>
      <c r="J34" s="37">
        <v>0.36</v>
      </c>
      <c r="K34" s="177">
        <v>24</v>
      </c>
      <c r="L34" s="37">
        <v>0.32</v>
      </c>
      <c r="M34" s="178">
        <v>3</v>
      </c>
      <c r="N34" s="38">
        <v>0.04</v>
      </c>
      <c r="O34" s="165"/>
      <c r="P34" s="166"/>
      <c r="Q34" s="166"/>
      <c r="R34" s="166"/>
      <c r="S34" s="166"/>
      <c r="T34" s="166"/>
      <c r="U34" s="166"/>
    </row>
    <row r="35" spans="1:21" x14ac:dyDescent="0.2">
      <c r="A35" s="327"/>
      <c r="B35" s="54" t="s">
        <v>9</v>
      </c>
      <c r="C35" s="177">
        <v>2</v>
      </c>
      <c r="D35" s="37">
        <v>8.0000000000000002E-3</v>
      </c>
      <c r="E35" s="177">
        <v>7</v>
      </c>
      <c r="F35" s="37">
        <v>2.8000000000000001E-2</v>
      </c>
      <c r="G35" s="178">
        <v>22</v>
      </c>
      <c r="H35" s="38">
        <v>8.7999999999999995E-2</v>
      </c>
      <c r="I35" s="177">
        <v>78</v>
      </c>
      <c r="J35" s="37">
        <v>0.312</v>
      </c>
      <c r="K35" s="177">
        <v>132</v>
      </c>
      <c r="L35" s="37">
        <v>0.52800000000000002</v>
      </c>
      <c r="M35" s="178">
        <v>9</v>
      </c>
      <c r="N35" s="38">
        <v>3.5999999999999997E-2</v>
      </c>
      <c r="O35" s="165"/>
      <c r="P35" s="166"/>
      <c r="Q35" s="166"/>
      <c r="R35" s="166"/>
      <c r="S35" s="166"/>
      <c r="T35" s="166"/>
      <c r="U35" s="166"/>
    </row>
    <row r="36" spans="1:21" x14ac:dyDescent="0.2">
      <c r="A36" s="85"/>
      <c r="B36" s="55"/>
      <c r="C36" s="179"/>
      <c r="D36" s="56"/>
      <c r="E36" s="179"/>
      <c r="F36" s="56"/>
      <c r="G36" s="180"/>
      <c r="H36" s="39"/>
      <c r="I36" s="179"/>
      <c r="J36" s="56"/>
      <c r="K36" s="179"/>
      <c r="L36" s="56"/>
      <c r="M36" s="180"/>
      <c r="N36" s="39"/>
      <c r="O36" s="165"/>
      <c r="P36" s="166"/>
      <c r="Q36" s="166"/>
      <c r="R36" s="166"/>
      <c r="S36" s="166"/>
      <c r="T36" s="166"/>
      <c r="U36" s="166"/>
    </row>
    <row r="37" spans="1:21" ht="16.5" customHeight="1" x14ac:dyDescent="0.2">
      <c r="A37" s="326">
        <v>41729</v>
      </c>
      <c r="B37" s="27"/>
      <c r="C37" s="177"/>
      <c r="D37" s="37"/>
      <c r="E37" s="177"/>
      <c r="F37" s="37"/>
      <c r="G37" s="178"/>
      <c r="H37" s="38"/>
      <c r="I37" s="177"/>
      <c r="J37" s="37"/>
      <c r="K37" s="177"/>
      <c r="L37" s="37"/>
      <c r="M37" s="178"/>
      <c r="N37" s="38"/>
      <c r="O37" s="165"/>
      <c r="P37" s="166"/>
      <c r="Q37" s="166"/>
      <c r="R37" s="166"/>
      <c r="S37" s="166"/>
      <c r="T37" s="166"/>
      <c r="U37" s="166"/>
    </row>
    <row r="38" spans="1:21" x14ac:dyDescent="0.2">
      <c r="A38" s="327"/>
      <c r="B38" s="54" t="s">
        <v>73</v>
      </c>
      <c r="C38" s="177">
        <v>0</v>
      </c>
      <c r="D38" s="37">
        <v>0</v>
      </c>
      <c r="E38" s="177">
        <v>2</v>
      </c>
      <c r="F38" s="37">
        <v>5.5555555555555552E-2</v>
      </c>
      <c r="G38" s="178">
        <v>10</v>
      </c>
      <c r="H38" s="38">
        <v>0.27777777777777779</v>
      </c>
      <c r="I38" s="177">
        <v>10</v>
      </c>
      <c r="J38" s="37">
        <v>0.27777777777777779</v>
      </c>
      <c r="K38" s="177">
        <v>13</v>
      </c>
      <c r="L38" s="37">
        <v>0.3611111111111111</v>
      </c>
      <c r="M38" s="178">
        <v>1</v>
      </c>
      <c r="N38" s="38">
        <v>2.7777777777777776E-2</v>
      </c>
      <c r="O38" s="165"/>
      <c r="P38" s="166"/>
      <c r="Q38" s="166"/>
      <c r="R38" s="166"/>
      <c r="S38" s="166"/>
      <c r="T38" s="166"/>
      <c r="U38" s="166"/>
    </row>
    <row r="39" spans="1:21" x14ac:dyDescent="0.2">
      <c r="A39" s="327"/>
      <c r="B39" s="54" t="s">
        <v>3</v>
      </c>
      <c r="C39" s="177">
        <v>0</v>
      </c>
      <c r="D39" s="37">
        <v>0</v>
      </c>
      <c r="E39" s="177">
        <v>7</v>
      </c>
      <c r="F39" s="37">
        <v>9.5890410958904104E-2</v>
      </c>
      <c r="G39" s="178">
        <v>16</v>
      </c>
      <c r="H39" s="38">
        <v>0.21917808219178081</v>
      </c>
      <c r="I39" s="177">
        <v>19</v>
      </c>
      <c r="J39" s="37">
        <v>0.26027397260273971</v>
      </c>
      <c r="K39" s="177">
        <v>27</v>
      </c>
      <c r="L39" s="37">
        <v>0.36986301369863012</v>
      </c>
      <c r="M39" s="178">
        <v>4</v>
      </c>
      <c r="N39" s="38">
        <v>5.4794520547945202E-2</v>
      </c>
      <c r="O39" s="165"/>
      <c r="P39" s="166"/>
      <c r="Q39" s="166"/>
      <c r="R39" s="166"/>
      <c r="S39" s="166"/>
      <c r="T39" s="166"/>
      <c r="U39" s="166"/>
    </row>
    <row r="40" spans="1:21" x14ac:dyDescent="0.2">
      <c r="A40" s="327"/>
      <c r="B40" s="54" t="s">
        <v>9</v>
      </c>
      <c r="C40" s="177">
        <v>1</v>
      </c>
      <c r="D40" s="37">
        <v>4.2194092827004216E-3</v>
      </c>
      <c r="E40" s="177">
        <v>0</v>
      </c>
      <c r="F40" s="37">
        <v>0</v>
      </c>
      <c r="G40" s="178">
        <v>23</v>
      </c>
      <c r="H40" s="38">
        <v>9.7046413502109699E-2</v>
      </c>
      <c r="I40" s="177">
        <v>76</v>
      </c>
      <c r="J40" s="37">
        <v>0.32067510548523209</v>
      </c>
      <c r="K40" s="177">
        <v>129</v>
      </c>
      <c r="L40" s="37">
        <v>0.54430379746835444</v>
      </c>
      <c r="M40" s="178">
        <v>8</v>
      </c>
      <c r="N40" s="38">
        <v>3.3755274261603373E-2</v>
      </c>
      <c r="O40" s="165"/>
      <c r="P40" s="166"/>
      <c r="Q40" s="166"/>
      <c r="R40" s="166"/>
      <c r="S40" s="166"/>
      <c r="T40" s="166"/>
      <c r="U40" s="166"/>
    </row>
    <row r="41" spans="1:21" x14ac:dyDescent="0.2">
      <c r="A41" s="85"/>
      <c r="B41" s="55"/>
      <c r="C41" s="93"/>
      <c r="D41" s="56"/>
      <c r="E41" s="65"/>
      <c r="F41" s="56"/>
      <c r="G41" s="65"/>
      <c r="H41" s="56"/>
      <c r="I41" s="65"/>
      <c r="J41" s="56"/>
      <c r="K41" s="66"/>
      <c r="L41" s="39"/>
      <c r="M41" s="66"/>
      <c r="N41" s="39"/>
      <c r="O41" s="165"/>
      <c r="P41" s="166"/>
      <c r="Q41" s="166"/>
      <c r="R41" s="166"/>
      <c r="S41" s="166"/>
      <c r="T41" s="166"/>
      <c r="U41" s="166"/>
    </row>
    <row r="42" spans="1:21" ht="14.25" customHeight="1" x14ac:dyDescent="0.2">
      <c r="O42" s="165"/>
      <c r="P42" s="166"/>
      <c r="Q42" s="166"/>
      <c r="R42" s="166"/>
      <c r="S42" s="166"/>
      <c r="T42" s="166"/>
      <c r="U42" s="166"/>
    </row>
    <row r="43" spans="1:21" ht="14.25" customHeight="1" x14ac:dyDescent="0.2">
      <c r="O43" s="165"/>
      <c r="P43" s="166"/>
      <c r="Q43" s="166"/>
      <c r="R43" s="166"/>
      <c r="S43" s="166"/>
      <c r="T43" s="166"/>
      <c r="U43" s="166"/>
    </row>
    <row r="44" spans="1:21" ht="15.75" x14ac:dyDescent="0.25">
      <c r="A44" s="21" t="s">
        <v>241</v>
      </c>
      <c r="O44" s="165"/>
      <c r="P44" s="166"/>
      <c r="Q44" s="166"/>
      <c r="R44" s="166"/>
      <c r="S44" s="166"/>
      <c r="T44" s="166"/>
      <c r="U44" s="166"/>
    </row>
    <row r="45" spans="1:21" ht="32.25" customHeight="1" x14ac:dyDescent="0.25">
      <c r="A45" s="315" t="s">
        <v>60</v>
      </c>
      <c r="B45" s="315" t="s">
        <v>61</v>
      </c>
      <c r="C45" s="323" t="s">
        <v>34</v>
      </c>
      <c r="D45" s="323"/>
      <c r="E45" s="323" t="s">
        <v>35</v>
      </c>
      <c r="F45" s="323"/>
      <c r="G45" s="323" t="s">
        <v>36</v>
      </c>
      <c r="H45" s="324"/>
      <c r="I45" s="323" t="s">
        <v>37</v>
      </c>
      <c r="J45" s="324"/>
      <c r="K45" s="323" t="s">
        <v>38</v>
      </c>
      <c r="L45" s="324"/>
      <c r="M45" s="323" t="s">
        <v>39</v>
      </c>
      <c r="N45" s="324"/>
      <c r="O45" s="165"/>
      <c r="P45" s="166"/>
      <c r="Q45" s="166"/>
      <c r="R45" s="166"/>
      <c r="S45" s="166"/>
      <c r="T45" s="166"/>
      <c r="U45" s="166"/>
    </row>
    <row r="46" spans="1:21" ht="40.5" customHeight="1" x14ac:dyDescent="0.2">
      <c r="A46" s="316"/>
      <c r="B46" s="316"/>
      <c r="C46" s="159" t="s">
        <v>82</v>
      </c>
      <c r="D46" s="52" t="s">
        <v>192</v>
      </c>
      <c r="E46" s="159" t="s">
        <v>82</v>
      </c>
      <c r="F46" s="36" t="s">
        <v>192</v>
      </c>
      <c r="G46" s="159" t="s">
        <v>82</v>
      </c>
      <c r="H46" s="36" t="s">
        <v>192</v>
      </c>
      <c r="I46" s="159" t="s">
        <v>82</v>
      </c>
      <c r="J46" s="36" t="s">
        <v>192</v>
      </c>
      <c r="K46" s="159" t="s">
        <v>82</v>
      </c>
      <c r="L46" s="36" t="s">
        <v>192</v>
      </c>
      <c r="M46" s="159" t="s">
        <v>82</v>
      </c>
      <c r="N46" s="36" t="s">
        <v>192</v>
      </c>
      <c r="O46" s="165"/>
      <c r="P46" s="166"/>
      <c r="Q46" s="166"/>
      <c r="R46" s="166"/>
      <c r="S46" s="166"/>
      <c r="T46" s="166"/>
      <c r="U46" s="166"/>
    </row>
    <row r="47" spans="1:21" ht="16.5" customHeight="1" x14ac:dyDescent="0.2">
      <c r="A47" s="326">
        <v>40999</v>
      </c>
      <c r="B47" s="27"/>
      <c r="C47" s="167"/>
      <c r="D47" s="52"/>
      <c r="E47" s="167"/>
      <c r="F47" s="52"/>
      <c r="G47" s="167"/>
      <c r="H47" s="52"/>
      <c r="I47" s="167"/>
      <c r="J47" s="52"/>
      <c r="K47" s="167"/>
      <c r="L47" s="52"/>
      <c r="M47" s="167"/>
      <c r="N47" s="52"/>
      <c r="O47" s="165"/>
      <c r="P47" s="166"/>
      <c r="Q47" s="166"/>
      <c r="R47" s="166"/>
      <c r="S47" s="166"/>
      <c r="T47" s="166"/>
      <c r="U47" s="166"/>
    </row>
    <row r="48" spans="1:21" x14ac:dyDescent="0.2">
      <c r="A48" s="327"/>
      <c r="B48" s="54" t="s">
        <v>73</v>
      </c>
      <c r="C48" s="177">
        <v>0</v>
      </c>
      <c r="D48" s="37">
        <v>0</v>
      </c>
      <c r="E48" s="177">
        <v>0</v>
      </c>
      <c r="F48" s="37">
        <v>0</v>
      </c>
      <c r="G48" s="178">
        <v>7</v>
      </c>
      <c r="H48" s="38">
        <v>7.6923076923076927E-2</v>
      </c>
      <c r="I48" s="177">
        <v>52</v>
      </c>
      <c r="J48" s="37">
        <v>0.5714285714285714</v>
      </c>
      <c r="K48" s="177">
        <v>29</v>
      </c>
      <c r="L48" s="37">
        <v>0.31868131868131866</v>
      </c>
      <c r="M48" s="178">
        <v>3</v>
      </c>
      <c r="N48" s="38">
        <v>3.2967032967032968E-2</v>
      </c>
      <c r="O48" s="165"/>
      <c r="P48" s="166"/>
      <c r="Q48" s="166"/>
      <c r="R48" s="166"/>
      <c r="S48" s="166"/>
      <c r="T48" s="166"/>
      <c r="U48" s="166"/>
    </row>
    <row r="49" spans="1:21" x14ac:dyDescent="0.2">
      <c r="A49" s="327"/>
      <c r="B49" s="54" t="s">
        <v>3</v>
      </c>
      <c r="C49" s="177">
        <v>0</v>
      </c>
      <c r="D49" s="37">
        <v>0</v>
      </c>
      <c r="E49" s="177">
        <v>0</v>
      </c>
      <c r="F49" s="37">
        <v>0</v>
      </c>
      <c r="G49" s="178">
        <v>4</v>
      </c>
      <c r="H49" s="38">
        <v>0.08</v>
      </c>
      <c r="I49" s="177">
        <v>34</v>
      </c>
      <c r="J49" s="37">
        <v>0.68</v>
      </c>
      <c r="K49" s="177">
        <v>11</v>
      </c>
      <c r="L49" s="37">
        <v>0.22</v>
      </c>
      <c r="M49" s="178">
        <v>1</v>
      </c>
      <c r="N49" s="38">
        <v>0.02</v>
      </c>
      <c r="O49" s="165"/>
      <c r="P49" s="166"/>
      <c r="Q49" s="166"/>
      <c r="R49" s="166"/>
      <c r="S49" s="166"/>
      <c r="T49" s="166"/>
      <c r="U49" s="166"/>
    </row>
    <row r="50" spans="1:21" x14ac:dyDescent="0.2">
      <c r="A50" s="327"/>
      <c r="B50" s="54" t="s">
        <v>9</v>
      </c>
      <c r="C50" s="177">
        <v>1</v>
      </c>
      <c r="D50" s="37">
        <v>3.4129692832764505E-3</v>
      </c>
      <c r="E50" s="177">
        <v>6</v>
      </c>
      <c r="F50" s="37">
        <v>2.0477815699658702E-2</v>
      </c>
      <c r="G50" s="178">
        <v>13</v>
      </c>
      <c r="H50" s="38">
        <v>4.4368600682593858E-2</v>
      </c>
      <c r="I50" s="177">
        <v>136</v>
      </c>
      <c r="J50" s="37">
        <v>0.46416382252559729</v>
      </c>
      <c r="K50" s="177">
        <v>129</v>
      </c>
      <c r="L50" s="37">
        <v>0.44027303754266212</v>
      </c>
      <c r="M50" s="178">
        <v>8</v>
      </c>
      <c r="N50" s="38">
        <v>2.7303754266211604E-2</v>
      </c>
      <c r="O50" s="165"/>
      <c r="P50" s="166"/>
      <c r="Q50" s="166"/>
      <c r="R50" s="166"/>
      <c r="S50" s="166"/>
      <c r="T50" s="166"/>
      <c r="U50" s="166"/>
    </row>
    <row r="51" spans="1:21" x14ac:dyDescent="0.2">
      <c r="A51" s="85"/>
      <c r="B51" s="55"/>
      <c r="C51" s="177"/>
      <c r="D51" s="37"/>
      <c r="E51" s="177"/>
      <c r="F51" s="37"/>
      <c r="G51" s="178"/>
      <c r="H51" s="38"/>
      <c r="I51" s="177"/>
      <c r="J51" s="37"/>
      <c r="K51" s="177"/>
      <c r="L51" s="37"/>
      <c r="M51" s="178"/>
      <c r="N51" s="38"/>
      <c r="O51" s="165"/>
      <c r="P51" s="166"/>
      <c r="Q51" s="166"/>
      <c r="R51" s="166"/>
      <c r="S51" s="166"/>
      <c r="T51" s="166"/>
      <c r="U51" s="166"/>
    </row>
    <row r="52" spans="1:21" ht="16.5" customHeight="1" x14ac:dyDescent="0.2">
      <c r="A52" s="326">
        <v>41364</v>
      </c>
      <c r="B52" s="27"/>
      <c r="C52" s="181"/>
      <c r="D52" s="120"/>
      <c r="E52" s="181"/>
      <c r="F52" s="120"/>
      <c r="G52" s="182"/>
      <c r="H52" s="123"/>
      <c r="I52" s="181"/>
      <c r="J52" s="120"/>
      <c r="K52" s="181"/>
      <c r="L52" s="120"/>
      <c r="M52" s="182"/>
      <c r="N52" s="123"/>
      <c r="O52" s="165"/>
      <c r="P52" s="166"/>
      <c r="Q52" s="166"/>
      <c r="R52" s="166"/>
      <c r="S52" s="166"/>
      <c r="T52" s="166"/>
      <c r="U52" s="166"/>
    </row>
    <row r="53" spans="1:21" x14ac:dyDescent="0.2">
      <c r="A53" s="327"/>
      <c r="B53" s="54" t="s">
        <v>73</v>
      </c>
      <c r="C53" s="177">
        <v>0</v>
      </c>
      <c r="D53" s="37">
        <v>0</v>
      </c>
      <c r="E53" s="177">
        <v>0</v>
      </c>
      <c r="F53" s="37">
        <v>0</v>
      </c>
      <c r="G53" s="178">
        <v>5</v>
      </c>
      <c r="H53" s="38">
        <v>5.6818181818181816E-2</v>
      </c>
      <c r="I53" s="177">
        <v>47</v>
      </c>
      <c r="J53" s="37">
        <v>0.53409090909090906</v>
      </c>
      <c r="K53" s="177">
        <v>30</v>
      </c>
      <c r="L53" s="37">
        <v>0.34090909090909088</v>
      </c>
      <c r="M53" s="178">
        <v>6</v>
      </c>
      <c r="N53" s="38">
        <v>6.8181818181818177E-2</v>
      </c>
      <c r="O53" s="165"/>
      <c r="P53" s="166"/>
      <c r="Q53" s="166"/>
      <c r="R53" s="166"/>
      <c r="S53" s="166"/>
      <c r="T53" s="166"/>
      <c r="U53" s="166"/>
    </row>
    <row r="54" spans="1:21" x14ac:dyDescent="0.2">
      <c r="A54" s="327"/>
      <c r="B54" s="54" t="s">
        <v>3</v>
      </c>
      <c r="C54" s="177">
        <v>0</v>
      </c>
      <c r="D54" s="37">
        <v>0</v>
      </c>
      <c r="E54" s="177">
        <v>0</v>
      </c>
      <c r="F54" s="37">
        <v>0</v>
      </c>
      <c r="G54" s="178">
        <v>2</v>
      </c>
      <c r="H54" s="38">
        <v>6.25E-2</v>
      </c>
      <c r="I54" s="177">
        <v>22</v>
      </c>
      <c r="J54" s="37">
        <v>0.6875</v>
      </c>
      <c r="K54" s="177">
        <v>4</v>
      </c>
      <c r="L54" s="37">
        <v>0.125</v>
      </c>
      <c r="M54" s="178">
        <v>4</v>
      </c>
      <c r="N54" s="38">
        <v>0.125</v>
      </c>
      <c r="O54" s="165"/>
      <c r="P54" s="166"/>
      <c r="Q54" s="166"/>
      <c r="R54" s="166"/>
      <c r="S54" s="166"/>
      <c r="T54" s="166"/>
      <c r="U54" s="166"/>
    </row>
    <row r="55" spans="1:21" x14ac:dyDescent="0.2">
      <c r="A55" s="327"/>
      <c r="B55" s="54" t="s">
        <v>9</v>
      </c>
      <c r="C55" s="177">
        <v>0</v>
      </c>
      <c r="D55" s="37">
        <v>0</v>
      </c>
      <c r="E55" s="177">
        <v>1</v>
      </c>
      <c r="F55" s="37">
        <v>3.1847133757961785E-3</v>
      </c>
      <c r="G55" s="178">
        <v>19</v>
      </c>
      <c r="H55" s="38">
        <v>6.0509554140127389E-2</v>
      </c>
      <c r="I55" s="177">
        <v>128</v>
      </c>
      <c r="J55" s="37">
        <v>0.40764331210191085</v>
      </c>
      <c r="K55" s="177">
        <v>152</v>
      </c>
      <c r="L55" s="37">
        <v>0.48407643312101911</v>
      </c>
      <c r="M55" s="178">
        <v>14</v>
      </c>
      <c r="N55" s="38">
        <v>4.4585987261146494E-2</v>
      </c>
      <c r="O55" s="165"/>
      <c r="P55" s="166"/>
      <c r="Q55" s="166"/>
      <c r="R55" s="166"/>
      <c r="S55" s="166"/>
      <c r="T55" s="166"/>
      <c r="U55" s="166"/>
    </row>
    <row r="56" spans="1:21" x14ac:dyDescent="0.2">
      <c r="A56" s="85"/>
      <c r="B56" s="55"/>
      <c r="C56" s="179"/>
      <c r="D56" s="56"/>
      <c r="E56" s="179"/>
      <c r="F56" s="56"/>
      <c r="G56" s="180"/>
      <c r="H56" s="39"/>
      <c r="I56" s="179"/>
      <c r="J56" s="56"/>
      <c r="K56" s="179"/>
      <c r="L56" s="56"/>
      <c r="M56" s="180"/>
      <c r="N56" s="39"/>
      <c r="O56" s="165"/>
      <c r="P56" s="166"/>
      <c r="Q56" s="166"/>
      <c r="R56" s="166"/>
      <c r="S56" s="166"/>
      <c r="T56" s="166"/>
      <c r="U56" s="166"/>
    </row>
    <row r="57" spans="1:21" ht="16.5" customHeight="1" x14ac:dyDescent="0.2">
      <c r="A57" s="326">
        <v>41729</v>
      </c>
      <c r="B57" s="27"/>
      <c r="C57" s="177"/>
      <c r="D57" s="37"/>
      <c r="E57" s="177"/>
      <c r="F57" s="37"/>
      <c r="G57" s="178"/>
      <c r="H57" s="38"/>
      <c r="I57" s="177"/>
      <c r="J57" s="37"/>
      <c r="K57" s="177"/>
      <c r="L57" s="37"/>
      <c r="M57" s="178"/>
      <c r="N57" s="38"/>
      <c r="O57" s="165"/>
      <c r="P57" s="166"/>
      <c r="Q57" s="166"/>
      <c r="R57" s="166"/>
      <c r="S57" s="166"/>
      <c r="T57" s="166"/>
      <c r="U57" s="166"/>
    </row>
    <row r="58" spans="1:21" x14ac:dyDescent="0.2">
      <c r="A58" s="327"/>
      <c r="B58" s="54" t="s">
        <v>73</v>
      </c>
      <c r="C58" s="177">
        <v>0</v>
      </c>
      <c r="D58" s="37">
        <v>0</v>
      </c>
      <c r="E58" s="177">
        <v>0</v>
      </c>
      <c r="F58" s="37">
        <v>0</v>
      </c>
      <c r="G58" s="178">
        <v>9</v>
      </c>
      <c r="H58" s="38">
        <v>0.10465116279069768</v>
      </c>
      <c r="I58" s="177">
        <v>31</v>
      </c>
      <c r="J58" s="37">
        <v>0.36046511627906974</v>
      </c>
      <c r="K58" s="177">
        <v>36</v>
      </c>
      <c r="L58" s="37">
        <v>0.41860465116279072</v>
      </c>
      <c r="M58" s="178">
        <v>10</v>
      </c>
      <c r="N58" s="38">
        <v>0.11627906976744186</v>
      </c>
      <c r="O58" s="165"/>
      <c r="P58" s="166"/>
      <c r="Q58" s="166"/>
      <c r="R58" s="166"/>
      <c r="S58" s="166"/>
      <c r="T58" s="166"/>
      <c r="U58" s="166"/>
    </row>
    <row r="59" spans="1:21" x14ac:dyDescent="0.2">
      <c r="A59" s="327"/>
      <c r="B59" s="54" t="s">
        <v>3</v>
      </c>
      <c r="C59" s="177">
        <v>0</v>
      </c>
      <c r="D59" s="37">
        <v>0</v>
      </c>
      <c r="E59" s="177">
        <v>1</v>
      </c>
      <c r="F59" s="37">
        <v>3.7037037037037035E-2</v>
      </c>
      <c r="G59" s="178">
        <v>3</v>
      </c>
      <c r="H59" s="38">
        <v>0.1111111111111111</v>
      </c>
      <c r="I59" s="177">
        <v>13</v>
      </c>
      <c r="J59" s="37">
        <v>0.48148148148148145</v>
      </c>
      <c r="K59" s="177">
        <v>7</v>
      </c>
      <c r="L59" s="37">
        <v>0.25925925925925924</v>
      </c>
      <c r="M59" s="178">
        <v>3</v>
      </c>
      <c r="N59" s="38">
        <v>0.1111111111111111</v>
      </c>
      <c r="O59" s="165"/>
      <c r="P59" s="166"/>
      <c r="Q59" s="166"/>
      <c r="R59" s="166"/>
      <c r="S59" s="166"/>
      <c r="T59" s="166"/>
      <c r="U59" s="166"/>
    </row>
    <row r="60" spans="1:21" x14ac:dyDescent="0.2">
      <c r="A60" s="327"/>
      <c r="B60" s="54" t="s">
        <v>9</v>
      </c>
      <c r="C60" s="177">
        <v>2</v>
      </c>
      <c r="D60" s="37">
        <v>6.6666666666666671E-3</v>
      </c>
      <c r="E60" s="177">
        <v>6</v>
      </c>
      <c r="F60" s="37">
        <v>0.02</v>
      </c>
      <c r="G60" s="178">
        <v>18</v>
      </c>
      <c r="H60" s="38">
        <v>0.06</v>
      </c>
      <c r="I60" s="177">
        <v>104</v>
      </c>
      <c r="J60" s="37">
        <v>0.34666666666666668</v>
      </c>
      <c r="K60" s="177">
        <v>149</v>
      </c>
      <c r="L60" s="37">
        <v>0.49666666666666665</v>
      </c>
      <c r="M60" s="178">
        <v>21</v>
      </c>
      <c r="N60" s="38">
        <v>7.0000000000000007E-2</v>
      </c>
      <c r="O60" s="165"/>
      <c r="P60" s="166"/>
      <c r="Q60" s="166"/>
      <c r="R60" s="166"/>
      <c r="S60" s="166"/>
      <c r="T60" s="166"/>
      <c r="U60" s="166"/>
    </row>
    <row r="61" spans="1:21" x14ac:dyDescent="0.2">
      <c r="A61" s="85"/>
      <c r="B61" s="55"/>
      <c r="C61" s="93"/>
      <c r="D61" s="56"/>
      <c r="E61" s="65"/>
      <c r="F61" s="56"/>
      <c r="G61" s="65"/>
      <c r="H61" s="56"/>
      <c r="I61" s="65"/>
      <c r="J61" s="56"/>
      <c r="K61" s="66"/>
      <c r="L61" s="39"/>
      <c r="M61" s="66"/>
      <c r="N61" s="39"/>
      <c r="O61" s="165"/>
      <c r="P61" s="166"/>
      <c r="Q61" s="166"/>
      <c r="R61" s="166"/>
      <c r="S61" s="166"/>
      <c r="T61" s="166"/>
      <c r="U61" s="166"/>
    </row>
    <row r="62" spans="1:21" ht="14.25" customHeight="1" x14ac:dyDescent="0.2">
      <c r="O62" s="165"/>
      <c r="P62" s="166"/>
      <c r="Q62" s="166"/>
      <c r="R62" s="166"/>
      <c r="S62" s="166"/>
      <c r="T62" s="166"/>
      <c r="U62" s="166"/>
    </row>
    <row r="63" spans="1:21" ht="14.25" customHeight="1" x14ac:dyDescent="0.2">
      <c r="O63" s="165"/>
      <c r="P63" s="166"/>
      <c r="Q63" s="166"/>
      <c r="R63" s="166"/>
      <c r="S63" s="166"/>
      <c r="T63" s="166"/>
      <c r="U63" s="166"/>
    </row>
    <row r="64" spans="1:21" ht="15.75" x14ac:dyDescent="0.25">
      <c r="A64" s="20" t="s">
        <v>245</v>
      </c>
      <c r="O64" s="165"/>
      <c r="P64" s="166"/>
      <c r="Q64" s="166"/>
      <c r="R64" s="166"/>
      <c r="S64" s="166"/>
      <c r="T64" s="166"/>
      <c r="U64" s="166"/>
    </row>
    <row r="65" spans="1:21" ht="32.25" customHeight="1" x14ac:dyDescent="0.25">
      <c r="A65" s="315" t="s">
        <v>60</v>
      </c>
      <c r="B65" s="315" t="s">
        <v>61</v>
      </c>
      <c r="C65" s="323" t="s">
        <v>34</v>
      </c>
      <c r="D65" s="323"/>
      <c r="E65" s="323" t="s">
        <v>35</v>
      </c>
      <c r="F65" s="323"/>
      <c r="G65" s="323" t="s">
        <v>36</v>
      </c>
      <c r="H65" s="324"/>
      <c r="I65" s="323" t="s">
        <v>37</v>
      </c>
      <c r="J65" s="324"/>
      <c r="K65" s="323" t="s">
        <v>38</v>
      </c>
      <c r="L65" s="324"/>
      <c r="M65" s="323" t="s">
        <v>39</v>
      </c>
      <c r="N65" s="324"/>
      <c r="O65" s="165"/>
      <c r="P65" s="166"/>
      <c r="Q65" s="166"/>
      <c r="R65" s="166"/>
      <c r="S65" s="166"/>
      <c r="T65" s="166"/>
      <c r="U65" s="166"/>
    </row>
    <row r="66" spans="1:21" ht="34.5" customHeight="1" x14ac:dyDescent="0.2">
      <c r="A66" s="316"/>
      <c r="B66" s="316"/>
      <c r="C66" s="159" t="s">
        <v>81</v>
      </c>
      <c r="D66" s="52" t="s">
        <v>192</v>
      </c>
      <c r="E66" s="159" t="s">
        <v>81</v>
      </c>
      <c r="F66" s="36" t="s">
        <v>192</v>
      </c>
      <c r="G66" s="159" t="s">
        <v>81</v>
      </c>
      <c r="H66" s="36" t="s">
        <v>192</v>
      </c>
      <c r="I66" s="159" t="s">
        <v>81</v>
      </c>
      <c r="J66" s="36" t="s">
        <v>192</v>
      </c>
      <c r="K66" s="159" t="s">
        <v>81</v>
      </c>
      <c r="L66" s="36" t="s">
        <v>192</v>
      </c>
      <c r="M66" s="159" t="s">
        <v>81</v>
      </c>
      <c r="N66" s="36" t="s">
        <v>192</v>
      </c>
      <c r="O66" s="165"/>
      <c r="P66" s="166"/>
      <c r="Q66" s="166"/>
      <c r="R66" s="166"/>
      <c r="S66" s="166"/>
      <c r="T66" s="166"/>
      <c r="U66" s="166"/>
    </row>
    <row r="67" spans="1:21" ht="16.5" customHeight="1" x14ac:dyDescent="0.2">
      <c r="A67" s="326">
        <v>40999</v>
      </c>
      <c r="B67" s="27"/>
      <c r="C67" s="167"/>
      <c r="D67" s="52"/>
      <c r="E67" s="167"/>
      <c r="F67" s="52"/>
      <c r="G67" s="167"/>
      <c r="H67" s="52"/>
      <c r="I67" s="167"/>
      <c r="J67" s="52"/>
      <c r="K67" s="167"/>
      <c r="L67" s="52"/>
      <c r="M67" s="167"/>
      <c r="N67" s="52"/>
      <c r="O67" s="165"/>
      <c r="P67" s="166"/>
      <c r="Q67" s="166"/>
      <c r="R67" s="166"/>
      <c r="S67" s="166"/>
      <c r="T67" s="166"/>
      <c r="U67" s="166"/>
    </row>
    <row r="68" spans="1:21" x14ac:dyDescent="0.2">
      <c r="A68" s="327"/>
      <c r="B68" s="54" t="s">
        <v>73</v>
      </c>
      <c r="C68" s="177">
        <v>0</v>
      </c>
      <c r="D68" s="37">
        <v>0</v>
      </c>
      <c r="E68" s="177">
        <v>0</v>
      </c>
      <c r="F68" s="37">
        <v>0</v>
      </c>
      <c r="G68" s="178">
        <v>2</v>
      </c>
      <c r="H68" s="38">
        <v>0.16666666666666666</v>
      </c>
      <c r="I68" s="177">
        <v>7</v>
      </c>
      <c r="J68" s="37">
        <v>0.58333333333333337</v>
      </c>
      <c r="K68" s="177">
        <v>3</v>
      </c>
      <c r="L68" s="37">
        <v>0.25</v>
      </c>
      <c r="M68" s="178">
        <v>0</v>
      </c>
      <c r="N68" s="38">
        <v>0</v>
      </c>
      <c r="O68" s="165"/>
      <c r="P68" s="166"/>
      <c r="Q68" s="166"/>
      <c r="R68" s="166"/>
      <c r="S68" s="166"/>
      <c r="T68" s="166"/>
      <c r="U68" s="166"/>
    </row>
    <row r="69" spans="1:21" x14ac:dyDescent="0.2">
      <c r="A69" s="327"/>
      <c r="B69" s="54" t="s">
        <v>3</v>
      </c>
      <c r="C69" s="177">
        <v>2</v>
      </c>
      <c r="D69" s="37">
        <v>2.564102564102564E-2</v>
      </c>
      <c r="E69" s="177">
        <v>3</v>
      </c>
      <c r="F69" s="37">
        <v>3.8461538461538464E-2</v>
      </c>
      <c r="G69" s="178">
        <v>12</v>
      </c>
      <c r="H69" s="38">
        <v>0.15384615384615385</v>
      </c>
      <c r="I69" s="177">
        <v>34</v>
      </c>
      <c r="J69" s="37">
        <v>0.4358974358974359</v>
      </c>
      <c r="K69" s="177">
        <v>25</v>
      </c>
      <c r="L69" s="37">
        <v>0.32051282051282054</v>
      </c>
      <c r="M69" s="178">
        <v>2</v>
      </c>
      <c r="N69" s="38">
        <v>2.564102564102564E-2</v>
      </c>
      <c r="O69" s="165"/>
      <c r="P69" s="166"/>
      <c r="Q69" s="166"/>
      <c r="R69" s="166"/>
      <c r="S69" s="166"/>
      <c r="T69" s="166"/>
      <c r="U69" s="166"/>
    </row>
    <row r="70" spans="1:21" x14ac:dyDescent="0.2">
      <c r="A70" s="327"/>
      <c r="B70" s="54" t="s">
        <v>9</v>
      </c>
      <c r="C70" s="177">
        <v>0</v>
      </c>
      <c r="D70" s="37">
        <v>0</v>
      </c>
      <c r="E70" s="177">
        <v>1</v>
      </c>
      <c r="F70" s="37">
        <v>1.8867924528301886E-2</v>
      </c>
      <c r="G70" s="178">
        <v>7</v>
      </c>
      <c r="H70" s="38">
        <v>0.13207547169811321</v>
      </c>
      <c r="I70" s="177">
        <v>20</v>
      </c>
      <c r="J70" s="37">
        <v>0.37735849056603776</v>
      </c>
      <c r="K70" s="177">
        <v>23</v>
      </c>
      <c r="L70" s="37">
        <v>0.43396226415094341</v>
      </c>
      <c r="M70" s="178">
        <v>2</v>
      </c>
      <c r="N70" s="38">
        <v>3.7735849056603772E-2</v>
      </c>
      <c r="O70" s="165"/>
      <c r="P70" s="166"/>
      <c r="Q70" s="166"/>
      <c r="R70" s="166"/>
      <c r="S70" s="166"/>
      <c r="T70" s="166"/>
      <c r="U70" s="166"/>
    </row>
    <row r="71" spans="1:21" x14ac:dyDescent="0.2">
      <c r="A71" s="85"/>
      <c r="B71" s="55"/>
      <c r="C71" s="177"/>
      <c r="D71" s="37"/>
      <c r="E71" s="177"/>
      <c r="F71" s="37"/>
      <c r="G71" s="178"/>
      <c r="H71" s="38"/>
      <c r="I71" s="177"/>
      <c r="J71" s="37"/>
      <c r="K71" s="177"/>
      <c r="L71" s="37"/>
      <c r="M71" s="178"/>
      <c r="N71" s="38"/>
      <c r="O71" s="165"/>
      <c r="P71" s="166"/>
      <c r="Q71" s="166"/>
      <c r="R71" s="166"/>
      <c r="S71" s="166"/>
      <c r="T71" s="166"/>
      <c r="U71" s="166"/>
    </row>
    <row r="72" spans="1:21" ht="16.5" customHeight="1" x14ac:dyDescent="0.2">
      <c r="A72" s="326">
        <v>41364</v>
      </c>
      <c r="B72" s="27"/>
      <c r="C72" s="181"/>
      <c r="D72" s="120"/>
      <c r="E72" s="181"/>
      <c r="F72" s="120"/>
      <c r="G72" s="182"/>
      <c r="H72" s="123"/>
      <c r="I72" s="181"/>
      <c r="J72" s="120"/>
      <c r="K72" s="181"/>
      <c r="L72" s="120"/>
      <c r="M72" s="182"/>
      <c r="N72" s="123"/>
      <c r="O72" s="165"/>
      <c r="P72" s="166"/>
      <c r="Q72" s="166"/>
      <c r="R72" s="166"/>
      <c r="S72" s="166"/>
      <c r="T72" s="166"/>
      <c r="U72" s="166"/>
    </row>
    <row r="73" spans="1:21" x14ac:dyDescent="0.2">
      <c r="A73" s="327"/>
      <c r="B73" s="54" t="s">
        <v>73</v>
      </c>
      <c r="C73" s="177">
        <v>0</v>
      </c>
      <c r="D73" s="37">
        <v>0</v>
      </c>
      <c r="E73" s="177">
        <v>0</v>
      </c>
      <c r="F73" s="37">
        <v>0</v>
      </c>
      <c r="G73" s="178">
        <v>3</v>
      </c>
      <c r="H73" s="38">
        <v>0.17647058823529413</v>
      </c>
      <c r="I73" s="177">
        <v>7</v>
      </c>
      <c r="J73" s="37">
        <v>0.41176470588235292</v>
      </c>
      <c r="K73" s="177">
        <v>6</v>
      </c>
      <c r="L73" s="37">
        <v>0.35294117647058826</v>
      </c>
      <c r="M73" s="178">
        <v>1</v>
      </c>
      <c r="N73" s="38">
        <v>5.8823529411764705E-2</v>
      </c>
      <c r="O73" s="165"/>
      <c r="P73" s="166"/>
      <c r="Q73" s="166"/>
      <c r="R73" s="166"/>
      <c r="S73" s="166"/>
      <c r="T73" s="166"/>
      <c r="U73" s="166"/>
    </row>
    <row r="74" spans="1:21" x14ac:dyDescent="0.2">
      <c r="A74" s="327"/>
      <c r="B74" s="54" t="s">
        <v>3</v>
      </c>
      <c r="C74" s="177">
        <v>1</v>
      </c>
      <c r="D74" s="37">
        <v>1.1764705882352941E-2</v>
      </c>
      <c r="E74" s="177">
        <v>4</v>
      </c>
      <c r="F74" s="37">
        <v>4.7058823529411764E-2</v>
      </c>
      <c r="G74" s="178">
        <v>15</v>
      </c>
      <c r="H74" s="38">
        <v>0.17647058823529413</v>
      </c>
      <c r="I74" s="177">
        <v>31</v>
      </c>
      <c r="J74" s="37">
        <v>0.36470588235294116</v>
      </c>
      <c r="K74" s="177">
        <v>29</v>
      </c>
      <c r="L74" s="37">
        <v>0.3411764705882353</v>
      </c>
      <c r="M74" s="178">
        <v>5</v>
      </c>
      <c r="N74" s="38">
        <v>5.8823529411764705E-2</v>
      </c>
      <c r="O74" s="165"/>
      <c r="P74" s="166"/>
      <c r="Q74" s="166"/>
      <c r="R74" s="166"/>
      <c r="S74" s="166"/>
      <c r="T74" s="166"/>
      <c r="U74" s="166"/>
    </row>
    <row r="75" spans="1:21" x14ac:dyDescent="0.2">
      <c r="A75" s="327"/>
      <c r="B75" s="54" t="s">
        <v>9</v>
      </c>
      <c r="C75" s="177">
        <v>1</v>
      </c>
      <c r="D75" s="37">
        <v>1.4705882352941176E-2</v>
      </c>
      <c r="E75" s="177">
        <v>1</v>
      </c>
      <c r="F75" s="37">
        <v>1.4705882352941176E-2</v>
      </c>
      <c r="G75" s="178">
        <v>8</v>
      </c>
      <c r="H75" s="38">
        <v>0.11764705882352941</v>
      </c>
      <c r="I75" s="177">
        <v>27</v>
      </c>
      <c r="J75" s="37">
        <v>0.39705882352941174</v>
      </c>
      <c r="K75" s="177">
        <v>27</v>
      </c>
      <c r="L75" s="37">
        <v>0.39705882352941174</v>
      </c>
      <c r="M75" s="178">
        <v>4</v>
      </c>
      <c r="N75" s="38">
        <v>5.8823529411764705E-2</v>
      </c>
      <c r="O75" s="165"/>
      <c r="P75" s="166"/>
      <c r="Q75" s="166"/>
      <c r="R75" s="166"/>
      <c r="S75" s="166"/>
      <c r="T75" s="166"/>
      <c r="U75" s="166"/>
    </row>
    <row r="76" spans="1:21" x14ac:dyDescent="0.2">
      <c r="A76" s="85"/>
      <c r="B76" s="55"/>
      <c r="C76" s="179"/>
      <c r="D76" s="56"/>
      <c r="E76" s="179"/>
      <c r="F76" s="56"/>
      <c r="G76" s="180"/>
      <c r="H76" s="39"/>
      <c r="I76" s="179"/>
      <c r="J76" s="56"/>
      <c r="K76" s="179"/>
      <c r="L76" s="56"/>
      <c r="M76" s="180"/>
      <c r="N76" s="39"/>
      <c r="O76" s="165"/>
      <c r="P76" s="166"/>
      <c r="Q76" s="166"/>
      <c r="R76" s="166"/>
      <c r="S76" s="166"/>
      <c r="T76" s="166"/>
      <c r="U76" s="166"/>
    </row>
    <row r="77" spans="1:21" ht="16.5" customHeight="1" x14ac:dyDescent="0.2">
      <c r="A77" s="326">
        <v>41729</v>
      </c>
      <c r="B77" s="27"/>
      <c r="C77" s="177"/>
      <c r="D77" s="37"/>
      <c r="E77" s="177"/>
      <c r="F77" s="37"/>
      <c r="G77" s="178"/>
      <c r="H77" s="38"/>
      <c r="I77" s="177"/>
      <c r="J77" s="37"/>
      <c r="K77" s="177"/>
      <c r="L77" s="37"/>
      <c r="M77" s="178"/>
      <c r="N77" s="38"/>
      <c r="O77" s="165"/>
      <c r="P77" s="166"/>
      <c r="Q77" s="166"/>
      <c r="R77" s="166"/>
      <c r="S77" s="166"/>
      <c r="T77" s="166"/>
      <c r="U77" s="166"/>
    </row>
    <row r="78" spans="1:21" x14ac:dyDescent="0.2">
      <c r="A78" s="327"/>
      <c r="B78" s="54" t="s">
        <v>73</v>
      </c>
      <c r="C78" s="177">
        <v>0</v>
      </c>
      <c r="D78" s="37">
        <v>0</v>
      </c>
      <c r="E78" s="177">
        <v>2</v>
      </c>
      <c r="F78" s="37">
        <v>0.1</v>
      </c>
      <c r="G78" s="178">
        <v>4</v>
      </c>
      <c r="H78" s="38">
        <v>0.2</v>
      </c>
      <c r="I78" s="177">
        <v>7</v>
      </c>
      <c r="J78" s="37">
        <v>0.35</v>
      </c>
      <c r="K78" s="177">
        <v>6</v>
      </c>
      <c r="L78" s="37">
        <v>0.3</v>
      </c>
      <c r="M78" s="178">
        <v>1</v>
      </c>
      <c r="N78" s="38">
        <v>0.05</v>
      </c>
      <c r="O78" s="165"/>
      <c r="P78" s="166"/>
      <c r="Q78" s="166"/>
      <c r="R78" s="166"/>
      <c r="S78" s="166"/>
      <c r="T78" s="166"/>
      <c r="U78" s="166"/>
    </row>
    <row r="79" spans="1:21" x14ac:dyDescent="0.2">
      <c r="A79" s="327"/>
      <c r="B79" s="54" t="s">
        <v>3</v>
      </c>
      <c r="C79" s="177">
        <v>1</v>
      </c>
      <c r="D79" s="37">
        <v>1.1235955056179775E-2</v>
      </c>
      <c r="E79" s="177">
        <v>3</v>
      </c>
      <c r="F79" s="37">
        <v>3.3707865168539325E-2</v>
      </c>
      <c r="G79" s="178">
        <v>15</v>
      </c>
      <c r="H79" s="38">
        <v>0.16853932584269662</v>
      </c>
      <c r="I79" s="177">
        <v>36</v>
      </c>
      <c r="J79" s="37">
        <v>0.4044943820224719</v>
      </c>
      <c r="K79" s="177">
        <v>28</v>
      </c>
      <c r="L79" s="37">
        <v>0.3146067415730337</v>
      </c>
      <c r="M79" s="178">
        <v>6</v>
      </c>
      <c r="N79" s="38">
        <v>6.741573033707865E-2</v>
      </c>
      <c r="O79" s="165"/>
      <c r="P79" s="166"/>
      <c r="Q79" s="166"/>
      <c r="R79" s="166"/>
      <c r="S79" s="166"/>
      <c r="T79" s="166"/>
      <c r="U79" s="166"/>
    </row>
    <row r="80" spans="1:21" x14ac:dyDescent="0.2">
      <c r="A80" s="327"/>
      <c r="B80" s="54" t="s">
        <v>9</v>
      </c>
      <c r="C80" s="177">
        <v>1</v>
      </c>
      <c r="D80" s="37">
        <v>1.5151515151515152E-2</v>
      </c>
      <c r="E80" s="177">
        <v>2</v>
      </c>
      <c r="F80" s="37">
        <v>3.0303030303030304E-2</v>
      </c>
      <c r="G80" s="178">
        <v>5</v>
      </c>
      <c r="H80" s="38">
        <v>7.575757575757576E-2</v>
      </c>
      <c r="I80" s="177">
        <v>24</v>
      </c>
      <c r="J80" s="37">
        <v>0.36363636363636365</v>
      </c>
      <c r="K80" s="177">
        <v>29</v>
      </c>
      <c r="L80" s="37">
        <v>0.43939393939393939</v>
      </c>
      <c r="M80" s="178">
        <v>5</v>
      </c>
      <c r="N80" s="38">
        <v>7.575757575757576E-2</v>
      </c>
      <c r="O80" s="165"/>
      <c r="P80" s="166"/>
      <c r="Q80" s="166"/>
      <c r="R80" s="166"/>
      <c r="S80" s="166"/>
      <c r="T80" s="166"/>
      <c r="U80" s="166"/>
    </row>
    <row r="81" spans="1:21" x14ac:dyDescent="0.2">
      <c r="A81" s="85"/>
      <c r="B81" s="55"/>
      <c r="C81" s="93"/>
      <c r="D81" s="56"/>
      <c r="E81" s="65"/>
      <c r="F81" s="56"/>
      <c r="G81" s="65"/>
      <c r="H81" s="56"/>
      <c r="I81" s="65"/>
      <c r="J81" s="56"/>
      <c r="K81" s="66"/>
      <c r="L81" s="39"/>
      <c r="M81" s="66"/>
      <c r="N81" s="39"/>
      <c r="O81" s="165"/>
      <c r="P81" s="166"/>
      <c r="Q81" s="166"/>
      <c r="R81" s="166"/>
      <c r="S81" s="166"/>
      <c r="T81" s="166"/>
      <c r="U81" s="166"/>
    </row>
    <row r="82" spans="1:21" x14ac:dyDescent="0.2">
      <c r="A82" s="118"/>
      <c r="B82" s="53"/>
      <c r="C82" s="82"/>
      <c r="D82" s="57"/>
      <c r="E82" s="82"/>
      <c r="F82" s="57"/>
      <c r="G82" s="82"/>
      <c r="H82" s="57"/>
      <c r="I82" s="82"/>
      <c r="J82" s="57"/>
      <c r="K82" s="83"/>
      <c r="L82" s="35"/>
      <c r="M82" s="83"/>
      <c r="N82" s="35"/>
      <c r="O82" s="165"/>
      <c r="P82" s="166"/>
      <c r="Q82" s="166"/>
      <c r="R82" s="166"/>
      <c r="S82" s="166"/>
      <c r="T82" s="166"/>
      <c r="U82" s="166"/>
    </row>
    <row r="83" spans="1:21" x14ac:dyDescent="0.2">
      <c r="A83" s="118"/>
      <c r="B83" s="53"/>
      <c r="C83" s="82"/>
      <c r="D83" s="57"/>
      <c r="E83" s="82"/>
      <c r="F83" s="57"/>
      <c r="G83" s="82"/>
      <c r="H83" s="57"/>
      <c r="I83" s="82"/>
      <c r="J83" s="57"/>
      <c r="K83" s="83"/>
      <c r="L83" s="35"/>
      <c r="M83" s="83"/>
      <c r="N83" s="35"/>
      <c r="O83" s="165"/>
      <c r="P83" s="166"/>
      <c r="Q83" s="166"/>
      <c r="R83" s="166"/>
      <c r="S83" s="166"/>
      <c r="T83" s="166"/>
      <c r="U83" s="166"/>
    </row>
    <row r="84" spans="1:21" ht="15.75" x14ac:dyDescent="0.25">
      <c r="A84" s="21" t="s">
        <v>244</v>
      </c>
      <c r="O84" s="165"/>
      <c r="P84" s="166"/>
      <c r="Q84" s="166"/>
      <c r="R84" s="166"/>
      <c r="S84" s="166"/>
      <c r="T84" s="166"/>
      <c r="U84" s="166"/>
    </row>
    <row r="85" spans="1:21" ht="30.75" customHeight="1" x14ac:dyDescent="0.25">
      <c r="A85" s="315" t="s">
        <v>60</v>
      </c>
      <c r="B85" s="315" t="s">
        <v>61</v>
      </c>
      <c r="C85" s="323" t="s">
        <v>34</v>
      </c>
      <c r="D85" s="323"/>
      <c r="E85" s="323" t="s">
        <v>35</v>
      </c>
      <c r="F85" s="323"/>
      <c r="G85" s="323" t="s">
        <v>36</v>
      </c>
      <c r="H85" s="324"/>
      <c r="I85" s="323" t="s">
        <v>37</v>
      </c>
      <c r="J85" s="324"/>
      <c r="K85" s="323" t="s">
        <v>38</v>
      </c>
      <c r="L85" s="324"/>
      <c r="M85" s="323" t="s">
        <v>39</v>
      </c>
      <c r="N85" s="324"/>
      <c r="O85" s="165"/>
      <c r="P85" s="166"/>
      <c r="Q85" s="166"/>
      <c r="R85" s="166"/>
      <c r="S85" s="166"/>
      <c r="T85" s="166"/>
      <c r="U85" s="166"/>
    </row>
    <row r="86" spans="1:21" ht="45" x14ac:dyDescent="0.2">
      <c r="A86" s="316"/>
      <c r="B86" s="316"/>
      <c r="C86" s="159" t="s">
        <v>80</v>
      </c>
      <c r="D86" s="52" t="s">
        <v>192</v>
      </c>
      <c r="E86" s="159" t="s">
        <v>80</v>
      </c>
      <c r="F86" s="36" t="s">
        <v>192</v>
      </c>
      <c r="G86" s="159" t="s">
        <v>80</v>
      </c>
      <c r="H86" s="36" t="s">
        <v>192</v>
      </c>
      <c r="I86" s="159" t="s">
        <v>80</v>
      </c>
      <c r="J86" s="36" t="s">
        <v>192</v>
      </c>
      <c r="K86" s="159" t="s">
        <v>80</v>
      </c>
      <c r="L86" s="36" t="s">
        <v>192</v>
      </c>
      <c r="M86" s="159" t="s">
        <v>80</v>
      </c>
      <c r="N86" s="36" t="s">
        <v>192</v>
      </c>
      <c r="O86" s="165"/>
      <c r="P86" s="166"/>
      <c r="Q86" s="166"/>
      <c r="R86" s="166"/>
      <c r="S86" s="166"/>
      <c r="T86" s="166"/>
      <c r="U86" s="166"/>
    </row>
    <row r="87" spans="1:21" x14ac:dyDescent="0.2">
      <c r="A87" s="326">
        <v>40999</v>
      </c>
      <c r="B87" s="27"/>
      <c r="C87" s="167"/>
      <c r="D87" s="52"/>
      <c r="E87" s="167"/>
      <c r="F87" s="52"/>
      <c r="G87" s="167"/>
      <c r="H87" s="52"/>
      <c r="I87" s="167"/>
      <c r="J87" s="52"/>
      <c r="K87" s="167"/>
      <c r="L87" s="52"/>
      <c r="M87" s="167"/>
      <c r="N87" s="52"/>
      <c r="O87" s="165"/>
      <c r="P87" s="166"/>
      <c r="Q87" s="166"/>
      <c r="R87" s="166"/>
      <c r="S87" s="166"/>
      <c r="T87" s="166"/>
      <c r="U87" s="166"/>
    </row>
    <row r="88" spans="1:21" x14ac:dyDescent="0.2">
      <c r="A88" s="327"/>
      <c r="B88" s="54" t="s">
        <v>73</v>
      </c>
      <c r="C88" s="177">
        <v>0</v>
      </c>
      <c r="D88" s="37">
        <v>0</v>
      </c>
      <c r="E88" s="177">
        <v>0</v>
      </c>
      <c r="F88" s="37">
        <v>0</v>
      </c>
      <c r="G88" s="178">
        <v>24</v>
      </c>
      <c r="H88" s="38">
        <v>0.13114754098360656</v>
      </c>
      <c r="I88" s="177">
        <v>105</v>
      </c>
      <c r="J88" s="37">
        <v>0.57377049180327866</v>
      </c>
      <c r="K88" s="177">
        <v>52</v>
      </c>
      <c r="L88" s="37">
        <v>0.28415300546448086</v>
      </c>
      <c r="M88" s="178">
        <v>2</v>
      </c>
      <c r="N88" s="38">
        <v>1.092896174863388E-2</v>
      </c>
      <c r="O88" s="165"/>
      <c r="P88" s="166"/>
      <c r="Q88" s="166"/>
      <c r="R88" s="166"/>
      <c r="S88" s="166"/>
      <c r="T88" s="166"/>
      <c r="U88" s="166"/>
    </row>
    <row r="89" spans="1:21" x14ac:dyDescent="0.2">
      <c r="A89" s="327"/>
      <c r="B89" s="54" t="s">
        <v>3</v>
      </c>
      <c r="C89" s="177">
        <v>6</v>
      </c>
      <c r="D89" s="37">
        <v>2.0270270270270271E-2</v>
      </c>
      <c r="E89" s="177">
        <v>6</v>
      </c>
      <c r="F89" s="37">
        <v>2.0270270270270271E-2</v>
      </c>
      <c r="G89" s="178">
        <v>40</v>
      </c>
      <c r="H89" s="38">
        <v>0.13513513513513514</v>
      </c>
      <c r="I89" s="177">
        <v>160</v>
      </c>
      <c r="J89" s="37">
        <v>0.54054054054054057</v>
      </c>
      <c r="K89" s="177">
        <v>81</v>
      </c>
      <c r="L89" s="37">
        <v>0.27364864864864863</v>
      </c>
      <c r="M89" s="178">
        <v>3</v>
      </c>
      <c r="N89" s="38">
        <v>1.0135135135135136E-2</v>
      </c>
      <c r="O89" s="165"/>
      <c r="P89" s="166"/>
      <c r="Q89" s="166"/>
      <c r="R89" s="166"/>
      <c r="S89" s="166"/>
      <c r="T89" s="166"/>
      <c r="U89" s="166"/>
    </row>
    <row r="90" spans="1:21" x14ac:dyDescent="0.2">
      <c r="A90" s="327"/>
      <c r="B90" s="54" t="s">
        <v>9</v>
      </c>
      <c r="C90" s="177">
        <v>2</v>
      </c>
      <c r="D90" s="37">
        <v>3.3167495854063019E-3</v>
      </c>
      <c r="E90" s="177">
        <v>6</v>
      </c>
      <c r="F90" s="37">
        <v>9.9502487562189053E-3</v>
      </c>
      <c r="G90" s="178">
        <v>30</v>
      </c>
      <c r="H90" s="38">
        <v>4.975124378109453E-2</v>
      </c>
      <c r="I90" s="177">
        <v>208</v>
      </c>
      <c r="J90" s="37">
        <v>0.34494195688225537</v>
      </c>
      <c r="K90" s="177">
        <v>328</v>
      </c>
      <c r="L90" s="37">
        <v>0.54394693200663347</v>
      </c>
      <c r="M90" s="178">
        <v>29</v>
      </c>
      <c r="N90" s="38">
        <v>4.809286898839138E-2</v>
      </c>
      <c r="O90" s="165"/>
      <c r="P90" s="166"/>
      <c r="Q90" s="166"/>
      <c r="R90" s="166"/>
      <c r="S90" s="166"/>
      <c r="T90" s="166"/>
      <c r="U90" s="166"/>
    </row>
    <row r="91" spans="1:21" x14ac:dyDescent="0.2">
      <c r="A91" s="85"/>
      <c r="B91" s="55"/>
      <c r="C91" s="177"/>
      <c r="D91" s="37"/>
      <c r="E91" s="177"/>
      <c r="F91" s="37"/>
      <c r="G91" s="178"/>
      <c r="H91" s="38"/>
      <c r="I91" s="177"/>
      <c r="J91" s="37"/>
      <c r="K91" s="177"/>
      <c r="L91" s="37"/>
      <c r="M91" s="178"/>
      <c r="N91" s="38"/>
      <c r="O91" s="165"/>
      <c r="P91" s="166"/>
      <c r="Q91" s="166"/>
      <c r="R91" s="166"/>
      <c r="S91" s="166"/>
      <c r="T91" s="166"/>
      <c r="U91" s="166"/>
    </row>
    <row r="92" spans="1:21" x14ac:dyDescent="0.2">
      <c r="A92" s="326">
        <v>41364</v>
      </c>
      <c r="B92" s="27"/>
      <c r="C92" s="181"/>
      <c r="D92" s="120"/>
      <c r="E92" s="181"/>
      <c r="F92" s="120"/>
      <c r="G92" s="182"/>
      <c r="H92" s="123"/>
      <c r="I92" s="181"/>
      <c r="J92" s="120"/>
      <c r="K92" s="181"/>
      <c r="L92" s="120"/>
      <c r="M92" s="182"/>
      <c r="N92" s="123"/>
      <c r="O92" s="165"/>
      <c r="P92" s="166"/>
      <c r="Q92" s="166"/>
      <c r="R92" s="166"/>
      <c r="S92" s="166"/>
      <c r="T92" s="166"/>
      <c r="U92" s="166"/>
    </row>
    <row r="93" spans="1:21" x14ac:dyDescent="0.2">
      <c r="A93" s="327"/>
      <c r="B93" s="54" t="s">
        <v>73</v>
      </c>
      <c r="C93" s="177">
        <v>0</v>
      </c>
      <c r="D93" s="37">
        <v>0</v>
      </c>
      <c r="E93" s="177">
        <v>2</v>
      </c>
      <c r="F93" s="37">
        <v>1.0582010582010581E-2</v>
      </c>
      <c r="G93" s="178">
        <v>34</v>
      </c>
      <c r="H93" s="38">
        <v>0.17989417989417988</v>
      </c>
      <c r="I93" s="177">
        <v>95</v>
      </c>
      <c r="J93" s="37">
        <v>0.50264550264550267</v>
      </c>
      <c r="K93" s="177">
        <v>56</v>
      </c>
      <c r="L93" s="37">
        <v>0.29629629629629628</v>
      </c>
      <c r="M93" s="178">
        <v>2</v>
      </c>
      <c r="N93" s="38">
        <v>1.0582010582010581E-2</v>
      </c>
      <c r="O93" s="165"/>
      <c r="P93" s="166"/>
      <c r="Q93" s="166"/>
      <c r="R93" s="166"/>
      <c r="S93" s="166"/>
      <c r="T93" s="166"/>
      <c r="U93" s="166"/>
    </row>
    <row r="94" spans="1:21" x14ac:dyDescent="0.2">
      <c r="A94" s="327"/>
      <c r="B94" s="54" t="s">
        <v>3</v>
      </c>
      <c r="C94" s="177">
        <v>12</v>
      </c>
      <c r="D94" s="37">
        <v>0.04</v>
      </c>
      <c r="E94" s="177">
        <v>16</v>
      </c>
      <c r="F94" s="37">
        <v>5.3333333333333337E-2</v>
      </c>
      <c r="G94" s="178">
        <v>44</v>
      </c>
      <c r="H94" s="38">
        <v>0.14666666666666667</v>
      </c>
      <c r="I94" s="177">
        <v>130</v>
      </c>
      <c r="J94" s="37">
        <v>0.43333333333333335</v>
      </c>
      <c r="K94" s="177">
        <v>92</v>
      </c>
      <c r="L94" s="37">
        <v>0.30666666666666664</v>
      </c>
      <c r="M94" s="178">
        <v>6</v>
      </c>
      <c r="N94" s="38">
        <v>0.02</v>
      </c>
      <c r="O94" s="165"/>
      <c r="P94" s="166"/>
      <c r="Q94" s="166"/>
      <c r="R94" s="166"/>
      <c r="S94" s="166"/>
      <c r="T94" s="166"/>
      <c r="U94" s="166"/>
    </row>
    <row r="95" spans="1:21" x14ac:dyDescent="0.2">
      <c r="A95" s="327"/>
      <c r="B95" s="54" t="s">
        <v>9</v>
      </c>
      <c r="C95" s="177">
        <v>0</v>
      </c>
      <c r="D95" s="37">
        <v>0</v>
      </c>
      <c r="E95" s="177">
        <v>6</v>
      </c>
      <c r="F95" s="37">
        <v>9.4191522762951327E-3</v>
      </c>
      <c r="G95" s="178">
        <v>30</v>
      </c>
      <c r="H95" s="38">
        <v>4.709576138147567E-2</v>
      </c>
      <c r="I95" s="177">
        <v>203</v>
      </c>
      <c r="J95" s="37">
        <v>0.31868131868131866</v>
      </c>
      <c r="K95" s="177">
        <v>352</v>
      </c>
      <c r="L95" s="37">
        <v>0.55259026687598112</v>
      </c>
      <c r="M95" s="178">
        <v>46</v>
      </c>
      <c r="N95" s="38">
        <v>7.2213500784929358E-2</v>
      </c>
      <c r="O95" s="165"/>
      <c r="P95" s="166"/>
      <c r="Q95" s="166"/>
      <c r="R95" s="166"/>
      <c r="S95" s="166"/>
      <c r="T95" s="166"/>
      <c r="U95" s="166"/>
    </row>
    <row r="96" spans="1:21" x14ac:dyDescent="0.2">
      <c r="A96" s="85"/>
      <c r="B96" s="55"/>
      <c r="C96" s="179"/>
      <c r="D96" s="56"/>
      <c r="E96" s="179"/>
      <c r="F96" s="56"/>
      <c r="G96" s="180"/>
      <c r="H96" s="39"/>
      <c r="I96" s="179"/>
      <c r="J96" s="56"/>
      <c r="K96" s="179"/>
      <c r="L96" s="56"/>
      <c r="M96" s="180"/>
      <c r="N96" s="39"/>
      <c r="O96" s="165"/>
      <c r="P96" s="166"/>
      <c r="Q96" s="166"/>
      <c r="R96" s="166"/>
      <c r="S96" s="166"/>
      <c r="T96" s="166"/>
      <c r="U96" s="166"/>
    </row>
    <row r="97" spans="1:21" x14ac:dyDescent="0.2">
      <c r="A97" s="326">
        <v>41729</v>
      </c>
      <c r="B97" s="27"/>
      <c r="C97" s="177"/>
      <c r="D97" s="37"/>
      <c r="E97" s="177"/>
      <c r="F97" s="37"/>
      <c r="G97" s="178"/>
      <c r="H97" s="38"/>
      <c r="I97" s="177"/>
      <c r="J97" s="37"/>
      <c r="K97" s="177"/>
      <c r="L97" s="37"/>
      <c r="M97" s="178"/>
      <c r="N97" s="38"/>
      <c r="O97" s="165"/>
      <c r="P97" s="166"/>
      <c r="Q97" s="166"/>
      <c r="R97" s="166"/>
      <c r="S97" s="166"/>
      <c r="T97" s="166"/>
      <c r="U97" s="166"/>
    </row>
    <row r="98" spans="1:21" x14ac:dyDescent="0.2">
      <c r="A98" s="327"/>
      <c r="B98" s="54" t="s">
        <v>73</v>
      </c>
      <c r="C98" s="177">
        <v>0</v>
      </c>
      <c r="D98" s="37">
        <v>0</v>
      </c>
      <c r="E98" s="177">
        <v>6</v>
      </c>
      <c r="F98" s="37">
        <v>3.0769230769230771E-2</v>
      </c>
      <c r="G98" s="178">
        <v>40</v>
      </c>
      <c r="H98" s="38">
        <v>0.20512820512820512</v>
      </c>
      <c r="I98" s="177">
        <v>83</v>
      </c>
      <c r="J98" s="37">
        <v>0.42564102564102563</v>
      </c>
      <c r="K98" s="177">
        <v>60</v>
      </c>
      <c r="L98" s="37">
        <v>0.30769230769230771</v>
      </c>
      <c r="M98" s="178">
        <v>6</v>
      </c>
      <c r="N98" s="38">
        <v>3.0769230769230771E-2</v>
      </c>
      <c r="O98" s="165"/>
      <c r="P98" s="166"/>
      <c r="Q98" s="166"/>
      <c r="R98" s="166"/>
      <c r="S98" s="166"/>
      <c r="T98" s="166"/>
      <c r="U98" s="166"/>
    </row>
    <row r="99" spans="1:21" x14ac:dyDescent="0.2">
      <c r="A99" s="327"/>
      <c r="B99" s="54" t="s">
        <v>3</v>
      </c>
      <c r="C99" s="177">
        <v>2</v>
      </c>
      <c r="D99" s="37">
        <v>7.0921985815602835E-3</v>
      </c>
      <c r="E99" s="177">
        <v>18</v>
      </c>
      <c r="F99" s="37">
        <v>6.3829787234042548E-2</v>
      </c>
      <c r="G99" s="178">
        <v>52</v>
      </c>
      <c r="H99" s="38">
        <v>0.18439716312056736</v>
      </c>
      <c r="I99" s="177">
        <v>102</v>
      </c>
      <c r="J99" s="37">
        <v>0.36170212765957449</v>
      </c>
      <c r="K99" s="177">
        <v>98</v>
      </c>
      <c r="L99" s="37">
        <v>0.3475177304964539</v>
      </c>
      <c r="M99" s="178">
        <v>10</v>
      </c>
      <c r="N99" s="38">
        <v>3.5460992907801421E-2</v>
      </c>
      <c r="O99" s="165"/>
      <c r="P99" s="166"/>
      <c r="Q99" s="166"/>
      <c r="R99" s="166"/>
      <c r="S99" s="166"/>
      <c r="T99" s="166"/>
      <c r="U99" s="166"/>
    </row>
    <row r="100" spans="1:21" x14ac:dyDescent="0.2">
      <c r="A100" s="327"/>
      <c r="B100" s="54" t="s">
        <v>9</v>
      </c>
      <c r="C100" s="177">
        <v>0</v>
      </c>
      <c r="D100" s="37">
        <v>0</v>
      </c>
      <c r="E100" s="177">
        <v>4</v>
      </c>
      <c r="F100" s="37">
        <v>6.2893081761006293E-3</v>
      </c>
      <c r="G100" s="178">
        <v>34</v>
      </c>
      <c r="H100" s="38">
        <v>5.3459119496855348E-2</v>
      </c>
      <c r="I100" s="177">
        <v>205</v>
      </c>
      <c r="J100" s="37">
        <v>0.32232704402515722</v>
      </c>
      <c r="K100" s="177">
        <v>335</v>
      </c>
      <c r="L100" s="37">
        <v>0.52672955974842772</v>
      </c>
      <c r="M100" s="178">
        <v>58</v>
      </c>
      <c r="N100" s="38">
        <v>9.1194968553459113E-2</v>
      </c>
      <c r="O100" s="165"/>
      <c r="P100" s="166"/>
      <c r="Q100" s="166"/>
      <c r="R100" s="166"/>
      <c r="S100" s="166"/>
      <c r="T100" s="166"/>
      <c r="U100" s="166"/>
    </row>
    <row r="101" spans="1:21" x14ac:dyDescent="0.2">
      <c r="A101" s="85"/>
      <c r="B101" s="55"/>
      <c r="C101" s="93"/>
      <c r="D101" s="56"/>
      <c r="E101" s="65"/>
      <c r="F101" s="56"/>
      <c r="G101" s="65"/>
      <c r="H101" s="56"/>
      <c r="I101" s="65"/>
      <c r="J101" s="56"/>
      <c r="K101" s="66"/>
      <c r="L101" s="39"/>
      <c r="M101" s="66"/>
      <c r="N101" s="39"/>
      <c r="O101" s="165"/>
      <c r="P101" s="166"/>
      <c r="Q101" s="166"/>
      <c r="R101" s="166"/>
      <c r="S101" s="166"/>
      <c r="T101" s="166"/>
      <c r="U101" s="166"/>
    </row>
    <row r="102" spans="1:21" x14ac:dyDescent="0.2">
      <c r="A102" s="118"/>
      <c r="B102" s="53"/>
      <c r="C102" s="82"/>
      <c r="D102" s="57"/>
      <c r="E102" s="82"/>
      <c r="F102" s="57"/>
      <c r="G102" s="82"/>
      <c r="H102" s="57"/>
      <c r="I102" s="82"/>
      <c r="J102" s="57"/>
      <c r="K102" s="83"/>
      <c r="L102" s="35"/>
      <c r="M102" s="83"/>
      <c r="N102" s="35"/>
      <c r="O102" s="165"/>
      <c r="P102" s="166"/>
      <c r="Q102" s="166"/>
      <c r="R102" s="166"/>
      <c r="S102" s="166"/>
      <c r="T102" s="166"/>
      <c r="U102" s="166"/>
    </row>
    <row r="103" spans="1:21" x14ac:dyDescent="0.2">
      <c r="A103" s="118"/>
      <c r="B103" s="53"/>
      <c r="C103" s="82"/>
      <c r="D103" s="57"/>
      <c r="E103" s="82"/>
      <c r="F103" s="57"/>
      <c r="G103" s="82"/>
      <c r="H103" s="57"/>
      <c r="I103" s="82"/>
      <c r="J103" s="57"/>
      <c r="K103" s="83"/>
      <c r="L103" s="35"/>
      <c r="M103" s="83"/>
      <c r="N103" s="35"/>
      <c r="O103" s="165"/>
      <c r="P103" s="166"/>
      <c r="Q103" s="166"/>
      <c r="R103" s="166"/>
      <c r="S103" s="166"/>
      <c r="T103" s="166"/>
      <c r="U103" s="166"/>
    </row>
    <row r="104" spans="1:21" ht="15.75" x14ac:dyDescent="0.25">
      <c r="A104" s="21" t="s">
        <v>242</v>
      </c>
      <c r="O104" s="165"/>
      <c r="P104" s="166"/>
      <c r="Q104" s="166"/>
      <c r="R104" s="166"/>
      <c r="S104" s="166"/>
      <c r="T104" s="166"/>
      <c r="U104" s="166"/>
    </row>
    <row r="105" spans="1:21" ht="33" customHeight="1" x14ac:dyDescent="0.25">
      <c r="A105" s="315" t="s">
        <v>60</v>
      </c>
      <c r="B105" s="315" t="s">
        <v>61</v>
      </c>
      <c r="C105" s="323" t="s">
        <v>34</v>
      </c>
      <c r="D105" s="323"/>
      <c r="E105" s="323" t="s">
        <v>35</v>
      </c>
      <c r="F105" s="323"/>
      <c r="G105" s="323" t="s">
        <v>36</v>
      </c>
      <c r="H105" s="324"/>
      <c r="I105" s="323" t="s">
        <v>37</v>
      </c>
      <c r="J105" s="324"/>
      <c r="K105" s="323" t="s">
        <v>38</v>
      </c>
      <c r="L105" s="324"/>
      <c r="M105" s="323" t="s">
        <v>39</v>
      </c>
      <c r="N105" s="324"/>
      <c r="O105" s="165"/>
      <c r="P105" s="166"/>
      <c r="Q105" s="166"/>
      <c r="R105" s="166"/>
      <c r="S105" s="166"/>
      <c r="T105" s="166"/>
      <c r="U105" s="166"/>
    </row>
    <row r="106" spans="1:21" ht="45" x14ac:dyDescent="0.2">
      <c r="A106" s="316"/>
      <c r="B106" s="316"/>
      <c r="C106" s="159" t="s">
        <v>8</v>
      </c>
      <c r="D106" s="52" t="s">
        <v>192</v>
      </c>
      <c r="E106" s="160" t="s">
        <v>8</v>
      </c>
      <c r="F106" s="36" t="s">
        <v>192</v>
      </c>
      <c r="G106" s="160" t="s">
        <v>8</v>
      </c>
      <c r="H106" s="36" t="s">
        <v>192</v>
      </c>
      <c r="I106" s="160" t="s">
        <v>8</v>
      </c>
      <c r="J106" s="36" t="s">
        <v>192</v>
      </c>
      <c r="K106" s="160" t="s">
        <v>8</v>
      </c>
      <c r="L106" s="36" t="s">
        <v>192</v>
      </c>
      <c r="M106" s="160" t="s">
        <v>8</v>
      </c>
      <c r="N106" s="36" t="s">
        <v>192</v>
      </c>
      <c r="O106" s="165"/>
      <c r="P106" s="166"/>
      <c r="Q106" s="166"/>
      <c r="R106" s="166"/>
      <c r="S106" s="166"/>
      <c r="T106" s="166"/>
      <c r="U106" s="166"/>
    </row>
    <row r="107" spans="1:21" x14ac:dyDescent="0.2">
      <c r="A107" s="326">
        <v>40999</v>
      </c>
      <c r="B107" s="27"/>
      <c r="C107" s="167"/>
      <c r="D107" s="52"/>
      <c r="E107" s="167"/>
      <c r="F107" s="52"/>
      <c r="G107" s="167"/>
      <c r="H107" s="52"/>
      <c r="I107" s="167"/>
      <c r="J107" s="52"/>
      <c r="K107" s="167"/>
      <c r="L107" s="52"/>
      <c r="M107" s="167"/>
      <c r="N107" s="52"/>
      <c r="O107" s="165"/>
      <c r="P107" s="166"/>
      <c r="Q107" s="166"/>
      <c r="R107" s="166"/>
      <c r="S107" s="166"/>
      <c r="T107" s="166"/>
      <c r="U107" s="166"/>
    </row>
    <row r="108" spans="1:21" x14ac:dyDescent="0.2">
      <c r="A108" s="327"/>
      <c r="B108" s="54" t="s">
        <v>73</v>
      </c>
      <c r="C108" s="177">
        <v>3</v>
      </c>
      <c r="D108" s="37">
        <v>1.0948905109489052E-2</v>
      </c>
      <c r="E108" s="177">
        <v>3</v>
      </c>
      <c r="F108" s="37">
        <v>1.0948905109489052E-2</v>
      </c>
      <c r="G108" s="178">
        <v>13</v>
      </c>
      <c r="H108" s="38">
        <v>4.7445255474452552E-2</v>
      </c>
      <c r="I108" s="177">
        <v>164</v>
      </c>
      <c r="J108" s="37">
        <v>0.59854014598540151</v>
      </c>
      <c r="K108" s="177">
        <v>88</v>
      </c>
      <c r="L108" s="37">
        <v>0.32116788321167883</v>
      </c>
      <c r="M108" s="178">
        <v>3</v>
      </c>
      <c r="N108" s="38">
        <v>1.0948905109489052E-2</v>
      </c>
      <c r="O108" s="165"/>
      <c r="P108" s="166"/>
      <c r="Q108" s="166"/>
      <c r="R108" s="166"/>
      <c r="S108" s="166"/>
      <c r="T108" s="166"/>
      <c r="U108" s="166"/>
    </row>
    <row r="109" spans="1:21" x14ac:dyDescent="0.2">
      <c r="A109" s="327"/>
      <c r="B109" s="54" t="s">
        <v>3</v>
      </c>
      <c r="C109" s="177">
        <v>0</v>
      </c>
      <c r="D109" s="37">
        <v>0</v>
      </c>
      <c r="E109" s="177">
        <v>1</v>
      </c>
      <c r="F109" s="37">
        <v>1.5873015873015872E-2</v>
      </c>
      <c r="G109" s="178">
        <v>8</v>
      </c>
      <c r="H109" s="38">
        <v>0.12698412698412698</v>
      </c>
      <c r="I109" s="177">
        <v>28</v>
      </c>
      <c r="J109" s="37">
        <v>0.44444444444444442</v>
      </c>
      <c r="K109" s="177">
        <v>23</v>
      </c>
      <c r="L109" s="37">
        <v>0.36507936507936506</v>
      </c>
      <c r="M109" s="178">
        <v>3</v>
      </c>
      <c r="N109" s="38">
        <v>4.7619047619047616E-2</v>
      </c>
      <c r="O109" s="165"/>
      <c r="P109" s="166"/>
      <c r="Q109" s="166"/>
      <c r="R109" s="166"/>
      <c r="S109" s="166"/>
      <c r="T109" s="166"/>
      <c r="U109" s="166"/>
    </row>
    <row r="110" spans="1:21" x14ac:dyDescent="0.2">
      <c r="A110" s="327"/>
      <c r="B110" s="54" t="s">
        <v>9</v>
      </c>
      <c r="C110" s="177">
        <v>1</v>
      </c>
      <c r="D110" s="37">
        <v>5.681818181818182E-3</v>
      </c>
      <c r="E110" s="177">
        <v>0</v>
      </c>
      <c r="F110" s="37">
        <v>0</v>
      </c>
      <c r="G110" s="178">
        <v>6</v>
      </c>
      <c r="H110" s="38">
        <v>3.4090909090909088E-2</v>
      </c>
      <c r="I110" s="177">
        <v>83</v>
      </c>
      <c r="J110" s="37">
        <v>0.47159090909090912</v>
      </c>
      <c r="K110" s="177">
        <v>77</v>
      </c>
      <c r="L110" s="37">
        <v>0.4375</v>
      </c>
      <c r="M110" s="178">
        <v>9</v>
      </c>
      <c r="N110" s="38">
        <v>5.113636363636364E-2</v>
      </c>
      <c r="O110" s="165"/>
      <c r="P110" s="166"/>
      <c r="Q110" s="166"/>
      <c r="R110" s="166"/>
      <c r="S110" s="166"/>
      <c r="T110" s="166"/>
      <c r="U110" s="166"/>
    </row>
    <row r="111" spans="1:21" x14ac:dyDescent="0.2">
      <c r="A111" s="85"/>
      <c r="B111" s="55"/>
      <c r="C111" s="177"/>
      <c r="D111" s="37"/>
      <c r="E111" s="177"/>
      <c r="F111" s="37"/>
      <c r="G111" s="178"/>
      <c r="H111" s="38"/>
      <c r="I111" s="177"/>
      <c r="J111" s="37"/>
      <c r="K111" s="177"/>
      <c r="L111" s="37"/>
      <c r="M111" s="178"/>
      <c r="N111" s="38"/>
      <c r="O111" s="165"/>
      <c r="P111" s="166"/>
      <c r="Q111" s="166"/>
      <c r="R111" s="166"/>
      <c r="S111" s="166"/>
      <c r="T111" s="166"/>
      <c r="U111" s="166"/>
    </row>
    <row r="112" spans="1:21" x14ac:dyDescent="0.2">
      <c r="A112" s="326">
        <v>41364</v>
      </c>
      <c r="B112" s="27"/>
      <c r="C112" s="181"/>
      <c r="D112" s="120"/>
      <c r="E112" s="181"/>
      <c r="F112" s="120"/>
      <c r="G112" s="182"/>
      <c r="H112" s="123"/>
      <c r="I112" s="181"/>
      <c r="J112" s="120"/>
      <c r="K112" s="181"/>
      <c r="L112" s="120"/>
      <c r="M112" s="182"/>
      <c r="N112" s="123"/>
      <c r="O112" s="165"/>
      <c r="P112" s="166"/>
      <c r="Q112" s="166"/>
      <c r="R112" s="166"/>
      <c r="S112" s="166"/>
      <c r="T112" s="166"/>
      <c r="U112" s="166"/>
    </row>
    <row r="113" spans="1:21" x14ac:dyDescent="0.2">
      <c r="A113" s="327"/>
      <c r="B113" s="54" t="s">
        <v>73</v>
      </c>
      <c r="C113" s="177">
        <v>4</v>
      </c>
      <c r="D113" s="37">
        <v>1.3937282229965157E-2</v>
      </c>
      <c r="E113" s="177">
        <v>2</v>
      </c>
      <c r="F113" s="37">
        <v>6.9686411149825784E-3</v>
      </c>
      <c r="G113" s="178">
        <v>22</v>
      </c>
      <c r="H113" s="38">
        <v>7.6655052264808357E-2</v>
      </c>
      <c r="I113" s="177">
        <v>150</v>
      </c>
      <c r="J113" s="37">
        <v>0.52264808362369342</v>
      </c>
      <c r="K113" s="177">
        <v>105</v>
      </c>
      <c r="L113" s="37">
        <v>0.36585365853658536</v>
      </c>
      <c r="M113" s="178">
        <v>4</v>
      </c>
      <c r="N113" s="38">
        <v>1.3937282229965157E-2</v>
      </c>
      <c r="O113" s="165"/>
      <c r="P113" s="166"/>
      <c r="Q113" s="166"/>
      <c r="R113" s="166"/>
      <c r="S113" s="166"/>
      <c r="T113" s="166"/>
      <c r="U113" s="166"/>
    </row>
    <row r="114" spans="1:21" x14ac:dyDescent="0.2">
      <c r="A114" s="327"/>
      <c r="B114" s="54" t="s">
        <v>3</v>
      </c>
      <c r="C114" s="177">
        <v>0</v>
      </c>
      <c r="D114" s="37">
        <v>0</v>
      </c>
      <c r="E114" s="177">
        <v>0</v>
      </c>
      <c r="F114" s="37">
        <v>0</v>
      </c>
      <c r="G114" s="178">
        <v>2</v>
      </c>
      <c r="H114" s="38">
        <v>3.7037037037037035E-2</v>
      </c>
      <c r="I114" s="177">
        <v>26</v>
      </c>
      <c r="J114" s="37">
        <v>0.48148148148148145</v>
      </c>
      <c r="K114" s="177">
        <v>22</v>
      </c>
      <c r="L114" s="37">
        <v>0.40740740740740738</v>
      </c>
      <c r="M114" s="178">
        <v>4</v>
      </c>
      <c r="N114" s="38">
        <v>7.407407407407407E-2</v>
      </c>
      <c r="O114" s="165"/>
      <c r="P114" s="166"/>
      <c r="Q114" s="166"/>
      <c r="R114" s="166"/>
      <c r="S114" s="166"/>
      <c r="T114" s="166"/>
      <c r="U114" s="166"/>
    </row>
    <row r="115" spans="1:21" x14ac:dyDescent="0.2">
      <c r="A115" s="327"/>
      <c r="B115" s="54" t="s">
        <v>9</v>
      </c>
      <c r="C115" s="177">
        <v>1</v>
      </c>
      <c r="D115" s="37">
        <v>5.7142857142857143E-3</v>
      </c>
      <c r="E115" s="177">
        <v>1</v>
      </c>
      <c r="F115" s="37">
        <v>5.7142857142857143E-3</v>
      </c>
      <c r="G115" s="178">
        <v>6</v>
      </c>
      <c r="H115" s="38">
        <v>3.4285714285714287E-2</v>
      </c>
      <c r="I115" s="177">
        <v>76</v>
      </c>
      <c r="J115" s="37">
        <v>0.43428571428571427</v>
      </c>
      <c r="K115" s="177">
        <v>79</v>
      </c>
      <c r="L115" s="37">
        <v>0.4514285714285714</v>
      </c>
      <c r="M115" s="178">
        <v>12</v>
      </c>
      <c r="N115" s="38">
        <v>6.8571428571428575E-2</v>
      </c>
      <c r="O115" s="165"/>
      <c r="P115" s="166"/>
      <c r="Q115" s="166"/>
      <c r="R115" s="166"/>
      <c r="S115" s="166"/>
      <c r="T115" s="166"/>
      <c r="U115" s="166"/>
    </row>
    <row r="116" spans="1:21" x14ac:dyDescent="0.2">
      <c r="A116" s="85"/>
      <c r="B116" s="55"/>
      <c r="C116" s="179"/>
      <c r="D116" s="56"/>
      <c r="E116" s="179"/>
      <c r="F116" s="56"/>
      <c r="G116" s="180"/>
      <c r="H116" s="39"/>
      <c r="I116" s="179"/>
      <c r="J116" s="56"/>
      <c r="K116" s="179"/>
      <c r="L116" s="56"/>
      <c r="M116" s="180"/>
      <c r="N116" s="39"/>
      <c r="O116" s="165"/>
      <c r="P116" s="166"/>
      <c r="Q116" s="166"/>
      <c r="R116" s="166"/>
      <c r="S116" s="166"/>
      <c r="T116" s="166"/>
      <c r="U116" s="166"/>
    </row>
    <row r="117" spans="1:21" x14ac:dyDescent="0.2">
      <c r="A117" s="326">
        <v>41729</v>
      </c>
      <c r="B117" s="27"/>
      <c r="C117" s="177"/>
      <c r="D117" s="37"/>
      <c r="E117" s="177"/>
      <c r="F117" s="37"/>
      <c r="G117" s="178"/>
      <c r="H117" s="38"/>
      <c r="I117" s="177"/>
      <c r="J117" s="37"/>
      <c r="K117" s="177"/>
      <c r="L117" s="37"/>
      <c r="M117" s="178"/>
      <c r="N117" s="38"/>
      <c r="O117" s="165"/>
      <c r="P117" s="166"/>
      <c r="Q117" s="166"/>
      <c r="R117" s="166"/>
      <c r="S117" s="166"/>
      <c r="T117" s="166"/>
      <c r="U117" s="166"/>
    </row>
    <row r="118" spans="1:21" x14ac:dyDescent="0.2">
      <c r="A118" s="327"/>
      <c r="B118" s="54" t="s">
        <v>73</v>
      </c>
      <c r="C118" s="177">
        <v>2</v>
      </c>
      <c r="D118" s="37">
        <v>7.3529411764705881E-3</v>
      </c>
      <c r="E118" s="177">
        <v>5</v>
      </c>
      <c r="F118" s="37">
        <v>1.8382352941176471E-2</v>
      </c>
      <c r="G118" s="178">
        <v>18</v>
      </c>
      <c r="H118" s="38">
        <v>6.6176470588235295E-2</v>
      </c>
      <c r="I118" s="177">
        <v>116</v>
      </c>
      <c r="J118" s="37">
        <v>0.4264705882352941</v>
      </c>
      <c r="K118" s="177">
        <v>126</v>
      </c>
      <c r="L118" s="37">
        <v>0.46323529411764708</v>
      </c>
      <c r="M118" s="178">
        <v>5</v>
      </c>
      <c r="N118" s="38">
        <v>1.8382352941176471E-2</v>
      </c>
      <c r="O118" s="165"/>
      <c r="P118" s="166"/>
      <c r="Q118" s="166"/>
      <c r="R118" s="166"/>
      <c r="S118" s="166"/>
      <c r="T118" s="166"/>
      <c r="U118" s="166"/>
    </row>
    <row r="119" spans="1:21" x14ac:dyDescent="0.2">
      <c r="A119" s="327"/>
      <c r="B119" s="54" t="s">
        <v>3</v>
      </c>
      <c r="C119" s="177">
        <v>0</v>
      </c>
      <c r="D119" s="37">
        <v>0</v>
      </c>
      <c r="E119" s="177">
        <v>3</v>
      </c>
      <c r="F119" s="37">
        <v>5.6603773584905662E-2</v>
      </c>
      <c r="G119" s="178">
        <v>4</v>
      </c>
      <c r="H119" s="38">
        <v>7.5471698113207544E-2</v>
      </c>
      <c r="I119" s="177">
        <v>20</v>
      </c>
      <c r="J119" s="37">
        <v>0.37735849056603776</v>
      </c>
      <c r="K119" s="177">
        <v>24</v>
      </c>
      <c r="L119" s="37">
        <v>0.45283018867924529</v>
      </c>
      <c r="M119" s="178">
        <v>2</v>
      </c>
      <c r="N119" s="38">
        <v>3.7735849056603772E-2</v>
      </c>
      <c r="O119" s="165"/>
      <c r="P119" s="166"/>
      <c r="Q119" s="166"/>
      <c r="R119" s="166"/>
      <c r="S119" s="166"/>
      <c r="T119" s="166"/>
      <c r="U119" s="166"/>
    </row>
    <row r="120" spans="1:21" x14ac:dyDescent="0.2">
      <c r="A120" s="327"/>
      <c r="B120" s="54" t="s">
        <v>9</v>
      </c>
      <c r="C120" s="177">
        <v>1</v>
      </c>
      <c r="D120" s="37">
        <v>5.3475935828877002E-3</v>
      </c>
      <c r="E120" s="177">
        <v>1</v>
      </c>
      <c r="F120" s="37">
        <v>5.3475935828877002E-3</v>
      </c>
      <c r="G120" s="178">
        <v>7</v>
      </c>
      <c r="H120" s="38">
        <v>3.7433155080213901E-2</v>
      </c>
      <c r="I120" s="177">
        <v>76</v>
      </c>
      <c r="J120" s="37">
        <v>0.40641711229946526</v>
      </c>
      <c r="K120" s="177">
        <v>88</v>
      </c>
      <c r="L120" s="37">
        <v>0.47058823529411764</v>
      </c>
      <c r="M120" s="178">
        <v>14</v>
      </c>
      <c r="N120" s="38">
        <v>7.4866310160427801E-2</v>
      </c>
      <c r="O120" s="165"/>
      <c r="P120" s="166"/>
      <c r="Q120" s="166"/>
      <c r="R120" s="166"/>
      <c r="S120" s="166"/>
      <c r="T120" s="166"/>
      <c r="U120" s="166"/>
    </row>
    <row r="121" spans="1:21" x14ac:dyDescent="0.2">
      <c r="A121" s="85"/>
      <c r="B121" s="55"/>
      <c r="C121" s="93"/>
      <c r="D121" s="56"/>
      <c r="E121" s="65"/>
      <c r="F121" s="56"/>
      <c r="G121" s="65"/>
      <c r="H121" s="56"/>
      <c r="I121" s="65"/>
      <c r="J121" s="56"/>
      <c r="K121" s="66"/>
      <c r="L121" s="39"/>
      <c r="M121" s="66"/>
      <c r="N121" s="39"/>
    </row>
    <row r="122" spans="1:21" x14ac:dyDescent="0.2">
      <c r="A122" s="118"/>
      <c r="B122" s="53"/>
      <c r="C122" s="124"/>
      <c r="D122" s="57"/>
      <c r="E122" s="82"/>
      <c r="F122" s="57"/>
      <c r="G122" s="82"/>
      <c r="H122" s="57"/>
      <c r="I122" s="82"/>
      <c r="J122" s="57"/>
      <c r="K122" s="83"/>
      <c r="L122" s="35"/>
      <c r="M122" s="83"/>
      <c r="N122" s="35"/>
    </row>
    <row r="123" spans="1:21" x14ac:dyDescent="0.2">
      <c r="A123" s="118"/>
      <c r="B123" s="53"/>
      <c r="C123" s="82"/>
      <c r="D123" s="57"/>
      <c r="E123" s="82"/>
      <c r="F123" s="57"/>
      <c r="G123" s="82"/>
      <c r="H123" s="57"/>
      <c r="I123" s="82"/>
      <c r="J123" s="57"/>
      <c r="K123" s="83"/>
      <c r="L123" s="35"/>
      <c r="M123" s="83"/>
      <c r="N123" s="35"/>
    </row>
    <row r="124" spans="1:21" ht="14.25" customHeight="1" x14ac:dyDescent="0.2">
      <c r="A124" s="24" t="s">
        <v>6</v>
      </c>
    </row>
    <row r="125" spans="1:21" ht="15.75" x14ac:dyDescent="0.25">
      <c r="A125" s="163" t="s">
        <v>45</v>
      </c>
    </row>
  </sheetData>
  <customSheetViews>
    <customSheetView guid="{20382D1E-794A-4216-A20E-330B8BAE0FD9}" fitToPage="1">
      <rowBreaks count="1" manualBreakCount="1">
        <brk id="42" max="13" man="1"/>
      </rowBreaks>
      <colBreaks count="1" manualBreakCount="1">
        <brk id="14" max="73" man="1"/>
      </colBreaks>
      <pageMargins left="0.7" right="0.7" top="0.75" bottom="0.75" header="0.3" footer="0.3"/>
      <pageSetup paperSize="9" scale="48" orientation="portrait" verticalDpi="0" r:id="rId1"/>
    </customSheetView>
  </customSheetViews>
  <mergeCells count="67">
    <mergeCell ref="G5:H5"/>
    <mergeCell ref="I25:J25"/>
    <mergeCell ref="K25:L25"/>
    <mergeCell ref="M25:N25"/>
    <mergeCell ref="A27:A30"/>
    <mergeCell ref="I5:J5"/>
    <mergeCell ref="K5:L5"/>
    <mergeCell ref="M5:N5"/>
    <mergeCell ref="A7:A10"/>
    <mergeCell ref="A12:A15"/>
    <mergeCell ref="A17:A20"/>
    <mergeCell ref="A25:A26"/>
    <mergeCell ref="B25:B26"/>
    <mergeCell ref="C25:D25"/>
    <mergeCell ref="E25:F25"/>
    <mergeCell ref="G25:H25"/>
    <mergeCell ref="A5:A6"/>
    <mergeCell ref="B5:B6"/>
    <mergeCell ref="C5:D5"/>
    <mergeCell ref="E5:F5"/>
    <mergeCell ref="A32:A35"/>
    <mergeCell ref="K45:L45"/>
    <mergeCell ref="M45:N45"/>
    <mergeCell ref="A47:A50"/>
    <mergeCell ref="A52:A55"/>
    <mergeCell ref="G45:H45"/>
    <mergeCell ref="I45:J45"/>
    <mergeCell ref="A37:A40"/>
    <mergeCell ref="E65:F65"/>
    <mergeCell ref="G65:H65"/>
    <mergeCell ref="A57:A60"/>
    <mergeCell ref="A45:A46"/>
    <mergeCell ref="B45:B46"/>
    <mergeCell ref="C45:D45"/>
    <mergeCell ref="E45:F45"/>
    <mergeCell ref="A112:A115"/>
    <mergeCell ref="A117:A120"/>
    <mergeCell ref="K85:L85"/>
    <mergeCell ref="M85:N85"/>
    <mergeCell ref="A87:A90"/>
    <mergeCell ref="A92:A95"/>
    <mergeCell ref="A97:A100"/>
    <mergeCell ref="A105:A106"/>
    <mergeCell ref="B105:B106"/>
    <mergeCell ref="C105:D105"/>
    <mergeCell ref="E105:F105"/>
    <mergeCell ref="G105:H105"/>
    <mergeCell ref="A85:A86"/>
    <mergeCell ref="B85:B86"/>
    <mergeCell ref="C85:D85"/>
    <mergeCell ref="E85:F85"/>
    <mergeCell ref="A2:M2"/>
    <mergeCell ref="I105:J105"/>
    <mergeCell ref="K105:L105"/>
    <mergeCell ref="M105:N105"/>
    <mergeCell ref="A107:A110"/>
    <mergeCell ref="G85:H85"/>
    <mergeCell ref="I85:J85"/>
    <mergeCell ref="I65:J65"/>
    <mergeCell ref="K65:L65"/>
    <mergeCell ref="M65:N65"/>
    <mergeCell ref="A67:A70"/>
    <mergeCell ref="A72:A75"/>
    <mergeCell ref="A77:A80"/>
    <mergeCell ref="A65:A66"/>
    <mergeCell ref="B65:B66"/>
    <mergeCell ref="C65:D65"/>
  </mergeCells>
  <hyperlinks>
    <hyperlink ref="A125" location="'Table of contents'!A1" display="return to table of contents"/>
  </hyperlinks>
  <pageMargins left="0.7" right="0.7" top="0.75" bottom="0.75" header="0.3" footer="0.3"/>
  <pageSetup paperSize="9" scale="48" orientation="portrait" verticalDpi="0" r:id="rId2"/>
  <rowBreaks count="1" manualBreakCount="1">
    <brk id="43" max="13" man="1"/>
  </rowBreaks>
  <colBreaks count="1" manualBreakCount="1">
    <brk id="14" max="73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W124"/>
  <sheetViews>
    <sheetView zoomScaleNormal="100" zoomScaleSheetLayoutView="40" workbookViewId="0">
      <selection sqref="A1:G1"/>
    </sheetView>
  </sheetViews>
  <sheetFormatPr defaultRowHeight="15" x14ac:dyDescent="0.2"/>
  <cols>
    <col min="1" max="1" width="31.42578125" style="20" customWidth="1"/>
    <col min="2" max="2" width="15.140625" style="20" customWidth="1"/>
    <col min="3" max="3" width="8.5703125" style="1" customWidth="1"/>
    <col min="4" max="4" width="13.5703125" style="20" customWidth="1"/>
    <col min="5" max="5" width="12.5703125" style="1" customWidth="1"/>
    <col min="6" max="6" width="13.7109375" style="20" customWidth="1"/>
    <col min="7" max="7" width="10.7109375" style="1" customWidth="1"/>
    <col min="8" max="8" width="11.5703125" style="20" customWidth="1"/>
    <col min="9" max="9" width="31.5703125" style="20" customWidth="1"/>
    <col min="10" max="10" width="13.5703125" style="20" customWidth="1"/>
    <col min="11" max="11" width="10.42578125" style="20" customWidth="1"/>
    <col min="12" max="12" width="12.7109375" style="20" customWidth="1"/>
    <col min="13" max="13" width="8.85546875" style="20" customWidth="1"/>
    <col min="14" max="14" width="12.28515625" style="20" customWidth="1"/>
    <col min="15" max="15" width="16.7109375" style="20" customWidth="1"/>
    <col min="16" max="16" width="13.28515625" style="20" customWidth="1"/>
    <col min="17" max="17" width="32" style="20" customWidth="1"/>
    <col min="18" max="18" width="13.7109375" style="20" customWidth="1"/>
    <col min="19" max="19" width="9.140625" style="20"/>
    <col min="20" max="20" width="12.42578125" style="20" customWidth="1"/>
    <col min="21" max="21" width="9.140625" style="20"/>
    <col min="22" max="22" width="11.7109375" style="20" customWidth="1"/>
    <col min="23" max="23" width="16.85546875" style="20" customWidth="1"/>
    <col min="24" max="16384" width="9.140625" style="20"/>
  </cols>
  <sheetData>
    <row r="1" spans="1:23" ht="18" customHeight="1" x14ac:dyDescent="0.25">
      <c r="A1" s="329" t="s">
        <v>275</v>
      </c>
      <c r="B1" s="330"/>
      <c r="C1" s="330"/>
      <c r="D1" s="330"/>
      <c r="E1" s="330"/>
      <c r="F1" s="330"/>
      <c r="G1" s="330"/>
      <c r="I1" s="307" t="s">
        <v>276</v>
      </c>
      <c r="J1" s="308"/>
      <c r="K1" s="308"/>
      <c r="L1" s="308"/>
      <c r="M1" s="308"/>
      <c r="N1" s="308"/>
      <c r="O1" s="308"/>
      <c r="Q1" s="307" t="s">
        <v>277</v>
      </c>
      <c r="R1" s="308"/>
      <c r="S1" s="308"/>
      <c r="T1" s="308"/>
      <c r="U1" s="308"/>
      <c r="V1" s="308"/>
      <c r="W1" s="308"/>
    </row>
    <row r="2" spans="1:23" ht="18" customHeight="1" x14ac:dyDescent="0.2">
      <c r="A2" s="171"/>
      <c r="B2" s="172"/>
      <c r="C2" s="172"/>
      <c r="D2" s="172"/>
      <c r="E2" s="172"/>
      <c r="F2" s="172"/>
      <c r="G2" s="172"/>
      <c r="I2" s="171"/>
      <c r="J2" s="172"/>
      <c r="K2" s="172"/>
      <c r="L2" s="172"/>
      <c r="M2" s="172"/>
      <c r="N2" s="172"/>
      <c r="O2" s="172"/>
      <c r="Q2" s="171"/>
      <c r="R2" s="172"/>
      <c r="S2" s="172"/>
      <c r="T2" s="172"/>
      <c r="U2" s="172"/>
      <c r="V2" s="172"/>
      <c r="W2" s="172"/>
    </row>
    <row r="3" spans="1:23" s="21" customFormat="1" ht="15.75" x14ac:dyDescent="0.25">
      <c r="A3" s="21" t="s">
        <v>237</v>
      </c>
      <c r="C3" s="240"/>
      <c r="E3" s="240"/>
      <c r="G3" s="240"/>
      <c r="I3" s="21" t="s">
        <v>238</v>
      </c>
      <c r="K3" s="240"/>
      <c r="M3" s="240"/>
      <c r="O3" s="240"/>
      <c r="Q3" s="21" t="s">
        <v>126</v>
      </c>
      <c r="S3" s="240"/>
      <c r="U3" s="240"/>
      <c r="W3" s="240"/>
    </row>
    <row r="4" spans="1:23" ht="45.75" customHeight="1" x14ac:dyDescent="0.25">
      <c r="A4" s="27"/>
      <c r="B4" s="323" t="s">
        <v>193</v>
      </c>
      <c r="C4" s="323"/>
      <c r="D4" s="323" t="s">
        <v>194</v>
      </c>
      <c r="E4" s="323"/>
      <c r="F4" s="323" t="s">
        <v>40</v>
      </c>
      <c r="G4" s="324"/>
      <c r="I4" s="27"/>
      <c r="J4" s="323" t="s">
        <v>193</v>
      </c>
      <c r="K4" s="323"/>
      <c r="L4" s="323" t="s">
        <v>194</v>
      </c>
      <c r="M4" s="323"/>
      <c r="N4" s="323" t="s">
        <v>40</v>
      </c>
      <c r="O4" s="324"/>
      <c r="Q4" s="27"/>
      <c r="R4" s="323" t="s">
        <v>193</v>
      </c>
      <c r="S4" s="323"/>
      <c r="T4" s="323" t="s">
        <v>194</v>
      </c>
      <c r="U4" s="323"/>
      <c r="V4" s="323" t="s">
        <v>40</v>
      </c>
      <c r="W4" s="324"/>
    </row>
    <row r="5" spans="1:23" ht="36" customHeight="1" x14ac:dyDescent="0.2">
      <c r="A5" s="32"/>
      <c r="B5" s="34" t="s">
        <v>0</v>
      </c>
      <c r="C5" s="36" t="s">
        <v>7</v>
      </c>
      <c r="D5" s="34" t="s">
        <v>0</v>
      </c>
      <c r="E5" s="36" t="s">
        <v>7</v>
      </c>
      <c r="F5" s="34" t="s">
        <v>44</v>
      </c>
      <c r="G5" s="36" t="s">
        <v>7</v>
      </c>
      <c r="I5" s="26"/>
      <c r="J5" s="34" t="s">
        <v>0</v>
      </c>
      <c r="K5" s="36" t="s">
        <v>7</v>
      </c>
      <c r="L5" s="34" t="s">
        <v>0</v>
      </c>
      <c r="M5" s="36" t="s">
        <v>7</v>
      </c>
      <c r="N5" s="34" t="s">
        <v>44</v>
      </c>
      <c r="O5" s="36" t="s">
        <v>7</v>
      </c>
      <c r="Q5" s="26"/>
      <c r="R5" s="34" t="s">
        <v>0</v>
      </c>
      <c r="S5" s="36" t="s">
        <v>7</v>
      </c>
      <c r="T5" s="34" t="s">
        <v>0</v>
      </c>
      <c r="U5" s="36" t="s">
        <v>7</v>
      </c>
      <c r="V5" s="34" t="s">
        <v>44</v>
      </c>
      <c r="W5" s="36" t="s">
        <v>7</v>
      </c>
    </row>
    <row r="6" spans="1:23" ht="16.5" customHeight="1" x14ac:dyDescent="0.2">
      <c r="A6" s="248" t="s">
        <v>41</v>
      </c>
      <c r="B6" s="169"/>
      <c r="C6" s="42"/>
      <c r="D6" s="169"/>
      <c r="E6" s="52"/>
      <c r="F6" s="169"/>
      <c r="G6" s="52"/>
      <c r="I6" s="248" t="s">
        <v>41</v>
      </c>
      <c r="J6" s="169"/>
      <c r="K6" s="42"/>
      <c r="L6" s="169"/>
      <c r="M6" s="52"/>
      <c r="N6" s="169"/>
      <c r="O6" s="52"/>
      <c r="Q6" s="248" t="s">
        <v>41</v>
      </c>
      <c r="R6" s="169"/>
      <c r="S6" s="42"/>
      <c r="T6" s="169"/>
      <c r="U6" s="52"/>
      <c r="V6" s="169"/>
      <c r="W6" s="52"/>
    </row>
    <row r="7" spans="1:23" x14ac:dyDescent="0.2">
      <c r="A7" s="249" t="s">
        <v>42</v>
      </c>
      <c r="B7" s="183">
        <v>2</v>
      </c>
      <c r="C7" s="186">
        <v>3.6363636363636362E-2</v>
      </c>
      <c r="D7" s="183">
        <v>4</v>
      </c>
      <c r="E7" s="186">
        <v>7.2727272727272724E-2</v>
      </c>
      <c r="F7" s="183">
        <v>49</v>
      </c>
      <c r="G7" s="186">
        <v>0.89090909090909087</v>
      </c>
      <c r="I7" s="249" t="s">
        <v>42</v>
      </c>
      <c r="J7" s="183">
        <v>2</v>
      </c>
      <c r="K7" s="186">
        <v>3.2258064516129031E-2</v>
      </c>
      <c r="L7" s="183">
        <v>8</v>
      </c>
      <c r="M7" s="186">
        <v>0.12903225806451613</v>
      </c>
      <c r="N7" s="183">
        <v>52</v>
      </c>
      <c r="O7" s="186">
        <v>0.83870967741935487</v>
      </c>
      <c r="Q7" s="249" t="s">
        <v>42</v>
      </c>
      <c r="R7" s="183">
        <v>4</v>
      </c>
      <c r="S7" s="186">
        <v>6.7796610169491525E-2</v>
      </c>
      <c r="T7" s="183">
        <v>7</v>
      </c>
      <c r="U7" s="186">
        <v>0.11864406779661017</v>
      </c>
      <c r="V7" s="183">
        <v>48</v>
      </c>
      <c r="W7" s="186">
        <v>0.81355932203389836</v>
      </c>
    </row>
    <row r="8" spans="1:23" x14ac:dyDescent="0.2">
      <c r="A8" s="249">
        <v>2</v>
      </c>
      <c r="B8" s="183">
        <v>2</v>
      </c>
      <c r="C8" s="186">
        <v>3.2258064516129031E-2</v>
      </c>
      <c r="D8" s="183">
        <v>14</v>
      </c>
      <c r="E8" s="186">
        <v>0.22580645161290322</v>
      </c>
      <c r="F8" s="183">
        <v>46</v>
      </c>
      <c r="G8" s="186">
        <v>0.74193548387096775</v>
      </c>
      <c r="I8" s="249">
        <v>2</v>
      </c>
      <c r="J8" s="183">
        <v>4</v>
      </c>
      <c r="K8" s="186">
        <v>6.0606060606060608E-2</v>
      </c>
      <c r="L8" s="183">
        <v>14</v>
      </c>
      <c r="M8" s="186">
        <v>0.21212121212121213</v>
      </c>
      <c r="N8" s="183">
        <v>48</v>
      </c>
      <c r="O8" s="186">
        <v>0.72727272727272729</v>
      </c>
      <c r="Q8" s="249">
        <v>2</v>
      </c>
      <c r="R8" s="183">
        <v>1</v>
      </c>
      <c r="S8" s="186">
        <v>1.6129032258064516E-2</v>
      </c>
      <c r="T8" s="183">
        <v>14</v>
      </c>
      <c r="U8" s="186">
        <v>0.22580645161290322</v>
      </c>
      <c r="V8" s="183">
        <v>47</v>
      </c>
      <c r="W8" s="186">
        <v>0.75806451612903225</v>
      </c>
    </row>
    <row r="9" spans="1:23" x14ac:dyDescent="0.2">
      <c r="A9" s="249">
        <v>3</v>
      </c>
      <c r="B9" s="183">
        <v>1</v>
      </c>
      <c r="C9" s="186">
        <v>1.6666666666666666E-2</v>
      </c>
      <c r="D9" s="183">
        <v>9</v>
      </c>
      <c r="E9" s="186">
        <v>0.15</v>
      </c>
      <c r="F9" s="183">
        <v>50</v>
      </c>
      <c r="G9" s="186">
        <v>0.83333333333333337</v>
      </c>
      <c r="I9" s="249">
        <v>3</v>
      </c>
      <c r="J9" s="183">
        <v>3</v>
      </c>
      <c r="K9" s="186">
        <v>4.6153846153846156E-2</v>
      </c>
      <c r="L9" s="183">
        <v>11</v>
      </c>
      <c r="M9" s="186">
        <v>0.16923076923076924</v>
      </c>
      <c r="N9" s="183">
        <v>51</v>
      </c>
      <c r="O9" s="186">
        <v>0.7846153846153846</v>
      </c>
      <c r="Q9" s="249">
        <v>3</v>
      </c>
      <c r="R9" s="183">
        <v>0</v>
      </c>
      <c r="S9" s="186">
        <v>0</v>
      </c>
      <c r="T9" s="183">
        <v>10</v>
      </c>
      <c r="U9" s="186">
        <v>0.16949152542372881</v>
      </c>
      <c r="V9" s="183">
        <v>49</v>
      </c>
      <c r="W9" s="186">
        <v>0.83050847457627119</v>
      </c>
    </row>
    <row r="10" spans="1:23" x14ac:dyDescent="0.2">
      <c r="A10" s="249">
        <v>4</v>
      </c>
      <c r="B10" s="183">
        <v>1</v>
      </c>
      <c r="C10" s="186">
        <v>1.1764705882352941E-2</v>
      </c>
      <c r="D10" s="183">
        <v>11</v>
      </c>
      <c r="E10" s="186">
        <v>0.12941176470588237</v>
      </c>
      <c r="F10" s="183">
        <v>73</v>
      </c>
      <c r="G10" s="186">
        <v>0.85882352941176465</v>
      </c>
      <c r="I10" s="249">
        <v>4</v>
      </c>
      <c r="J10" s="183">
        <v>3</v>
      </c>
      <c r="K10" s="186">
        <v>3.2967032967032968E-2</v>
      </c>
      <c r="L10" s="183">
        <v>17</v>
      </c>
      <c r="M10" s="186">
        <v>0.18681318681318682</v>
      </c>
      <c r="N10" s="183">
        <v>71</v>
      </c>
      <c r="O10" s="186">
        <v>0.78021978021978022</v>
      </c>
      <c r="Q10" s="249">
        <v>4</v>
      </c>
      <c r="R10" s="183">
        <v>3</v>
      </c>
      <c r="S10" s="186">
        <v>3.4883720930232558E-2</v>
      </c>
      <c r="T10" s="183">
        <v>17</v>
      </c>
      <c r="U10" s="186">
        <v>0.19767441860465115</v>
      </c>
      <c r="V10" s="183">
        <v>66</v>
      </c>
      <c r="W10" s="186">
        <v>0.76744186046511631</v>
      </c>
    </row>
    <row r="11" spans="1:23" x14ac:dyDescent="0.2">
      <c r="A11" s="249">
        <v>5</v>
      </c>
      <c r="B11" s="183">
        <v>1</v>
      </c>
      <c r="C11" s="186">
        <v>1.1764705882352941E-2</v>
      </c>
      <c r="D11" s="183">
        <v>12</v>
      </c>
      <c r="E11" s="186">
        <v>0.14117647058823529</v>
      </c>
      <c r="F11" s="183">
        <v>72</v>
      </c>
      <c r="G11" s="186">
        <v>0.84705882352941175</v>
      </c>
      <c r="I11" s="249">
        <v>5</v>
      </c>
      <c r="J11" s="183">
        <v>0</v>
      </c>
      <c r="K11" s="186">
        <v>0</v>
      </c>
      <c r="L11" s="183">
        <v>18</v>
      </c>
      <c r="M11" s="186">
        <v>0.2</v>
      </c>
      <c r="N11" s="183">
        <v>72</v>
      </c>
      <c r="O11" s="186">
        <v>0.8</v>
      </c>
      <c r="Q11" s="249">
        <v>5</v>
      </c>
      <c r="R11" s="183">
        <v>2</v>
      </c>
      <c r="S11" s="186">
        <v>2.2222222222222223E-2</v>
      </c>
      <c r="T11" s="183">
        <v>23</v>
      </c>
      <c r="U11" s="186">
        <v>0.25555555555555554</v>
      </c>
      <c r="V11" s="183">
        <v>65</v>
      </c>
      <c r="W11" s="186">
        <v>0.72222222222222221</v>
      </c>
    </row>
    <row r="12" spans="1:23" x14ac:dyDescent="0.2">
      <c r="A12" s="249">
        <v>6</v>
      </c>
      <c r="B12" s="183">
        <v>2</v>
      </c>
      <c r="C12" s="186">
        <v>2.2727272727272728E-2</v>
      </c>
      <c r="D12" s="183">
        <v>12</v>
      </c>
      <c r="E12" s="186">
        <v>0.13636363636363635</v>
      </c>
      <c r="F12" s="183">
        <v>74</v>
      </c>
      <c r="G12" s="186">
        <v>0.84090909090909094</v>
      </c>
      <c r="I12" s="249">
        <v>6</v>
      </c>
      <c r="J12" s="183">
        <v>1</v>
      </c>
      <c r="K12" s="186">
        <v>1.098901098901099E-2</v>
      </c>
      <c r="L12" s="183">
        <v>14</v>
      </c>
      <c r="M12" s="186">
        <v>0.15384615384615385</v>
      </c>
      <c r="N12" s="183">
        <v>76</v>
      </c>
      <c r="O12" s="186">
        <v>0.8351648351648352</v>
      </c>
      <c r="Q12" s="249">
        <v>6</v>
      </c>
      <c r="R12" s="183">
        <v>1</v>
      </c>
      <c r="S12" s="186">
        <v>1.098901098901099E-2</v>
      </c>
      <c r="T12" s="183">
        <v>14</v>
      </c>
      <c r="U12" s="186">
        <v>0.15384615384615385</v>
      </c>
      <c r="V12" s="183">
        <v>76</v>
      </c>
      <c r="W12" s="186">
        <v>0.8351648351648352</v>
      </c>
    </row>
    <row r="13" spans="1:23" x14ac:dyDescent="0.2">
      <c r="A13" s="249">
        <v>7</v>
      </c>
      <c r="B13" s="183">
        <v>0</v>
      </c>
      <c r="C13" s="186">
        <v>0</v>
      </c>
      <c r="D13" s="183">
        <v>22</v>
      </c>
      <c r="E13" s="186">
        <v>0.20754716981132076</v>
      </c>
      <c r="F13" s="183">
        <v>84</v>
      </c>
      <c r="G13" s="186">
        <v>0.79245283018867929</v>
      </c>
      <c r="I13" s="249">
        <v>7</v>
      </c>
      <c r="J13" s="183">
        <v>2</v>
      </c>
      <c r="K13" s="186">
        <v>1.6949152542372881E-2</v>
      </c>
      <c r="L13" s="183">
        <v>28</v>
      </c>
      <c r="M13" s="186">
        <v>0.23728813559322035</v>
      </c>
      <c r="N13" s="183">
        <v>88</v>
      </c>
      <c r="O13" s="186">
        <v>0.74576271186440679</v>
      </c>
      <c r="Q13" s="249">
        <v>7</v>
      </c>
      <c r="R13" s="183">
        <v>5</v>
      </c>
      <c r="S13" s="186">
        <v>4.2372881355932202E-2</v>
      </c>
      <c r="T13" s="183">
        <v>30</v>
      </c>
      <c r="U13" s="186">
        <v>0.25423728813559321</v>
      </c>
      <c r="V13" s="183">
        <v>83</v>
      </c>
      <c r="W13" s="186">
        <v>0.70338983050847459</v>
      </c>
    </row>
    <row r="14" spans="1:23" x14ac:dyDescent="0.2">
      <c r="A14" s="249">
        <v>8</v>
      </c>
      <c r="B14" s="183">
        <v>3</v>
      </c>
      <c r="C14" s="186">
        <v>2.6548672566371681E-2</v>
      </c>
      <c r="D14" s="183">
        <v>27</v>
      </c>
      <c r="E14" s="186">
        <v>0.23893805309734514</v>
      </c>
      <c r="F14" s="183">
        <v>83</v>
      </c>
      <c r="G14" s="186">
        <v>0.73451327433628322</v>
      </c>
      <c r="I14" s="249">
        <v>8</v>
      </c>
      <c r="J14" s="183">
        <v>2</v>
      </c>
      <c r="K14" s="186">
        <v>1.6949152542372881E-2</v>
      </c>
      <c r="L14" s="183">
        <v>28</v>
      </c>
      <c r="M14" s="186">
        <v>0.23728813559322035</v>
      </c>
      <c r="N14" s="183">
        <v>88</v>
      </c>
      <c r="O14" s="186">
        <v>0.74576271186440679</v>
      </c>
      <c r="Q14" s="249">
        <v>8</v>
      </c>
      <c r="R14" s="183">
        <v>3</v>
      </c>
      <c r="S14" s="186">
        <v>2.6548672566371681E-2</v>
      </c>
      <c r="T14" s="183">
        <v>27</v>
      </c>
      <c r="U14" s="186">
        <v>0.23893805309734514</v>
      </c>
      <c r="V14" s="183">
        <v>83</v>
      </c>
      <c r="W14" s="186">
        <v>0.73451327433628322</v>
      </c>
    </row>
    <row r="15" spans="1:23" x14ac:dyDescent="0.2">
      <c r="A15" s="249">
        <v>9</v>
      </c>
      <c r="B15" s="183">
        <v>0</v>
      </c>
      <c r="C15" s="186">
        <v>0</v>
      </c>
      <c r="D15" s="183">
        <v>14</v>
      </c>
      <c r="E15" s="186">
        <v>0.15909090909090909</v>
      </c>
      <c r="F15" s="183">
        <v>74</v>
      </c>
      <c r="G15" s="186">
        <v>0.84090909090909094</v>
      </c>
      <c r="I15" s="249">
        <v>9</v>
      </c>
      <c r="J15" s="183">
        <v>1</v>
      </c>
      <c r="K15" s="186">
        <v>1.0752688172043012E-2</v>
      </c>
      <c r="L15" s="183">
        <v>22</v>
      </c>
      <c r="M15" s="186">
        <v>0.23655913978494625</v>
      </c>
      <c r="N15" s="183">
        <v>70</v>
      </c>
      <c r="O15" s="186">
        <v>0.75268817204301075</v>
      </c>
      <c r="Q15" s="249">
        <v>9</v>
      </c>
      <c r="R15" s="183">
        <v>4</v>
      </c>
      <c r="S15" s="186">
        <v>4.2105263157894736E-2</v>
      </c>
      <c r="T15" s="183">
        <v>23</v>
      </c>
      <c r="U15" s="186">
        <v>0.24210526315789474</v>
      </c>
      <c r="V15" s="183">
        <v>68</v>
      </c>
      <c r="W15" s="186">
        <v>0.71578947368421053</v>
      </c>
    </row>
    <row r="16" spans="1:23" x14ac:dyDescent="0.2">
      <c r="A16" s="249" t="s">
        <v>43</v>
      </c>
      <c r="B16" s="183">
        <v>1</v>
      </c>
      <c r="C16" s="186">
        <v>1.3157894736842105E-2</v>
      </c>
      <c r="D16" s="183">
        <v>13</v>
      </c>
      <c r="E16" s="186">
        <v>0.17105263157894737</v>
      </c>
      <c r="F16" s="183">
        <v>62</v>
      </c>
      <c r="G16" s="186">
        <v>0.81578947368421051</v>
      </c>
      <c r="I16" s="249" t="s">
        <v>43</v>
      </c>
      <c r="J16" s="183">
        <v>0</v>
      </c>
      <c r="K16" s="186">
        <v>0</v>
      </c>
      <c r="L16" s="183">
        <v>22</v>
      </c>
      <c r="M16" s="186">
        <v>0.27160493827160492</v>
      </c>
      <c r="N16" s="183">
        <v>59</v>
      </c>
      <c r="O16" s="186">
        <v>0.72839506172839508</v>
      </c>
      <c r="Q16" s="249" t="s">
        <v>43</v>
      </c>
      <c r="R16" s="183">
        <v>3</v>
      </c>
      <c r="S16" s="186">
        <v>3.7974683544303799E-2</v>
      </c>
      <c r="T16" s="183">
        <v>18</v>
      </c>
      <c r="U16" s="186">
        <v>0.22784810126582278</v>
      </c>
      <c r="V16" s="183">
        <v>58</v>
      </c>
      <c r="W16" s="186">
        <v>0.73417721518987344</v>
      </c>
    </row>
    <row r="17" spans="1:23" x14ac:dyDescent="0.2">
      <c r="A17" s="249" t="s">
        <v>75</v>
      </c>
      <c r="B17" s="183">
        <v>0</v>
      </c>
      <c r="C17" s="186">
        <v>0</v>
      </c>
      <c r="D17" s="183">
        <v>1</v>
      </c>
      <c r="E17" s="186">
        <v>0.2</v>
      </c>
      <c r="F17" s="183">
        <v>4</v>
      </c>
      <c r="G17" s="186">
        <v>0.8</v>
      </c>
      <c r="I17" s="249" t="s">
        <v>75</v>
      </c>
      <c r="J17" s="183">
        <v>0</v>
      </c>
      <c r="K17" s="186">
        <v>0</v>
      </c>
      <c r="L17" s="183">
        <v>2</v>
      </c>
      <c r="M17" s="186">
        <v>0.5</v>
      </c>
      <c r="N17" s="183">
        <v>2</v>
      </c>
      <c r="O17" s="186">
        <v>0.5</v>
      </c>
      <c r="Q17" s="249" t="s">
        <v>75</v>
      </c>
      <c r="R17" s="183">
        <v>0</v>
      </c>
      <c r="S17" s="186">
        <v>0</v>
      </c>
      <c r="T17" s="183">
        <v>0</v>
      </c>
      <c r="U17" s="186">
        <v>0</v>
      </c>
      <c r="V17" s="183">
        <v>4</v>
      </c>
      <c r="W17" s="186">
        <v>1</v>
      </c>
    </row>
    <row r="18" spans="1:23" x14ac:dyDescent="0.2">
      <c r="A18" s="250"/>
      <c r="B18" s="183"/>
      <c r="C18" s="186"/>
      <c r="D18" s="183"/>
      <c r="E18" s="186"/>
      <c r="F18" s="183"/>
      <c r="G18" s="186"/>
      <c r="I18" s="250"/>
      <c r="J18" s="183"/>
      <c r="K18" s="186"/>
      <c r="L18" s="183"/>
      <c r="M18" s="186"/>
      <c r="N18" s="183"/>
      <c r="O18" s="186"/>
      <c r="Q18" s="250"/>
      <c r="R18" s="183"/>
      <c r="S18" s="186"/>
      <c r="T18" s="183"/>
      <c r="U18" s="186"/>
      <c r="V18" s="183"/>
      <c r="W18" s="186"/>
    </row>
    <row r="19" spans="1:23" ht="15.75" x14ac:dyDescent="0.25">
      <c r="A19" s="139" t="s">
        <v>5</v>
      </c>
      <c r="B19" s="251">
        <v>13</v>
      </c>
      <c r="C19" s="253">
        <v>1.5795868772782502E-2</v>
      </c>
      <c r="D19" s="251">
        <v>139</v>
      </c>
      <c r="E19" s="253">
        <v>0.16889428918590524</v>
      </c>
      <c r="F19" s="251">
        <v>671</v>
      </c>
      <c r="G19" s="253">
        <v>0.81530984204131229</v>
      </c>
      <c r="I19" s="139" t="s">
        <v>5</v>
      </c>
      <c r="J19" s="251">
        <v>18</v>
      </c>
      <c r="K19" s="253">
        <v>2.0477815699658702E-2</v>
      </c>
      <c r="L19" s="251">
        <v>184</v>
      </c>
      <c r="M19" s="253">
        <v>0.20932878270762229</v>
      </c>
      <c r="N19" s="251">
        <v>677</v>
      </c>
      <c r="O19" s="253">
        <v>0.77019340159271898</v>
      </c>
      <c r="Q19" s="139" t="s">
        <v>5</v>
      </c>
      <c r="R19" s="251">
        <v>26</v>
      </c>
      <c r="S19" s="253">
        <v>3.0373831775700934E-2</v>
      </c>
      <c r="T19" s="251">
        <v>183</v>
      </c>
      <c r="U19" s="253">
        <v>0.21378504672897197</v>
      </c>
      <c r="V19" s="251">
        <v>647</v>
      </c>
      <c r="W19" s="253">
        <v>0.75584112149532712</v>
      </c>
    </row>
    <row r="20" spans="1:23" x14ac:dyDescent="0.2">
      <c r="A20" s="55"/>
      <c r="B20" s="252"/>
      <c r="C20" s="56"/>
      <c r="D20" s="254"/>
      <c r="E20" s="255"/>
      <c r="F20" s="252"/>
      <c r="G20" s="56"/>
      <c r="I20" s="26"/>
      <c r="J20" s="26"/>
      <c r="K20" s="26"/>
      <c r="L20" s="26"/>
      <c r="M20" s="26"/>
      <c r="N20" s="26"/>
      <c r="O20" s="26"/>
      <c r="Q20" s="26"/>
      <c r="R20" s="26"/>
      <c r="S20" s="26"/>
      <c r="T20" s="26"/>
      <c r="U20" s="26"/>
      <c r="V20" s="26"/>
      <c r="W20" s="26"/>
    </row>
    <row r="21" spans="1:23" x14ac:dyDescent="0.2">
      <c r="C21" s="20"/>
    </row>
    <row r="22" spans="1:23" x14ac:dyDescent="0.2">
      <c r="C22" s="20"/>
    </row>
    <row r="23" spans="1:23" ht="17.25" customHeight="1" x14ac:dyDescent="0.2">
      <c r="A23" s="331" t="s">
        <v>127</v>
      </c>
      <c r="B23" s="332"/>
      <c r="C23" s="332"/>
      <c r="D23" s="332"/>
      <c r="E23" s="332"/>
      <c r="F23" s="332"/>
      <c r="G23" s="332"/>
      <c r="I23" s="331" t="s">
        <v>127</v>
      </c>
      <c r="J23" s="332"/>
      <c r="K23" s="332"/>
      <c r="L23" s="332"/>
      <c r="M23" s="332"/>
      <c r="N23" s="332"/>
      <c r="O23" s="332"/>
      <c r="Q23" s="331" t="s">
        <v>127</v>
      </c>
      <c r="R23" s="332"/>
      <c r="S23" s="332"/>
      <c r="T23" s="332"/>
      <c r="U23" s="332"/>
      <c r="V23" s="332"/>
      <c r="W23" s="332"/>
    </row>
    <row r="24" spans="1:23" ht="55.5" customHeight="1" x14ac:dyDescent="0.25">
      <c r="A24" s="27"/>
      <c r="B24" s="323" t="s">
        <v>193</v>
      </c>
      <c r="C24" s="323"/>
      <c r="D24" s="323" t="s">
        <v>194</v>
      </c>
      <c r="E24" s="323"/>
      <c r="F24" s="323" t="s">
        <v>40</v>
      </c>
      <c r="G24" s="324"/>
      <c r="I24" s="27"/>
      <c r="J24" s="323" t="s">
        <v>193</v>
      </c>
      <c r="K24" s="323"/>
      <c r="L24" s="323" t="s">
        <v>194</v>
      </c>
      <c r="M24" s="323"/>
      <c r="N24" s="323" t="s">
        <v>40</v>
      </c>
      <c r="O24" s="324"/>
      <c r="Q24" s="27"/>
      <c r="R24" s="323" t="s">
        <v>193</v>
      </c>
      <c r="S24" s="323"/>
      <c r="T24" s="323" t="s">
        <v>194</v>
      </c>
      <c r="U24" s="323"/>
      <c r="V24" s="323" t="s">
        <v>40</v>
      </c>
      <c r="W24" s="324"/>
    </row>
    <row r="25" spans="1:23" ht="39.75" customHeight="1" x14ac:dyDescent="0.2">
      <c r="A25" s="26"/>
      <c r="B25" s="34" t="s">
        <v>0</v>
      </c>
      <c r="C25" s="36" t="s">
        <v>7</v>
      </c>
      <c r="D25" s="34" t="s">
        <v>0</v>
      </c>
      <c r="E25" s="36" t="s">
        <v>7</v>
      </c>
      <c r="F25" s="34" t="s">
        <v>44</v>
      </c>
      <c r="G25" s="36" t="s">
        <v>7</v>
      </c>
      <c r="I25" s="26"/>
      <c r="J25" s="34" t="s">
        <v>0</v>
      </c>
      <c r="K25" s="36" t="s">
        <v>7</v>
      </c>
      <c r="L25" s="34" t="s">
        <v>0</v>
      </c>
      <c r="M25" s="36" t="s">
        <v>7</v>
      </c>
      <c r="N25" s="34" t="s">
        <v>44</v>
      </c>
      <c r="O25" s="36" t="s">
        <v>7</v>
      </c>
      <c r="Q25" s="26"/>
      <c r="R25" s="34" t="s">
        <v>0</v>
      </c>
      <c r="S25" s="36" t="s">
        <v>7</v>
      </c>
      <c r="T25" s="34" t="s">
        <v>0</v>
      </c>
      <c r="U25" s="36" t="s">
        <v>7</v>
      </c>
      <c r="V25" s="34" t="s">
        <v>44</v>
      </c>
      <c r="W25" s="36" t="s">
        <v>7</v>
      </c>
    </row>
    <row r="26" spans="1:23" ht="15.75" x14ac:dyDescent="0.2">
      <c r="A26" s="248" t="s">
        <v>41</v>
      </c>
      <c r="B26" s="169"/>
      <c r="C26" s="42"/>
      <c r="D26" s="169"/>
      <c r="E26" s="52"/>
      <c r="F26" s="169"/>
      <c r="G26" s="52"/>
      <c r="I26" s="248" t="s">
        <v>41</v>
      </c>
      <c r="J26" s="169"/>
      <c r="K26" s="42"/>
      <c r="L26" s="169"/>
      <c r="M26" s="52"/>
      <c r="N26" s="169"/>
      <c r="O26" s="52"/>
      <c r="Q26" s="248" t="s">
        <v>41</v>
      </c>
      <c r="R26" s="169"/>
      <c r="S26" s="42"/>
      <c r="T26" s="169"/>
      <c r="U26" s="52"/>
      <c r="V26" s="169"/>
      <c r="W26" s="52"/>
    </row>
    <row r="27" spans="1:23" x14ac:dyDescent="0.2">
      <c r="A27" s="249" t="s">
        <v>42</v>
      </c>
      <c r="B27" s="183">
        <v>0</v>
      </c>
      <c r="C27" s="186">
        <v>0</v>
      </c>
      <c r="D27" s="183">
        <v>18</v>
      </c>
      <c r="E27" s="186">
        <v>0.43902439024390244</v>
      </c>
      <c r="F27" s="183">
        <v>23</v>
      </c>
      <c r="G27" s="186">
        <v>0.56097560975609762</v>
      </c>
      <c r="I27" s="249" t="s">
        <v>42</v>
      </c>
      <c r="J27" s="183">
        <v>0</v>
      </c>
      <c r="K27" s="186">
        <v>0</v>
      </c>
      <c r="L27" s="183">
        <v>22</v>
      </c>
      <c r="M27" s="186">
        <v>0.5641025641025641</v>
      </c>
      <c r="N27" s="183">
        <v>17</v>
      </c>
      <c r="O27" s="186">
        <v>0.4358974358974359</v>
      </c>
      <c r="Q27" s="249" t="s">
        <v>42</v>
      </c>
      <c r="R27" s="183">
        <v>0</v>
      </c>
      <c r="S27" s="186">
        <v>0</v>
      </c>
      <c r="T27" s="183">
        <v>19</v>
      </c>
      <c r="U27" s="186">
        <v>0.47499999999999998</v>
      </c>
      <c r="V27" s="183">
        <v>21</v>
      </c>
      <c r="W27" s="186">
        <v>0.52500000000000002</v>
      </c>
    </row>
    <row r="28" spans="1:23" x14ac:dyDescent="0.2">
      <c r="A28" s="249">
        <v>2</v>
      </c>
      <c r="B28" s="183">
        <v>0</v>
      </c>
      <c r="C28" s="186">
        <v>0</v>
      </c>
      <c r="D28" s="183">
        <v>9</v>
      </c>
      <c r="E28" s="186">
        <v>0.26470588235294118</v>
      </c>
      <c r="F28" s="183">
        <v>25</v>
      </c>
      <c r="G28" s="186">
        <v>0.73529411764705888</v>
      </c>
      <c r="I28" s="249">
        <v>2</v>
      </c>
      <c r="J28" s="183">
        <v>2</v>
      </c>
      <c r="K28" s="186">
        <v>6.0606060606060608E-2</v>
      </c>
      <c r="L28" s="183">
        <v>12</v>
      </c>
      <c r="M28" s="186">
        <v>0.36363636363636365</v>
      </c>
      <c r="N28" s="183">
        <v>19</v>
      </c>
      <c r="O28" s="186">
        <v>0.5757575757575758</v>
      </c>
      <c r="Q28" s="249">
        <v>2</v>
      </c>
      <c r="R28" s="183">
        <v>0</v>
      </c>
      <c r="S28" s="186">
        <v>0</v>
      </c>
      <c r="T28" s="183">
        <v>17</v>
      </c>
      <c r="U28" s="186">
        <v>0.54838709677419351</v>
      </c>
      <c r="V28" s="183">
        <v>14</v>
      </c>
      <c r="W28" s="186">
        <v>0.45161290322580644</v>
      </c>
    </row>
    <row r="29" spans="1:23" x14ac:dyDescent="0.2">
      <c r="A29" s="249">
        <v>3</v>
      </c>
      <c r="B29" s="183">
        <v>0</v>
      </c>
      <c r="C29" s="186">
        <v>0</v>
      </c>
      <c r="D29" s="183">
        <v>10</v>
      </c>
      <c r="E29" s="186">
        <v>0.22727272727272727</v>
      </c>
      <c r="F29" s="183">
        <v>34</v>
      </c>
      <c r="G29" s="186">
        <v>0.77272727272727271</v>
      </c>
      <c r="I29" s="249">
        <v>3</v>
      </c>
      <c r="J29" s="183">
        <v>2</v>
      </c>
      <c r="K29" s="186">
        <v>3.9215686274509803E-2</v>
      </c>
      <c r="L29" s="183">
        <v>16</v>
      </c>
      <c r="M29" s="186">
        <v>0.31372549019607843</v>
      </c>
      <c r="N29" s="183">
        <v>33</v>
      </c>
      <c r="O29" s="186">
        <v>0.6470588235294118</v>
      </c>
      <c r="Q29" s="249">
        <v>3</v>
      </c>
      <c r="R29" s="183">
        <v>1</v>
      </c>
      <c r="S29" s="186">
        <v>2.1276595744680851E-2</v>
      </c>
      <c r="T29" s="183">
        <v>20</v>
      </c>
      <c r="U29" s="186">
        <v>0.42553191489361702</v>
      </c>
      <c r="V29" s="183">
        <v>26</v>
      </c>
      <c r="W29" s="186">
        <v>0.55319148936170215</v>
      </c>
    </row>
    <row r="30" spans="1:23" x14ac:dyDescent="0.2">
      <c r="A30" s="249">
        <v>4</v>
      </c>
      <c r="B30" s="183">
        <v>1</v>
      </c>
      <c r="C30" s="186">
        <v>2.3809523809523808E-2</v>
      </c>
      <c r="D30" s="183">
        <v>9</v>
      </c>
      <c r="E30" s="186">
        <v>0.21428571428571427</v>
      </c>
      <c r="F30" s="183">
        <v>32</v>
      </c>
      <c r="G30" s="186">
        <v>0.76190476190476186</v>
      </c>
      <c r="I30" s="249">
        <v>4</v>
      </c>
      <c r="J30" s="183">
        <v>1</v>
      </c>
      <c r="K30" s="186">
        <v>2.564102564102564E-2</v>
      </c>
      <c r="L30" s="183">
        <v>12</v>
      </c>
      <c r="M30" s="186">
        <v>0.30769230769230771</v>
      </c>
      <c r="N30" s="183">
        <v>26</v>
      </c>
      <c r="O30" s="186">
        <v>0.66666666666666663</v>
      </c>
      <c r="Q30" s="249">
        <v>4</v>
      </c>
      <c r="R30" s="183">
        <v>0</v>
      </c>
      <c r="S30" s="186">
        <v>0</v>
      </c>
      <c r="T30" s="183">
        <v>12</v>
      </c>
      <c r="U30" s="186">
        <v>0.3</v>
      </c>
      <c r="V30" s="183">
        <v>28</v>
      </c>
      <c r="W30" s="186">
        <v>0.7</v>
      </c>
    </row>
    <row r="31" spans="1:23" x14ac:dyDescent="0.2">
      <c r="A31" s="249">
        <v>5</v>
      </c>
      <c r="B31" s="183">
        <v>0</v>
      </c>
      <c r="C31" s="186">
        <v>0</v>
      </c>
      <c r="D31" s="183">
        <v>11</v>
      </c>
      <c r="E31" s="186">
        <v>0.34375</v>
      </c>
      <c r="F31" s="183">
        <v>21</v>
      </c>
      <c r="G31" s="186">
        <v>0.65625</v>
      </c>
      <c r="I31" s="249">
        <v>5</v>
      </c>
      <c r="J31" s="183">
        <v>1</v>
      </c>
      <c r="K31" s="186">
        <v>3.2258064516129031E-2</v>
      </c>
      <c r="L31" s="183">
        <v>13</v>
      </c>
      <c r="M31" s="186">
        <v>0.41935483870967744</v>
      </c>
      <c r="N31" s="183">
        <v>17</v>
      </c>
      <c r="O31" s="186">
        <v>0.54838709677419351</v>
      </c>
      <c r="Q31" s="249">
        <v>5</v>
      </c>
      <c r="R31" s="183">
        <v>0</v>
      </c>
      <c r="S31" s="186">
        <v>0</v>
      </c>
      <c r="T31" s="183">
        <v>17</v>
      </c>
      <c r="U31" s="186">
        <v>0.56666666666666665</v>
      </c>
      <c r="V31" s="183">
        <v>13</v>
      </c>
      <c r="W31" s="186">
        <v>0.43333333333333335</v>
      </c>
    </row>
    <row r="32" spans="1:23" x14ac:dyDescent="0.2">
      <c r="A32" s="249">
        <v>6</v>
      </c>
      <c r="B32" s="183">
        <v>0</v>
      </c>
      <c r="C32" s="186">
        <v>0</v>
      </c>
      <c r="D32" s="183">
        <v>12</v>
      </c>
      <c r="E32" s="186">
        <v>0.31578947368421051</v>
      </c>
      <c r="F32" s="183">
        <v>26</v>
      </c>
      <c r="G32" s="186">
        <v>0.68421052631578949</v>
      </c>
      <c r="I32" s="249">
        <v>6</v>
      </c>
      <c r="J32" s="183">
        <v>0</v>
      </c>
      <c r="K32" s="186">
        <v>0</v>
      </c>
      <c r="L32" s="183">
        <v>13</v>
      </c>
      <c r="M32" s="186">
        <v>0.32500000000000001</v>
      </c>
      <c r="N32" s="183">
        <v>27</v>
      </c>
      <c r="O32" s="186">
        <v>0.67500000000000004</v>
      </c>
      <c r="Q32" s="249">
        <v>6</v>
      </c>
      <c r="R32" s="183">
        <v>1</v>
      </c>
      <c r="S32" s="186">
        <v>2.7027027027027029E-2</v>
      </c>
      <c r="T32" s="183">
        <v>14</v>
      </c>
      <c r="U32" s="186">
        <v>0.3783783783783784</v>
      </c>
      <c r="V32" s="183">
        <v>22</v>
      </c>
      <c r="W32" s="186">
        <v>0.59459459459459463</v>
      </c>
    </row>
    <row r="33" spans="1:23" x14ac:dyDescent="0.2">
      <c r="A33" s="249">
        <v>7</v>
      </c>
      <c r="B33" s="183">
        <v>0</v>
      </c>
      <c r="C33" s="186">
        <v>0</v>
      </c>
      <c r="D33" s="183">
        <v>12</v>
      </c>
      <c r="E33" s="186">
        <v>0.29268292682926828</v>
      </c>
      <c r="F33" s="183">
        <v>29</v>
      </c>
      <c r="G33" s="186">
        <v>0.70731707317073167</v>
      </c>
      <c r="I33" s="249">
        <v>7</v>
      </c>
      <c r="J33" s="183">
        <v>0</v>
      </c>
      <c r="K33" s="186">
        <v>0</v>
      </c>
      <c r="L33" s="183">
        <v>12</v>
      </c>
      <c r="M33" s="186">
        <v>0.31578947368421051</v>
      </c>
      <c r="N33" s="183">
        <v>26</v>
      </c>
      <c r="O33" s="186">
        <v>0.68421052631578949</v>
      </c>
      <c r="Q33" s="249">
        <v>7</v>
      </c>
      <c r="R33" s="183">
        <v>1</v>
      </c>
      <c r="S33" s="186">
        <v>2.7027027027027029E-2</v>
      </c>
      <c r="T33" s="183">
        <v>14</v>
      </c>
      <c r="U33" s="186">
        <v>0.3783783783783784</v>
      </c>
      <c r="V33" s="183">
        <v>22</v>
      </c>
      <c r="W33" s="186">
        <v>0.59459459459459463</v>
      </c>
    </row>
    <row r="34" spans="1:23" x14ac:dyDescent="0.2">
      <c r="A34" s="249">
        <v>8</v>
      </c>
      <c r="B34" s="183">
        <v>0</v>
      </c>
      <c r="C34" s="186">
        <v>0</v>
      </c>
      <c r="D34" s="183">
        <v>9</v>
      </c>
      <c r="E34" s="186">
        <v>0.23684210526315788</v>
      </c>
      <c r="F34" s="183">
        <v>29</v>
      </c>
      <c r="G34" s="186">
        <v>0.76315789473684215</v>
      </c>
      <c r="I34" s="249">
        <v>8</v>
      </c>
      <c r="J34" s="183">
        <v>1</v>
      </c>
      <c r="K34" s="186">
        <v>2.6315789473684209E-2</v>
      </c>
      <c r="L34" s="183">
        <v>15</v>
      </c>
      <c r="M34" s="186">
        <v>0.39473684210526316</v>
      </c>
      <c r="N34" s="183">
        <v>22</v>
      </c>
      <c r="O34" s="186">
        <v>0.57894736842105265</v>
      </c>
      <c r="Q34" s="249">
        <v>8</v>
      </c>
      <c r="R34" s="183">
        <v>0</v>
      </c>
      <c r="S34" s="186">
        <v>0</v>
      </c>
      <c r="T34" s="183">
        <v>15</v>
      </c>
      <c r="U34" s="186">
        <v>0.45454545454545453</v>
      </c>
      <c r="V34" s="183">
        <v>18</v>
      </c>
      <c r="W34" s="186">
        <v>0.54545454545454541</v>
      </c>
    </row>
    <row r="35" spans="1:23" x14ac:dyDescent="0.2">
      <c r="A35" s="249">
        <v>9</v>
      </c>
      <c r="B35" s="183">
        <v>0</v>
      </c>
      <c r="C35" s="186">
        <v>0</v>
      </c>
      <c r="D35" s="183">
        <v>4</v>
      </c>
      <c r="E35" s="186">
        <v>0.16</v>
      </c>
      <c r="F35" s="183">
        <v>21</v>
      </c>
      <c r="G35" s="186">
        <v>0.84</v>
      </c>
      <c r="I35" s="249">
        <v>9</v>
      </c>
      <c r="J35" s="183">
        <v>0</v>
      </c>
      <c r="K35" s="186">
        <v>0</v>
      </c>
      <c r="L35" s="183">
        <v>6</v>
      </c>
      <c r="M35" s="186">
        <v>0.25</v>
      </c>
      <c r="N35" s="183">
        <v>18</v>
      </c>
      <c r="O35" s="186">
        <v>0.75</v>
      </c>
      <c r="Q35" s="249">
        <v>9</v>
      </c>
      <c r="R35" s="183">
        <v>0</v>
      </c>
      <c r="S35" s="186">
        <v>0</v>
      </c>
      <c r="T35" s="183">
        <v>5</v>
      </c>
      <c r="U35" s="186">
        <v>0.25</v>
      </c>
      <c r="V35" s="183">
        <v>15</v>
      </c>
      <c r="W35" s="186">
        <v>0.75</v>
      </c>
    </row>
    <row r="36" spans="1:23" x14ac:dyDescent="0.2">
      <c r="A36" s="249" t="s">
        <v>43</v>
      </c>
      <c r="B36" s="183">
        <v>0</v>
      </c>
      <c r="C36" s="186">
        <v>0</v>
      </c>
      <c r="D36" s="183">
        <v>10</v>
      </c>
      <c r="E36" s="186">
        <v>0.33333333333333331</v>
      </c>
      <c r="F36" s="183">
        <v>20</v>
      </c>
      <c r="G36" s="186">
        <v>0.66666666666666663</v>
      </c>
      <c r="I36" s="249" t="s">
        <v>43</v>
      </c>
      <c r="J36" s="183">
        <v>0</v>
      </c>
      <c r="K36" s="186">
        <v>0</v>
      </c>
      <c r="L36" s="183">
        <v>15</v>
      </c>
      <c r="M36" s="186">
        <v>0.4838709677419355</v>
      </c>
      <c r="N36" s="183">
        <v>16</v>
      </c>
      <c r="O36" s="186">
        <v>0.5161290322580645</v>
      </c>
      <c r="Q36" s="249" t="s">
        <v>43</v>
      </c>
      <c r="R36" s="183">
        <v>0</v>
      </c>
      <c r="S36" s="186">
        <v>0</v>
      </c>
      <c r="T36" s="183">
        <v>16</v>
      </c>
      <c r="U36" s="186">
        <v>0.5714285714285714</v>
      </c>
      <c r="V36" s="183">
        <v>12</v>
      </c>
      <c r="W36" s="186">
        <v>0.42857142857142855</v>
      </c>
    </row>
    <row r="37" spans="1:23" x14ac:dyDescent="0.2">
      <c r="A37" s="249" t="s">
        <v>75</v>
      </c>
      <c r="B37" s="183">
        <v>0</v>
      </c>
      <c r="C37" s="186">
        <v>0</v>
      </c>
      <c r="D37" s="183">
        <v>1</v>
      </c>
      <c r="E37" s="186">
        <v>0.33333333333333331</v>
      </c>
      <c r="F37" s="183">
        <v>2</v>
      </c>
      <c r="G37" s="186">
        <v>0.66666666666666663</v>
      </c>
      <c r="I37" s="249" t="s">
        <v>75</v>
      </c>
      <c r="J37" s="183">
        <v>0</v>
      </c>
      <c r="K37" s="186">
        <v>0</v>
      </c>
      <c r="L37" s="183">
        <v>2</v>
      </c>
      <c r="M37" s="186">
        <v>0.66666666666666663</v>
      </c>
      <c r="N37" s="183">
        <v>1</v>
      </c>
      <c r="O37" s="186">
        <v>0.33333333333333331</v>
      </c>
      <c r="Q37" s="249" t="s">
        <v>75</v>
      </c>
      <c r="R37" s="183">
        <v>0</v>
      </c>
      <c r="S37" s="186">
        <v>0</v>
      </c>
      <c r="T37" s="183">
        <v>1</v>
      </c>
      <c r="U37" s="186">
        <v>0.25</v>
      </c>
      <c r="V37" s="183">
        <v>3</v>
      </c>
      <c r="W37" s="186">
        <v>0.75</v>
      </c>
    </row>
    <row r="38" spans="1:23" x14ac:dyDescent="0.2">
      <c r="A38" s="250"/>
      <c r="B38" s="183"/>
      <c r="C38" s="186"/>
      <c r="D38" s="183"/>
      <c r="E38" s="186"/>
      <c r="F38" s="183"/>
      <c r="G38" s="186"/>
      <c r="I38" s="250"/>
      <c r="J38" s="183"/>
      <c r="K38" s="186"/>
      <c r="L38" s="183"/>
      <c r="M38" s="186"/>
      <c r="N38" s="183"/>
      <c r="O38" s="186"/>
      <c r="Q38" s="250"/>
      <c r="R38" s="183"/>
      <c r="S38" s="186"/>
      <c r="T38" s="183"/>
      <c r="U38" s="186"/>
      <c r="V38" s="183"/>
      <c r="W38" s="186"/>
    </row>
    <row r="39" spans="1:23" ht="15.75" x14ac:dyDescent="0.25">
      <c r="A39" s="139" t="s">
        <v>5</v>
      </c>
      <c r="B39" s="251">
        <v>1</v>
      </c>
      <c r="C39" s="253">
        <v>2.717391304347826E-3</v>
      </c>
      <c r="D39" s="251">
        <v>105</v>
      </c>
      <c r="E39" s="253">
        <v>0.28532608695652173</v>
      </c>
      <c r="F39" s="251">
        <v>262</v>
      </c>
      <c r="G39" s="253">
        <v>0.71195652173913049</v>
      </c>
      <c r="I39" s="139" t="s">
        <v>5</v>
      </c>
      <c r="J39" s="251">
        <v>7</v>
      </c>
      <c r="K39" s="253">
        <v>1.9073569482288829E-2</v>
      </c>
      <c r="L39" s="251">
        <v>138</v>
      </c>
      <c r="M39" s="253">
        <v>0.37602179836512262</v>
      </c>
      <c r="N39" s="251">
        <v>222</v>
      </c>
      <c r="O39" s="253">
        <v>0.60490463215258861</v>
      </c>
      <c r="Q39" s="139" t="s">
        <v>5</v>
      </c>
      <c r="R39" s="251">
        <v>3</v>
      </c>
      <c r="S39" s="253">
        <v>8.6455331412103754E-3</v>
      </c>
      <c r="T39" s="251">
        <v>150</v>
      </c>
      <c r="U39" s="253">
        <v>0.43227665706051871</v>
      </c>
      <c r="V39" s="251">
        <v>194</v>
      </c>
      <c r="W39" s="253">
        <v>0.55907780979827093</v>
      </c>
    </row>
    <row r="40" spans="1:23" x14ac:dyDescent="0.2">
      <c r="A40" s="26"/>
      <c r="B40" s="26"/>
      <c r="C40" s="26"/>
      <c r="D40" s="26"/>
      <c r="E40" s="26"/>
      <c r="F40" s="26"/>
      <c r="G40" s="26"/>
      <c r="I40" s="26"/>
      <c r="J40" s="26"/>
      <c r="K40" s="26"/>
      <c r="L40" s="26"/>
      <c r="M40" s="26"/>
      <c r="N40" s="26"/>
      <c r="O40" s="26"/>
      <c r="Q40" s="26"/>
      <c r="R40" s="26"/>
      <c r="S40" s="26"/>
      <c r="T40" s="26"/>
      <c r="U40" s="26"/>
      <c r="V40" s="26"/>
      <c r="W40" s="26"/>
    </row>
    <row r="43" spans="1:23" ht="16.5" customHeight="1" x14ac:dyDescent="0.25">
      <c r="A43" s="328" t="s">
        <v>241</v>
      </c>
      <c r="B43" s="307"/>
      <c r="C43" s="307"/>
      <c r="D43" s="307"/>
      <c r="E43" s="307"/>
      <c r="F43" s="307"/>
      <c r="G43" s="307"/>
      <c r="I43" s="328" t="s">
        <v>241</v>
      </c>
      <c r="J43" s="307"/>
      <c r="K43" s="307"/>
      <c r="L43" s="307"/>
      <c r="M43" s="307"/>
      <c r="N43" s="307"/>
      <c r="O43" s="307"/>
      <c r="Q43" s="328" t="s">
        <v>241</v>
      </c>
      <c r="R43" s="307"/>
      <c r="S43" s="307"/>
      <c r="T43" s="307"/>
      <c r="U43" s="307"/>
      <c r="V43" s="307"/>
      <c r="W43" s="307"/>
    </row>
    <row r="44" spans="1:23" ht="55.5" customHeight="1" x14ac:dyDescent="0.25">
      <c r="A44" s="27"/>
      <c r="B44" s="323" t="s">
        <v>193</v>
      </c>
      <c r="C44" s="323"/>
      <c r="D44" s="323" t="s">
        <v>194</v>
      </c>
      <c r="E44" s="323"/>
      <c r="F44" s="323" t="s">
        <v>40</v>
      </c>
      <c r="G44" s="324"/>
      <c r="I44" s="27"/>
      <c r="J44" s="323" t="s">
        <v>193</v>
      </c>
      <c r="K44" s="323"/>
      <c r="L44" s="323" t="s">
        <v>194</v>
      </c>
      <c r="M44" s="323"/>
      <c r="N44" s="323" t="s">
        <v>40</v>
      </c>
      <c r="O44" s="324"/>
      <c r="Q44" s="27"/>
      <c r="R44" s="323" t="s">
        <v>193</v>
      </c>
      <c r="S44" s="323"/>
      <c r="T44" s="323" t="s">
        <v>194</v>
      </c>
      <c r="U44" s="323"/>
      <c r="V44" s="323" t="s">
        <v>40</v>
      </c>
      <c r="W44" s="324"/>
    </row>
    <row r="45" spans="1:23" ht="36.75" customHeight="1" x14ac:dyDescent="0.2">
      <c r="A45" s="26"/>
      <c r="B45" s="34" t="s">
        <v>0</v>
      </c>
      <c r="C45" s="36" t="s">
        <v>7</v>
      </c>
      <c r="D45" s="34" t="s">
        <v>0</v>
      </c>
      <c r="E45" s="36" t="s">
        <v>7</v>
      </c>
      <c r="F45" s="34" t="s">
        <v>44</v>
      </c>
      <c r="G45" s="36" t="s">
        <v>7</v>
      </c>
      <c r="I45" s="26"/>
      <c r="J45" s="34" t="s">
        <v>0</v>
      </c>
      <c r="K45" s="36" t="s">
        <v>7</v>
      </c>
      <c r="L45" s="34" t="s">
        <v>0</v>
      </c>
      <c r="M45" s="36" t="s">
        <v>7</v>
      </c>
      <c r="N45" s="34" t="s">
        <v>44</v>
      </c>
      <c r="O45" s="36" t="s">
        <v>7</v>
      </c>
      <c r="Q45" s="26"/>
      <c r="R45" s="34" t="s">
        <v>0</v>
      </c>
      <c r="S45" s="36" t="s">
        <v>7</v>
      </c>
      <c r="T45" s="34" t="s">
        <v>0</v>
      </c>
      <c r="U45" s="36" t="s">
        <v>7</v>
      </c>
      <c r="V45" s="34" t="s">
        <v>44</v>
      </c>
      <c r="W45" s="36" t="s">
        <v>7</v>
      </c>
    </row>
    <row r="46" spans="1:23" ht="15.75" x14ac:dyDescent="0.2">
      <c r="A46" s="248" t="s">
        <v>41</v>
      </c>
      <c r="B46" s="169"/>
      <c r="C46" s="42"/>
      <c r="D46" s="169"/>
      <c r="E46" s="52"/>
      <c r="F46" s="169"/>
      <c r="G46" s="52"/>
      <c r="I46" s="248" t="s">
        <v>41</v>
      </c>
      <c r="J46" s="169"/>
      <c r="K46" s="42"/>
      <c r="L46" s="169"/>
      <c r="M46" s="52"/>
      <c r="N46" s="169"/>
      <c r="O46" s="52"/>
      <c r="Q46" s="248" t="s">
        <v>41</v>
      </c>
      <c r="R46" s="169"/>
      <c r="S46" s="42"/>
      <c r="T46" s="169"/>
      <c r="U46" s="52"/>
      <c r="V46" s="169"/>
      <c r="W46" s="52"/>
    </row>
    <row r="47" spans="1:23" x14ac:dyDescent="0.2">
      <c r="A47" s="249" t="s">
        <v>42</v>
      </c>
      <c r="B47" s="183">
        <v>0</v>
      </c>
      <c r="C47" s="186">
        <v>0</v>
      </c>
      <c r="D47" s="183">
        <v>28</v>
      </c>
      <c r="E47" s="186">
        <v>0.36842105263157893</v>
      </c>
      <c r="F47" s="183">
        <v>48</v>
      </c>
      <c r="G47" s="186">
        <v>0.63157894736842102</v>
      </c>
      <c r="I47" s="249" t="s">
        <v>42</v>
      </c>
      <c r="J47" s="183">
        <v>0</v>
      </c>
      <c r="K47" s="186">
        <v>0</v>
      </c>
      <c r="L47" s="183">
        <v>30</v>
      </c>
      <c r="M47" s="186">
        <v>0.40540540540540543</v>
      </c>
      <c r="N47" s="183">
        <v>44</v>
      </c>
      <c r="O47" s="186">
        <v>0.59459459459459463</v>
      </c>
      <c r="Q47" s="249" t="s">
        <v>42</v>
      </c>
      <c r="R47" s="183">
        <v>0</v>
      </c>
      <c r="S47" s="186">
        <v>0</v>
      </c>
      <c r="T47" s="183">
        <v>38</v>
      </c>
      <c r="U47" s="186">
        <v>0.53521126760563376</v>
      </c>
      <c r="V47" s="183">
        <v>33</v>
      </c>
      <c r="W47" s="186">
        <v>0.46478873239436619</v>
      </c>
    </row>
    <row r="48" spans="1:23" x14ac:dyDescent="0.2">
      <c r="A48" s="249">
        <v>2</v>
      </c>
      <c r="B48" s="183">
        <v>0</v>
      </c>
      <c r="C48" s="186">
        <v>0</v>
      </c>
      <c r="D48" s="183">
        <v>18</v>
      </c>
      <c r="E48" s="186">
        <v>0.25</v>
      </c>
      <c r="F48" s="183">
        <v>54</v>
      </c>
      <c r="G48" s="186">
        <v>0.75</v>
      </c>
      <c r="I48" s="249">
        <v>2</v>
      </c>
      <c r="J48" s="183">
        <v>0</v>
      </c>
      <c r="K48" s="186">
        <v>0</v>
      </c>
      <c r="L48" s="183">
        <v>21</v>
      </c>
      <c r="M48" s="186">
        <v>0.28767123287671231</v>
      </c>
      <c r="N48" s="183">
        <v>52</v>
      </c>
      <c r="O48" s="186">
        <v>0.71232876712328763</v>
      </c>
      <c r="Q48" s="249">
        <v>2</v>
      </c>
      <c r="R48" s="183">
        <v>0</v>
      </c>
      <c r="S48" s="186">
        <v>0</v>
      </c>
      <c r="T48" s="183">
        <v>31</v>
      </c>
      <c r="U48" s="186">
        <v>0.47692307692307695</v>
      </c>
      <c r="V48" s="183">
        <v>34</v>
      </c>
      <c r="W48" s="186">
        <v>0.52307692307692311</v>
      </c>
    </row>
    <row r="49" spans="1:23" x14ac:dyDescent="0.2">
      <c r="A49" s="249">
        <v>3</v>
      </c>
      <c r="B49" s="183">
        <v>1</v>
      </c>
      <c r="C49" s="186">
        <v>1.4492753623188406E-2</v>
      </c>
      <c r="D49" s="183">
        <v>18</v>
      </c>
      <c r="E49" s="186">
        <v>0.2608695652173913</v>
      </c>
      <c r="F49" s="183">
        <v>50</v>
      </c>
      <c r="G49" s="186">
        <v>0.72463768115942029</v>
      </c>
      <c r="I49" s="249">
        <v>3</v>
      </c>
      <c r="J49" s="183">
        <v>0</v>
      </c>
      <c r="K49" s="186">
        <v>0</v>
      </c>
      <c r="L49" s="183">
        <v>24</v>
      </c>
      <c r="M49" s="186">
        <v>0.34782608695652173</v>
      </c>
      <c r="N49" s="183">
        <v>45</v>
      </c>
      <c r="O49" s="186">
        <v>0.65217391304347827</v>
      </c>
      <c r="Q49" s="249">
        <v>3</v>
      </c>
      <c r="R49" s="183">
        <v>0</v>
      </c>
      <c r="S49" s="186">
        <v>0</v>
      </c>
      <c r="T49" s="183">
        <v>32</v>
      </c>
      <c r="U49" s="186">
        <v>0.50793650793650791</v>
      </c>
      <c r="V49" s="183">
        <v>31</v>
      </c>
      <c r="W49" s="186">
        <v>0.49206349206349204</v>
      </c>
    </row>
    <row r="50" spans="1:23" x14ac:dyDescent="0.2">
      <c r="A50" s="249">
        <v>4</v>
      </c>
      <c r="B50" s="183">
        <v>0</v>
      </c>
      <c r="C50" s="186">
        <v>0</v>
      </c>
      <c r="D50" s="183">
        <v>19</v>
      </c>
      <c r="E50" s="186">
        <v>0.36538461538461536</v>
      </c>
      <c r="F50" s="183">
        <v>33</v>
      </c>
      <c r="G50" s="186">
        <v>0.63461538461538458</v>
      </c>
      <c r="I50" s="249">
        <v>4</v>
      </c>
      <c r="J50" s="183">
        <v>0</v>
      </c>
      <c r="K50" s="186">
        <v>0</v>
      </c>
      <c r="L50" s="183">
        <v>22</v>
      </c>
      <c r="M50" s="186">
        <v>0.41509433962264153</v>
      </c>
      <c r="N50" s="183">
        <v>31</v>
      </c>
      <c r="O50" s="186">
        <v>0.58490566037735847</v>
      </c>
      <c r="Q50" s="249">
        <v>4</v>
      </c>
      <c r="R50" s="183">
        <v>0</v>
      </c>
      <c r="S50" s="186">
        <v>0</v>
      </c>
      <c r="T50" s="183">
        <v>29</v>
      </c>
      <c r="U50" s="186">
        <v>0.55769230769230771</v>
      </c>
      <c r="V50" s="183">
        <v>23</v>
      </c>
      <c r="W50" s="186">
        <v>0.44230769230769229</v>
      </c>
    </row>
    <row r="51" spans="1:23" x14ac:dyDescent="0.2">
      <c r="A51" s="249">
        <v>5</v>
      </c>
      <c r="B51" s="183">
        <v>0</v>
      </c>
      <c r="C51" s="186">
        <v>0</v>
      </c>
      <c r="D51" s="183">
        <v>10</v>
      </c>
      <c r="E51" s="186">
        <v>0.2</v>
      </c>
      <c r="F51" s="183">
        <v>40</v>
      </c>
      <c r="G51" s="186">
        <v>0.8</v>
      </c>
      <c r="I51" s="249">
        <v>5</v>
      </c>
      <c r="J51" s="183">
        <v>0</v>
      </c>
      <c r="K51" s="186">
        <v>0</v>
      </c>
      <c r="L51" s="183">
        <v>17</v>
      </c>
      <c r="M51" s="186">
        <v>0.33333333333333331</v>
      </c>
      <c r="N51" s="183">
        <v>34</v>
      </c>
      <c r="O51" s="186">
        <v>0.66666666666666663</v>
      </c>
      <c r="Q51" s="249">
        <v>5</v>
      </c>
      <c r="R51" s="183">
        <v>0</v>
      </c>
      <c r="S51" s="186">
        <v>0</v>
      </c>
      <c r="T51" s="183">
        <v>24</v>
      </c>
      <c r="U51" s="186">
        <v>0.48</v>
      </c>
      <c r="V51" s="183">
        <v>26</v>
      </c>
      <c r="W51" s="186">
        <v>0.52</v>
      </c>
    </row>
    <row r="52" spans="1:23" x14ac:dyDescent="0.2">
      <c r="A52" s="249">
        <v>6</v>
      </c>
      <c r="B52" s="183">
        <v>0</v>
      </c>
      <c r="C52" s="186">
        <v>0</v>
      </c>
      <c r="D52" s="183">
        <v>11</v>
      </c>
      <c r="E52" s="186">
        <v>0.35483870967741937</v>
      </c>
      <c r="F52" s="183">
        <v>20</v>
      </c>
      <c r="G52" s="186">
        <v>0.64516129032258063</v>
      </c>
      <c r="I52" s="249">
        <v>6</v>
      </c>
      <c r="J52" s="183">
        <v>0</v>
      </c>
      <c r="K52" s="186">
        <v>0</v>
      </c>
      <c r="L52" s="183">
        <v>14</v>
      </c>
      <c r="M52" s="186">
        <v>0.45161290322580644</v>
      </c>
      <c r="N52" s="183">
        <v>17</v>
      </c>
      <c r="O52" s="186">
        <v>0.54838709677419351</v>
      </c>
      <c r="Q52" s="249">
        <v>6</v>
      </c>
      <c r="R52" s="183">
        <v>0</v>
      </c>
      <c r="S52" s="186">
        <v>0</v>
      </c>
      <c r="T52" s="183">
        <v>12</v>
      </c>
      <c r="U52" s="186">
        <v>0.41379310344827586</v>
      </c>
      <c r="V52" s="183">
        <v>17</v>
      </c>
      <c r="W52" s="186">
        <v>0.58620689655172409</v>
      </c>
    </row>
    <row r="53" spans="1:23" x14ac:dyDescent="0.2">
      <c r="A53" s="249">
        <v>7</v>
      </c>
      <c r="B53" s="183">
        <v>0</v>
      </c>
      <c r="C53" s="186">
        <v>0</v>
      </c>
      <c r="D53" s="183">
        <v>9</v>
      </c>
      <c r="E53" s="186">
        <v>0.375</v>
      </c>
      <c r="F53" s="183">
        <v>15</v>
      </c>
      <c r="G53" s="186">
        <v>0.625</v>
      </c>
      <c r="I53" s="249">
        <v>7</v>
      </c>
      <c r="J53" s="183">
        <v>0</v>
      </c>
      <c r="K53" s="186">
        <v>0</v>
      </c>
      <c r="L53" s="183">
        <v>10</v>
      </c>
      <c r="M53" s="186">
        <v>0.43478260869565216</v>
      </c>
      <c r="N53" s="183">
        <v>13</v>
      </c>
      <c r="O53" s="186">
        <v>0.56521739130434778</v>
      </c>
      <c r="Q53" s="249">
        <v>7</v>
      </c>
      <c r="R53" s="183">
        <v>0</v>
      </c>
      <c r="S53" s="186">
        <v>0</v>
      </c>
      <c r="T53" s="183">
        <v>12</v>
      </c>
      <c r="U53" s="186">
        <v>0.52173913043478259</v>
      </c>
      <c r="V53" s="183">
        <v>11</v>
      </c>
      <c r="W53" s="186">
        <v>0.47826086956521741</v>
      </c>
    </row>
    <row r="54" spans="1:23" x14ac:dyDescent="0.2">
      <c r="A54" s="249">
        <v>8</v>
      </c>
      <c r="B54" s="183">
        <v>1</v>
      </c>
      <c r="C54" s="186">
        <v>3.125E-2</v>
      </c>
      <c r="D54" s="183">
        <v>7</v>
      </c>
      <c r="E54" s="186">
        <v>0.21875</v>
      </c>
      <c r="F54" s="183">
        <v>24</v>
      </c>
      <c r="G54" s="186">
        <v>0.75</v>
      </c>
      <c r="I54" s="249">
        <v>8</v>
      </c>
      <c r="J54" s="183">
        <v>0</v>
      </c>
      <c r="K54" s="186">
        <v>0</v>
      </c>
      <c r="L54" s="183">
        <v>8</v>
      </c>
      <c r="M54" s="186">
        <v>0.27586206896551724</v>
      </c>
      <c r="N54" s="183">
        <v>21</v>
      </c>
      <c r="O54" s="186">
        <v>0.72413793103448276</v>
      </c>
      <c r="Q54" s="249">
        <v>8</v>
      </c>
      <c r="R54" s="183">
        <v>0</v>
      </c>
      <c r="S54" s="186">
        <v>0</v>
      </c>
      <c r="T54" s="183">
        <v>11</v>
      </c>
      <c r="U54" s="186">
        <v>0.37931034482758619</v>
      </c>
      <c r="V54" s="183">
        <v>18</v>
      </c>
      <c r="W54" s="186">
        <v>0.62068965517241381</v>
      </c>
    </row>
    <row r="55" spans="1:23" x14ac:dyDescent="0.2">
      <c r="A55" s="249">
        <v>9</v>
      </c>
      <c r="B55" s="183">
        <v>0</v>
      </c>
      <c r="C55" s="186">
        <v>0</v>
      </c>
      <c r="D55" s="183">
        <v>7</v>
      </c>
      <c r="E55" s="186">
        <v>0.28000000000000003</v>
      </c>
      <c r="F55" s="183">
        <v>18</v>
      </c>
      <c r="G55" s="186">
        <v>0.72</v>
      </c>
      <c r="I55" s="249">
        <v>9</v>
      </c>
      <c r="J55" s="183">
        <v>0</v>
      </c>
      <c r="K55" s="186">
        <v>0</v>
      </c>
      <c r="L55" s="183">
        <v>7</v>
      </c>
      <c r="M55" s="186">
        <v>0.30434782608695654</v>
      </c>
      <c r="N55" s="183">
        <v>16</v>
      </c>
      <c r="O55" s="186">
        <v>0.69565217391304346</v>
      </c>
      <c r="Q55" s="249">
        <v>9</v>
      </c>
      <c r="R55" s="183">
        <v>0</v>
      </c>
      <c r="S55" s="186">
        <v>0</v>
      </c>
      <c r="T55" s="183">
        <v>9</v>
      </c>
      <c r="U55" s="186">
        <v>0.45</v>
      </c>
      <c r="V55" s="183">
        <v>11</v>
      </c>
      <c r="W55" s="186">
        <v>0.55000000000000004</v>
      </c>
    </row>
    <row r="56" spans="1:23" x14ac:dyDescent="0.2">
      <c r="A56" s="249" t="s">
        <v>43</v>
      </c>
      <c r="B56" s="183">
        <v>0</v>
      </c>
      <c r="C56" s="186">
        <v>0</v>
      </c>
      <c r="D56" s="183">
        <v>3</v>
      </c>
      <c r="E56" s="186">
        <v>0.23076923076923078</v>
      </c>
      <c r="F56" s="183">
        <v>10</v>
      </c>
      <c r="G56" s="186">
        <v>0.76923076923076927</v>
      </c>
      <c r="I56" s="249" t="s">
        <v>43</v>
      </c>
      <c r="J56" s="183">
        <v>0</v>
      </c>
      <c r="K56" s="186">
        <v>0</v>
      </c>
      <c r="L56" s="183">
        <v>2</v>
      </c>
      <c r="M56" s="186">
        <v>0.16666666666666666</v>
      </c>
      <c r="N56" s="183">
        <v>10</v>
      </c>
      <c r="O56" s="186">
        <v>0.83333333333333337</v>
      </c>
      <c r="Q56" s="249" t="s">
        <v>43</v>
      </c>
      <c r="R56" s="183">
        <v>0</v>
      </c>
      <c r="S56" s="186">
        <v>0</v>
      </c>
      <c r="T56" s="183">
        <v>2</v>
      </c>
      <c r="U56" s="186">
        <v>0.18181818181818182</v>
      </c>
      <c r="V56" s="183">
        <v>9</v>
      </c>
      <c r="W56" s="186">
        <v>0.81818181818181823</v>
      </c>
    </row>
    <row r="57" spans="1:23" x14ac:dyDescent="0.2">
      <c r="A57" s="249" t="s">
        <v>75</v>
      </c>
      <c r="B57" s="183">
        <v>0</v>
      </c>
      <c r="C57" s="186">
        <v>0</v>
      </c>
      <c r="D57" s="183">
        <v>0</v>
      </c>
      <c r="E57" s="186">
        <v>0</v>
      </c>
      <c r="F57" s="183">
        <v>3</v>
      </c>
      <c r="G57" s="186">
        <v>1</v>
      </c>
      <c r="I57" s="249" t="s">
        <v>75</v>
      </c>
      <c r="J57" s="183">
        <v>0</v>
      </c>
      <c r="K57" s="186">
        <v>0</v>
      </c>
      <c r="L57" s="183">
        <v>0</v>
      </c>
      <c r="M57" s="186">
        <v>0</v>
      </c>
      <c r="N57" s="183">
        <v>3</v>
      </c>
      <c r="O57" s="186">
        <v>1</v>
      </c>
      <c r="Q57" s="249" t="s">
        <v>75</v>
      </c>
      <c r="R57" s="183">
        <v>0</v>
      </c>
      <c r="S57" s="186">
        <v>0</v>
      </c>
      <c r="T57" s="183">
        <v>0</v>
      </c>
      <c r="U57" s="186">
        <v>0</v>
      </c>
      <c r="V57" s="183">
        <v>3</v>
      </c>
      <c r="W57" s="186">
        <v>1</v>
      </c>
    </row>
    <row r="58" spans="1:23" x14ac:dyDescent="0.2">
      <c r="A58" s="250"/>
      <c r="B58" s="183"/>
      <c r="C58" s="186"/>
      <c r="D58" s="183"/>
      <c r="E58" s="186"/>
      <c r="F58" s="183"/>
      <c r="G58" s="186"/>
      <c r="I58" s="250"/>
      <c r="J58" s="183"/>
      <c r="K58" s="186"/>
      <c r="L58" s="183"/>
      <c r="M58" s="186"/>
      <c r="N58" s="183"/>
      <c r="O58" s="186"/>
      <c r="Q58" s="250"/>
      <c r="R58" s="183"/>
      <c r="S58" s="186"/>
      <c r="T58" s="183"/>
      <c r="U58" s="186"/>
      <c r="V58" s="183"/>
      <c r="W58" s="186"/>
    </row>
    <row r="59" spans="1:23" ht="15.75" x14ac:dyDescent="0.25">
      <c r="A59" s="139" t="s">
        <v>5</v>
      </c>
      <c r="B59" s="251">
        <v>2</v>
      </c>
      <c r="C59" s="253">
        <v>4.4742729306487695E-3</v>
      </c>
      <c r="D59" s="251">
        <v>130</v>
      </c>
      <c r="E59" s="253">
        <v>0.29082774049217003</v>
      </c>
      <c r="F59" s="251">
        <v>315</v>
      </c>
      <c r="G59" s="253">
        <v>0.70469798657718119</v>
      </c>
      <c r="I59" s="139" t="s">
        <v>5</v>
      </c>
      <c r="J59" s="251"/>
      <c r="K59" s="253"/>
      <c r="L59" s="251">
        <v>155</v>
      </c>
      <c r="M59" s="253">
        <v>0.35147392290249435</v>
      </c>
      <c r="N59" s="251">
        <v>286</v>
      </c>
      <c r="O59" s="253">
        <v>0.64852607709750565</v>
      </c>
      <c r="Q59" s="139" t="s">
        <v>5</v>
      </c>
      <c r="R59" s="251">
        <v>0</v>
      </c>
      <c r="S59" s="253">
        <v>0</v>
      </c>
      <c r="T59" s="251">
        <v>200</v>
      </c>
      <c r="U59" s="253">
        <v>0.48076923076923078</v>
      </c>
      <c r="V59" s="251">
        <v>216</v>
      </c>
      <c r="W59" s="253">
        <v>0.51923076923076927</v>
      </c>
    </row>
    <row r="60" spans="1:23" x14ac:dyDescent="0.2">
      <c r="A60" s="26"/>
      <c r="B60" s="26"/>
      <c r="C60" s="26"/>
      <c r="D60" s="26"/>
      <c r="E60" s="26"/>
      <c r="F60" s="26"/>
      <c r="G60" s="26"/>
      <c r="I60" s="26"/>
      <c r="J60" s="26"/>
      <c r="K60" s="26"/>
      <c r="L60" s="26"/>
      <c r="M60" s="26"/>
      <c r="N60" s="26"/>
      <c r="O60" s="26"/>
      <c r="Q60" s="26"/>
      <c r="R60" s="26"/>
      <c r="S60" s="26"/>
      <c r="T60" s="26"/>
      <c r="U60" s="26"/>
      <c r="V60" s="26"/>
      <c r="W60" s="26"/>
    </row>
    <row r="63" spans="1:23" ht="19.5" customHeight="1" x14ac:dyDescent="0.25">
      <c r="A63" s="328" t="s">
        <v>231</v>
      </c>
      <c r="B63" s="307"/>
      <c r="C63" s="307"/>
      <c r="D63" s="307"/>
      <c r="E63" s="307"/>
      <c r="F63" s="307"/>
      <c r="G63" s="307"/>
      <c r="I63" s="328" t="s">
        <v>231</v>
      </c>
      <c r="J63" s="307"/>
      <c r="K63" s="307"/>
      <c r="L63" s="307"/>
      <c r="M63" s="307"/>
      <c r="N63" s="307"/>
      <c r="O63" s="307"/>
      <c r="Q63" s="328" t="s">
        <v>231</v>
      </c>
      <c r="R63" s="307"/>
      <c r="S63" s="307"/>
      <c r="T63" s="307"/>
      <c r="U63" s="307"/>
      <c r="V63" s="307"/>
      <c r="W63" s="307"/>
    </row>
    <row r="64" spans="1:23" ht="48.75" customHeight="1" x14ac:dyDescent="0.25">
      <c r="A64" s="27"/>
      <c r="B64" s="323" t="s">
        <v>193</v>
      </c>
      <c r="C64" s="323"/>
      <c r="D64" s="323" t="s">
        <v>194</v>
      </c>
      <c r="E64" s="323"/>
      <c r="F64" s="323" t="s">
        <v>40</v>
      </c>
      <c r="G64" s="324"/>
      <c r="I64" s="27"/>
      <c r="J64" s="323" t="s">
        <v>193</v>
      </c>
      <c r="K64" s="323"/>
      <c r="L64" s="323" t="s">
        <v>194</v>
      </c>
      <c r="M64" s="323"/>
      <c r="N64" s="323" t="s">
        <v>40</v>
      </c>
      <c r="O64" s="324"/>
      <c r="Q64" s="27"/>
      <c r="R64" s="323" t="s">
        <v>193</v>
      </c>
      <c r="S64" s="323"/>
      <c r="T64" s="323" t="s">
        <v>194</v>
      </c>
      <c r="U64" s="323"/>
      <c r="V64" s="323" t="s">
        <v>40</v>
      </c>
      <c r="W64" s="324"/>
    </row>
    <row r="65" spans="1:23" ht="41.25" customHeight="1" x14ac:dyDescent="0.2">
      <c r="A65" s="26"/>
      <c r="B65" s="34" t="s">
        <v>0</v>
      </c>
      <c r="C65" s="36" t="s">
        <v>7</v>
      </c>
      <c r="D65" s="34" t="s">
        <v>0</v>
      </c>
      <c r="E65" s="36" t="s">
        <v>7</v>
      </c>
      <c r="F65" s="34" t="s">
        <v>44</v>
      </c>
      <c r="G65" s="36" t="s">
        <v>7</v>
      </c>
      <c r="I65" s="26"/>
      <c r="J65" s="34" t="s">
        <v>0</v>
      </c>
      <c r="K65" s="36" t="s">
        <v>7</v>
      </c>
      <c r="L65" s="34" t="s">
        <v>0</v>
      </c>
      <c r="M65" s="36" t="s">
        <v>7</v>
      </c>
      <c r="N65" s="34" t="s">
        <v>44</v>
      </c>
      <c r="O65" s="36" t="s">
        <v>7</v>
      </c>
      <c r="Q65" s="26"/>
      <c r="R65" s="34" t="s">
        <v>0</v>
      </c>
      <c r="S65" s="36" t="s">
        <v>7</v>
      </c>
      <c r="T65" s="34" t="s">
        <v>0</v>
      </c>
      <c r="U65" s="36" t="s">
        <v>7</v>
      </c>
      <c r="V65" s="34" t="s">
        <v>44</v>
      </c>
      <c r="W65" s="36" t="s">
        <v>7</v>
      </c>
    </row>
    <row r="66" spans="1:23" ht="15.75" x14ac:dyDescent="0.2">
      <c r="A66" s="248" t="s">
        <v>41</v>
      </c>
      <c r="B66" s="169"/>
      <c r="C66" s="42"/>
      <c r="D66" s="169"/>
      <c r="E66" s="52"/>
      <c r="F66" s="169"/>
      <c r="G66" s="52"/>
      <c r="I66" s="248" t="s">
        <v>41</v>
      </c>
      <c r="J66" s="169"/>
      <c r="K66" s="42"/>
      <c r="L66" s="169"/>
      <c r="M66" s="52"/>
      <c r="N66" s="169"/>
      <c r="O66" s="52"/>
      <c r="Q66" s="248" t="s">
        <v>41</v>
      </c>
      <c r="R66" s="169"/>
      <c r="S66" s="42"/>
      <c r="T66" s="169"/>
      <c r="U66" s="52"/>
      <c r="V66" s="169"/>
      <c r="W66" s="52"/>
    </row>
    <row r="67" spans="1:23" x14ac:dyDescent="0.2">
      <c r="A67" s="249" t="s">
        <v>42</v>
      </c>
      <c r="B67" s="183">
        <v>0</v>
      </c>
      <c r="C67" s="186">
        <v>0</v>
      </c>
      <c r="D67" s="183">
        <v>10</v>
      </c>
      <c r="E67" s="186">
        <v>0.625</v>
      </c>
      <c r="F67" s="183">
        <v>6</v>
      </c>
      <c r="G67" s="186">
        <v>0.375</v>
      </c>
      <c r="I67" s="249" t="s">
        <v>42</v>
      </c>
      <c r="J67" s="183">
        <v>0</v>
      </c>
      <c r="K67" s="186">
        <v>0</v>
      </c>
      <c r="L67" s="183">
        <v>8</v>
      </c>
      <c r="M67" s="186">
        <v>0.53333333333333333</v>
      </c>
      <c r="N67" s="183">
        <v>7</v>
      </c>
      <c r="O67" s="186">
        <v>0.46666666666666667</v>
      </c>
      <c r="Q67" s="249" t="s">
        <v>42</v>
      </c>
      <c r="R67" s="183">
        <v>0</v>
      </c>
      <c r="S67" s="186">
        <v>0</v>
      </c>
      <c r="T67" s="183">
        <v>10</v>
      </c>
      <c r="U67" s="186">
        <v>0.58823529411764708</v>
      </c>
      <c r="V67" s="183">
        <v>7</v>
      </c>
      <c r="W67" s="186">
        <v>0.41176470588235292</v>
      </c>
    </row>
    <row r="68" spans="1:23" x14ac:dyDescent="0.2">
      <c r="A68" s="249">
        <v>2</v>
      </c>
      <c r="B68" s="183">
        <v>0</v>
      </c>
      <c r="C68" s="186">
        <v>0</v>
      </c>
      <c r="D68" s="183">
        <v>1</v>
      </c>
      <c r="E68" s="186">
        <v>6.6666666666666666E-2</v>
      </c>
      <c r="F68" s="183">
        <v>14</v>
      </c>
      <c r="G68" s="186">
        <v>0.93333333333333335</v>
      </c>
      <c r="I68" s="249">
        <v>2</v>
      </c>
      <c r="J68" s="183">
        <v>0</v>
      </c>
      <c r="K68" s="186">
        <v>0</v>
      </c>
      <c r="L68" s="183">
        <v>8</v>
      </c>
      <c r="M68" s="186">
        <v>0.44444444444444442</v>
      </c>
      <c r="N68" s="183">
        <v>10</v>
      </c>
      <c r="O68" s="186">
        <v>0.55555555555555558</v>
      </c>
      <c r="Q68" s="249">
        <v>2</v>
      </c>
      <c r="R68" s="183">
        <v>0</v>
      </c>
      <c r="S68" s="186">
        <v>0</v>
      </c>
      <c r="T68" s="183">
        <v>8</v>
      </c>
      <c r="U68" s="186">
        <v>0.47058823529411764</v>
      </c>
      <c r="V68" s="183">
        <v>9</v>
      </c>
      <c r="W68" s="186">
        <v>0.52941176470588236</v>
      </c>
    </row>
    <row r="69" spans="1:23" x14ac:dyDescent="0.2">
      <c r="A69" s="249">
        <v>3</v>
      </c>
      <c r="B69" s="183">
        <v>1</v>
      </c>
      <c r="C69" s="186">
        <v>7.1428571428571425E-2</v>
      </c>
      <c r="D69" s="183">
        <v>5</v>
      </c>
      <c r="E69" s="186">
        <v>0.35714285714285715</v>
      </c>
      <c r="F69" s="183">
        <v>8</v>
      </c>
      <c r="G69" s="186">
        <v>0.5714285714285714</v>
      </c>
      <c r="I69" s="249">
        <v>3</v>
      </c>
      <c r="J69" s="183">
        <v>0</v>
      </c>
      <c r="K69" s="186">
        <v>0</v>
      </c>
      <c r="L69" s="183">
        <v>5</v>
      </c>
      <c r="M69" s="186">
        <v>0.26315789473684209</v>
      </c>
      <c r="N69" s="183">
        <v>14</v>
      </c>
      <c r="O69" s="186">
        <v>0.73684210526315785</v>
      </c>
      <c r="Q69" s="249">
        <v>3</v>
      </c>
      <c r="R69" s="183">
        <v>0</v>
      </c>
      <c r="S69" s="186">
        <v>0</v>
      </c>
      <c r="T69" s="183">
        <v>6</v>
      </c>
      <c r="U69" s="186">
        <v>0.31578947368421051</v>
      </c>
      <c r="V69" s="183">
        <v>13</v>
      </c>
      <c r="W69" s="186">
        <v>0.68421052631578949</v>
      </c>
    </row>
    <row r="70" spans="1:23" x14ac:dyDescent="0.2">
      <c r="A70" s="249">
        <v>4</v>
      </c>
      <c r="B70" s="183">
        <v>0</v>
      </c>
      <c r="C70" s="186">
        <v>0</v>
      </c>
      <c r="D70" s="183">
        <v>4</v>
      </c>
      <c r="E70" s="186">
        <v>0.22222222222222221</v>
      </c>
      <c r="F70" s="183">
        <v>14</v>
      </c>
      <c r="G70" s="186">
        <v>0.77777777777777779</v>
      </c>
      <c r="I70" s="249">
        <v>4</v>
      </c>
      <c r="J70" s="183">
        <v>0</v>
      </c>
      <c r="K70" s="186">
        <v>0</v>
      </c>
      <c r="L70" s="183">
        <v>5</v>
      </c>
      <c r="M70" s="186">
        <v>0.25</v>
      </c>
      <c r="N70" s="183">
        <v>15</v>
      </c>
      <c r="O70" s="186">
        <v>0.75</v>
      </c>
      <c r="Q70" s="249">
        <v>4</v>
      </c>
      <c r="R70" s="183">
        <v>0</v>
      </c>
      <c r="S70" s="186">
        <v>0</v>
      </c>
      <c r="T70" s="183">
        <v>7</v>
      </c>
      <c r="U70" s="186">
        <v>0.33333333333333331</v>
      </c>
      <c r="V70" s="183">
        <v>14</v>
      </c>
      <c r="W70" s="186">
        <v>0.66666666666666663</v>
      </c>
    </row>
    <row r="71" spans="1:23" x14ac:dyDescent="0.2">
      <c r="A71" s="249">
        <v>5</v>
      </c>
      <c r="B71" s="183">
        <v>0</v>
      </c>
      <c r="C71" s="186">
        <v>0</v>
      </c>
      <c r="D71" s="183">
        <v>8</v>
      </c>
      <c r="E71" s="186">
        <v>0.32</v>
      </c>
      <c r="F71" s="183">
        <v>17</v>
      </c>
      <c r="G71" s="186">
        <v>0.68</v>
      </c>
      <c r="I71" s="249">
        <v>5</v>
      </c>
      <c r="J71" s="183">
        <v>2</v>
      </c>
      <c r="K71" s="186">
        <v>7.407407407407407E-2</v>
      </c>
      <c r="L71" s="183">
        <v>7</v>
      </c>
      <c r="M71" s="186">
        <v>0.25925925925925924</v>
      </c>
      <c r="N71" s="183">
        <v>18</v>
      </c>
      <c r="O71" s="186">
        <v>0.66666666666666663</v>
      </c>
      <c r="Q71" s="249">
        <v>5</v>
      </c>
      <c r="R71" s="183">
        <v>1</v>
      </c>
      <c r="S71" s="186">
        <v>3.7037037037037035E-2</v>
      </c>
      <c r="T71" s="183">
        <v>10</v>
      </c>
      <c r="U71" s="186">
        <v>0.37037037037037035</v>
      </c>
      <c r="V71" s="183">
        <v>16</v>
      </c>
      <c r="W71" s="186">
        <v>0.59259259259259256</v>
      </c>
    </row>
    <row r="72" spans="1:23" x14ac:dyDescent="0.2">
      <c r="A72" s="249">
        <v>6</v>
      </c>
      <c r="B72" s="183">
        <v>0</v>
      </c>
      <c r="C72" s="186">
        <v>0</v>
      </c>
      <c r="D72" s="183">
        <v>3</v>
      </c>
      <c r="E72" s="186">
        <v>0.3</v>
      </c>
      <c r="F72" s="183">
        <v>7</v>
      </c>
      <c r="G72" s="186">
        <v>0.7</v>
      </c>
      <c r="I72" s="249">
        <v>6</v>
      </c>
      <c r="J72" s="183">
        <v>0</v>
      </c>
      <c r="K72" s="186">
        <v>0</v>
      </c>
      <c r="L72" s="183">
        <v>5</v>
      </c>
      <c r="M72" s="186">
        <v>0.41666666666666669</v>
      </c>
      <c r="N72" s="183">
        <v>7</v>
      </c>
      <c r="O72" s="186">
        <v>0.58333333333333337</v>
      </c>
      <c r="Q72" s="249">
        <v>6</v>
      </c>
      <c r="R72" s="183">
        <v>0</v>
      </c>
      <c r="S72" s="186">
        <v>0</v>
      </c>
      <c r="T72" s="183">
        <v>3</v>
      </c>
      <c r="U72" s="186">
        <v>0.3</v>
      </c>
      <c r="V72" s="183">
        <v>7</v>
      </c>
      <c r="W72" s="186">
        <v>0.7</v>
      </c>
    </row>
    <row r="73" spans="1:23" ht="16.5" customHeight="1" x14ac:dyDescent="0.2">
      <c r="A73" s="249">
        <v>7</v>
      </c>
      <c r="B73" s="183">
        <v>1</v>
      </c>
      <c r="C73" s="186">
        <v>7.1428571428571425E-2</v>
      </c>
      <c r="D73" s="183">
        <v>3</v>
      </c>
      <c r="E73" s="186">
        <v>0.21428571428571427</v>
      </c>
      <c r="F73" s="183">
        <v>10</v>
      </c>
      <c r="G73" s="186">
        <v>0.7142857142857143</v>
      </c>
      <c r="I73" s="249">
        <v>7</v>
      </c>
      <c r="J73" s="183">
        <v>1</v>
      </c>
      <c r="K73" s="186">
        <v>5.5555555555555552E-2</v>
      </c>
      <c r="L73" s="183">
        <v>6</v>
      </c>
      <c r="M73" s="186">
        <v>0.33333333333333331</v>
      </c>
      <c r="N73" s="183">
        <v>11</v>
      </c>
      <c r="O73" s="186">
        <v>0.61111111111111116</v>
      </c>
      <c r="Q73" s="249">
        <v>7</v>
      </c>
      <c r="R73" s="183">
        <v>1</v>
      </c>
      <c r="S73" s="186">
        <v>5.2631578947368418E-2</v>
      </c>
      <c r="T73" s="183">
        <v>6</v>
      </c>
      <c r="U73" s="186">
        <v>0.31578947368421051</v>
      </c>
      <c r="V73" s="183">
        <v>12</v>
      </c>
      <c r="W73" s="186">
        <v>0.63157894736842102</v>
      </c>
    </row>
    <row r="74" spans="1:23" x14ac:dyDescent="0.2">
      <c r="A74" s="249">
        <v>8</v>
      </c>
      <c r="B74" s="183">
        <v>0</v>
      </c>
      <c r="C74" s="186">
        <v>0</v>
      </c>
      <c r="D74" s="183">
        <v>5</v>
      </c>
      <c r="E74" s="186">
        <v>0.55555555555555558</v>
      </c>
      <c r="F74" s="183">
        <v>4</v>
      </c>
      <c r="G74" s="186">
        <v>0.44444444444444442</v>
      </c>
      <c r="I74" s="249">
        <v>8</v>
      </c>
      <c r="J74" s="183">
        <v>0</v>
      </c>
      <c r="K74" s="186">
        <v>0</v>
      </c>
      <c r="L74" s="183">
        <v>2</v>
      </c>
      <c r="M74" s="186">
        <v>0.18181818181818182</v>
      </c>
      <c r="N74" s="183">
        <v>9</v>
      </c>
      <c r="O74" s="186">
        <v>0.81818181818181823</v>
      </c>
      <c r="Q74" s="249">
        <v>8</v>
      </c>
      <c r="R74" s="183">
        <v>0</v>
      </c>
      <c r="S74" s="186">
        <v>0</v>
      </c>
      <c r="T74" s="183">
        <v>6</v>
      </c>
      <c r="U74" s="186">
        <v>0.42857142857142855</v>
      </c>
      <c r="V74" s="183">
        <v>8</v>
      </c>
      <c r="W74" s="186">
        <v>0.5714285714285714</v>
      </c>
    </row>
    <row r="75" spans="1:23" x14ac:dyDescent="0.2">
      <c r="A75" s="249">
        <v>9</v>
      </c>
      <c r="B75" s="183">
        <v>0</v>
      </c>
      <c r="C75" s="186">
        <v>0</v>
      </c>
      <c r="D75" s="183">
        <v>1</v>
      </c>
      <c r="E75" s="186">
        <v>7.1428571428571425E-2</v>
      </c>
      <c r="F75" s="183">
        <v>13</v>
      </c>
      <c r="G75" s="186">
        <v>0.9285714285714286</v>
      </c>
      <c r="I75" s="249">
        <v>9</v>
      </c>
      <c r="J75" s="183">
        <v>0</v>
      </c>
      <c r="K75" s="186">
        <v>0</v>
      </c>
      <c r="L75" s="183">
        <v>3</v>
      </c>
      <c r="M75" s="186">
        <v>0.23076923076923078</v>
      </c>
      <c r="N75" s="183">
        <v>10</v>
      </c>
      <c r="O75" s="186">
        <v>0.76923076923076927</v>
      </c>
      <c r="Q75" s="249">
        <v>9</v>
      </c>
      <c r="R75" s="183">
        <v>0</v>
      </c>
      <c r="S75" s="186">
        <v>0</v>
      </c>
      <c r="T75" s="183">
        <v>4</v>
      </c>
      <c r="U75" s="186">
        <v>0.2857142857142857</v>
      </c>
      <c r="V75" s="183">
        <v>10</v>
      </c>
      <c r="W75" s="186">
        <v>0.7142857142857143</v>
      </c>
    </row>
    <row r="76" spans="1:23" x14ac:dyDescent="0.2">
      <c r="A76" s="249" t="s">
        <v>43</v>
      </c>
      <c r="B76" s="183">
        <v>0</v>
      </c>
      <c r="C76" s="186">
        <v>0</v>
      </c>
      <c r="D76" s="183">
        <v>3</v>
      </c>
      <c r="E76" s="186">
        <v>0.23076923076923078</v>
      </c>
      <c r="F76" s="183">
        <v>10</v>
      </c>
      <c r="G76" s="186">
        <v>0.76923076923076927</v>
      </c>
      <c r="I76" s="249" t="s">
        <v>43</v>
      </c>
      <c r="J76" s="183">
        <v>0</v>
      </c>
      <c r="K76" s="186">
        <v>0</v>
      </c>
      <c r="L76" s="183">
        <v>5</v>
      </c>
      <c r="M76" s="186">
        <v>0.3125</v>
      </c>
      <c r="N76" s="183">
        <v>11</v>
      </c>
      <c r="O76" s="186">
        <v>0.6875</v>
      </c>
      <c r="Q76" s="249" t="s">
        <v>43</v>
      </c>
      <c r="R76" s="183">
        <v>0</v>
      </c>
      <c r="S76" s="186">
        <v>0</v>
      </c>
      <c r="T76" s="183">
        <v>5</v>
      </c>
      <c r="U76" s="186">
        <v>0.38461538461538464</v>
      </c>
      <c r="V76" s="183">
        <v>8</v>
      </c>
      <c r="W76" s="186">
        <v>0.61538461538461542</v>
      </c>
    </row>
    <row r="77" spans="1:23" x14ac:dyDescent="0.2">
      <c r="A77" s="249" t="s">
        <v>75</v>
      </c>
      <c r="B77" s="183">
        <v>0</v>
      </c>
      <c r="C77" s="186">
        <v>0</v>
      </c>
      <c r="D77" s="183">
        <v>0</v>
      </c>
      <c r="E77" s="186">
        <v>0</v>
      </c>
      <c r="F77" s="183">
        <v>2</v>
      </c>
      <c r="G77" s="186">
        <v>1</v>
      </c>
      <c r="I77" s="249" t="s">
        <v>75</v>
      </c>
      <c r="J77" s="183">
        <v>0</v>
      </c>
      <c r="K77" s="186">
        <v>0</v>
      </c>
      <c r="L77" s="183">
        <v>2</v>
      </c>
      <c r="M77" s="186">
        <v>0.66666666666666663</v>
      </c>
      <c r="N77" s="183">
        <v>1</v>
      </c>
      <c r="O77" s="186">
        <v>0.33333333333333331</v>
      </c>
      <c r="Q77" s="249" t="s">
        <v>75</v>
      </c>
      <c r="R77" s="183">
        <v>1</v>
      </c>
      <c r="S77" s="186">
        <v>0.25</v>
      </c>
      <c r="T77" s="183">
        <v>2</v>
      </c>
      <c r="U77" s="186">
        <v>0.5</v>
      </c>
      <c r="V77" s="183">
        <v>1</v>
      </c>
      <c r="W77" s="186">
        <v>0.25</v>
      </c>
    </row>
    <row r="78" spans="1:23" x14ac:dyDescent="0.2">
      <c r="A78" s="250"/>
      <c r="B78" s="183"/>
      <c r="C78" s="186"/>
      <c r="D78" s="183"/>
      <c r="E78" s="186"/>
      <c r="F78" s="183"/>
      <c r="G78" s="186"/>
      <c r="I78" s="250"/>
      <c r="J78" s="183"/>
      <c r="K78" s="186"/>
      <c r="L78" s="183"/>
      <c r="M78" s="186"/>
      <c r="N78" s="183"/>
      <c r="O78" s="186"/>
      <c r="Q78" s="250"/>
      <c r="R78" s="183"/>
      <c r="S78" s="186"/>
      <c r="T78" s="183"/>
      <c r="U78" s="186"/>
      <c r="V78" s="183"/>
      <c r="W78" s="186"/>
    </row>
    <row r="79" spans="1:23" ht="15.75" x14ac:dyDescent="0.25">
      <c r="A79" s="139" t="s">
        <v>5</v>
      </c>
      <c r="B79" s="251">
        <v>2</v>
      </c>
      <c r="C79" s="253">
        <v>1.3333333333333334E-2</v>
      </c>
      <c r="D79" s="251">
        <v>43</v>
      </c>
      <c r="E79" s="253">
        <v>0.28666666666666668</v>
      </c>
      <c r="F79" s="251">
        <v>105</v>
      </c>
      <c r="G79" s="253">
        <v>0.7</v>
      </c>
      <c r="I79" s="139" t="s">
        <v>5</v>
      </c>
      <c r="J79" s="251">
        <v>3</v>
      </c>
      <c r="K79" s="253">
        <v>1.7441860465116279E-2</v>
      </c>
      <c r="L79" s="251">
        <v>56</v>
      </c>
      <c r="M79" s="253">
        <v>0.32558139534883723</v>
      </c>
      <c r="N79" s="251">
        <v>113</v>
      </c>
      <c r="O79" s="253">
        <v>0.65697674418604646</v>
      </c>
      <c r="Q79" s="139" t="s">
        <v>5</v>
      </c>
      <c r="R79" s="251">
        <v>3</v>
      </c>
      <c r="S79" s="253">
        <v>1.7142857142857144E-2</v>
      </c>
      <c r="T79" s="251">
        <v>67</v>
      </c>
      <c r="U79" s="253">
        <v>0.38285714285714284</v>
      </c>
      <c r="V79" s="251">
        <v>105</v>
      </c>
      <c r="W79" s="253">
        <v>0.6</v>
      </c>
    </row>
    <row r="80" spans="1:23" x14ac:dyDescent="0.2">
      <c r="A80" s="26"/>
      <c r="B80" s="26"/>
      <c r="C80" s="26"/>
      <c r="D80" s="26"/>
      <c r="E80" s="26"/>
      <c r="F80" s="26"/>
      <c r="G80" s="26"/>
      <c r="I80" s="26"/>
      <c r="J80" s="26"/>
      <c r="K80" s="26"/>
      <c r="L80" s="26"/>
      <c r="M80" s="26"/>
      <c r="N80" s="26"/>
      <c r="O80" s="26"/>
      <c r="Q80" s="26"/>
      <c r="R80" s="26"/>
      <c r="S80" s="26"/>
      <c r="T80" s="26"/>
      <c r="U80" s="26"/>
      <c r="V80" s="26"/>
      <c r="W80" s="26"/>
    </row>
    <row r="81" spans="1:23" ht="15.75" x14ac:dyDescent="0.25">
      <c r="A81" s="58"/>
      <c r="B81" s="126"/>
      <c r="C81" s="127"/>
      <c r="D81" s="128"/>
      <c r="E81" s="127"/>
      <c r="F81" s="128"/>
      <c r="G81" s="127"/>
      <c r="I81" s="58"/>
      <c r="J81" s="126"/>
      <c r="K81" s="127"/>
      <c r="L81" s="128"/>
      <c r="M81" s="127"/>
      <c r="N81" s="128"/>
      <c r="O81" s="127"/>
      <c r="Q81" s="58"/>
      <c r="R81" s="126"/>
      <c r="S81" s="127"/>
      <c r="T81" s="128"/>
      <c r="U81" s="127"/>
      <c r="V81" s="128"/>
      <c r="W81" s="127"/>
    </row>
    <row r="82" spans="1:23" ht="15.75" x14ac:dyDescent="0.25">
      <c r="A82" s="58"/>
      <c r="B82" s="126"/>
      <c r="C82" s="127"/>
      <c r="D82" s="128"/>
      <c r="E82" s="127"/>
      <c r="F82" s="128"/>
      <c r="G82" s="127"/>
      <c r="I82" s="58"/>
      <c r="J82" s="126"/>
      <c r="K82" s="127"/>
      <c r="L82" s="128"/>
      <c r="M82" s="127"/>
      <c r="N82" s="128"/>
      <c r="O82" s="127"/>
      <c r="Q82" s="58"/>
      <c r="R82" s="126"/>
      <c r="S82" s="127"/>
      <c r="T82" s="128"/>
      <c r="U82" s="127"/>
      <c r="V82" s="128"/>
      <c r="W82" s="127"/>
    </row>
    <row r="83" spans="1:23" ht="19.5" customHeight="1" x14ac:dyDescent="0.25">
      <c r="A83" s="328" t="s">
        <v>244</v>
      </c>
      <c r="B83" s="308"/>
      <c r="C83" s="308"/>
      <c r="D83" s="308"/>
      <c r="E83" s="308"/>
      <c r="F83" s="308"/>
      <c r="G83" s="308"/>
      <c r="I83" s="328" t="s">
        <v>244</v>
      </c>
      <c r="J83" s="308"/>
      <c r="K83" s="308"/>
      <c r="L83" s="308"/>
      <c r="M83" s="308"/>
      <c r="N83" s="308"/>
      <c r="O83" s="308"/>
      <c r="Q83" s="328" t="s">
        <v>244</v>
      </c>
      <c r="R83" s="308"/>
      <c r="S83" s="308"/>
      <c r="T83" s="308"/>
      <c r="U83" s="308"/>
      <c r="V83" s="308"/>
      <c r="W83" s="308"/>
    </row>
    <row r="84" spans="1:23" ht="48.75" customHeight="1" x14ac:dyDescent="0.25">
      <c r="A84" s="27"/>
      <c r="B84" s="323" t="s">
        <v>193</v>
      </c>
      <c r="C84" s="323"/>
      <c r="D84" s="323" t="s">
        <v>194</v>
      </c>
      <c r="E84" s="323"/>
      <c r="F84" s="323" t="s">
        <v>40</v>
      </c>
      <c r="G84" s="324"/>
      <c r="I84" s="27"/>
      <c r="J84" s="323" t="s">
        <v>193</v>
      </c>
      <c r="K84" s="323"/>
      <c r="L84" s="323" t="s">
        <v>194</v>
      </c>
      <c r="M84" s="323"/>
      <c r="N84" s="323" t="s">
        <v>40</v>
      </c>
      <c r="O84" s="324"/>
      <c r="Q84" s="27"/>
      <c r="R84" s="323" t="s">
        <v>193</v>
      </c>
      <c r="S84" s="323"/>
      <c r="T84" s="323" t="s">
        <v>194</v>
      </c>
      <c r="U84" s="323"/>
      <c r="V84" s="323" t="s">
        <v>40</v>
      </c>
      <c r="W84" s="324"/>
    </row>
    <row r="85" spans="1:23" ht="35.25" customHeight="1" x14ac:dyDescent="0.2">
      <c r="A85" s="26"/>
      <c r="B85" s="34" t="s">
        <v>0</v>
      </c>
      <c r="C85" s="36" t="s">
        <v>7</v>
      </c>
      <c r="D85" s="34" t="s">
        <v>0</v>
      </c>
      <c r="E85" s="36" t="s">
        <v>7</v>
      </c>
      <c r="F85" s="34" t="s">
        <v>44</v>
      </c>
      <c r="G85" s="36" t="s">
        <v>7</v>
      </c>
      <c r="I85" s="26"/>
      <c r="J85" s="34" t="s">
        <v>0</v>
      </c>
      <c r="K85" s="36" t="s">
        <v>7</v>
      </c>
      <c r="L85" s="34" t="s">
        <v>0</v>
      </c>
      <c r="M85" s="36" t="s">
        <v>7</v>
      </c>
      <c r="N85" s="34" t="s">
        <v>44</v>
      </c>
      <c r="O85" s="36" t="s">
        <v>7</v>
      </c>
      <c r="Q85" s="26"/>
      <c r="R85" s="34" t="s">
        <v>0</v>
      </c>
      <c r="S85" s="36" t="s">
        <v>7</v>
      </c>
      <c r="T85" s="34" t="s">
        <v>0</v>
      </c>
      <c r="U85" s="36" t="s">
        <v>7</v>
      </c>
      <c r="V85" s="34" t="s">
        <v>44</v>
      </c>
      <c r="W85" s="36" t="s">
        <v>7</v>
      </c>
    </row>
    <row r="86" spans="1:23" ht="15.75" x14ac:dyDescent="0.2">
      <c r="A86" s="248" t="s">
        <v>41</v>
      </c>
      <c r="B86" s="169"/>
      <c r="C86" s="42"/>
      <c r="D86" s="169"/>
      <c r="E86" s="52"/>
      <c r="F86" s="169"/>
      <c r="G86" s="52"/>
      <c r="I86" s="248" t="s">
        <v>41</v>
      </c>
      <c r="J86" s="169"/>
      <c r="K86" s="42"/>
      <c r="L86" s="169"/>
      <c r="M86" s="52"/>
      <c r="N86" s="169"/>
      <c r="O86" s="52"/>
      <c r="Q86" s="248" t="s">
        <v>41</v>
      </c>
      <c r="R86" s="169"/>
      <c r="S86" s="42"/>
      <c r="T86" s="169"/>
      <c r="U86" s="52"/>
      <c r="V86" s="169"/>
      <c r="W86" s="52"/>
    </row>
    <row r="87" spans="1:23" x14ac:dyDescent="0.2">
      <c r="A87" s="249" t="s">
        <v>42</v>
      </c>
      <c r="B87" s="183">
        <v>0</v>
      </c>
      <c r="C87" s="186">
        <v>0</v>
      </c>
      <c r="D87" s="183">
        <v>57</v>
      </c>
      <c r="E87" s="186">
        <v>0.32386363636363635</v>
      </c>
      <c r="F87" s="183">
        <v>119</v>
      </c>
      <c r="G87" s="186">
        <v>0.67613636363636365</v>
      </c>
      <c r="I87" s="249" t="s">
        <v>42</v>
      </c>
      <c r="J87" s="183">
        <v>2</v>
      </c>
      <c r="K87" s="186">
        <v>1.0752688172043012E-2</v>
      </c>
      <c r="L87" s="183">
        <v>81</v>
      </c>
      <c r="M87" s="186">
        <v>0.43548387096774194</v>
      </c>
      <c r="N87" s="183">
        <v>103</v>
      </c>
      <c r="O87" s="186">
        <v>0.55376344086021501</v>
      </c>
      <c r="Q87" s="249" t="s">
        <v>42</v>
      </c>
      <c r="R87" s="183">
        <v>2</v>
      </c>
      <c r="S87" s="186">
        <v>1.1428571428571429E-2</v>
      </c>
      <c r="T87" s="183">
        <v>85</v>
      </c>
      <c r="U87" s="186">
        <v>0.48571428571428571</v>
      </c>
      <c r="V87" s="183">
        <v>88</v>
      </c>
      <c r="W87" s="186">
        <v>0.50285714285714289</v>
      </c>
    </row>
    <row r="88" spans="1:23" x14ac:dyDescent="0.2">
      <c r="A88" s="249">
        <v>2</v>
      </c>
      <c r="B88" s="183">
        <v>0</v>
      </c>
      <c r="C88" s="186">
        <v>0</v>
      </c>
      <c r="D88" s="183">
        <v>46</v>
      </c>
      <c r="E88" s="186">
        <v>0.31292517006802723</v>
      </c>
      <c r="F88" s="183">
        <v>101</v>
      </c>
      <c r="G88" s="186">
        <v>0.68707482993197277</v>
      </c>
      <c r="I88" s="249">
        <v>2</v>
      </c>
      <c r="J88" s="183">
        <v>6</v>
      </c>
      <c r="K88" s="186">
        <v>4.0540540540540543E-2</v>
      </c>
      <c r="L88" s="183">
        <v>56</v>
      </c>
      <c r="M88" s="186">
        <v>0.3783783783783784</v>
      </c>
      <c r="N88" s="183">
        <v>86</v>
      </c>
      <c r="O88" s="186">
        <v>0.58108108108108103</v>
      </c>
      <c r="Q88" s="249">
        <v>2</v>
      </c>
      <c r="R88" s="183">
        <v>2</v>
      </c>
      <c r="S88" s="186">
        <v>1.3333333333333334E-2</v>
      </c>
      <c r="T88" s="183">
        <v>66</v>
      </c>
      <c r="U88" s="186">
        <v>0.44</v>
      </c>
      <c r="V88" s="183">
        <v>82</v>
      </c>
      <c r="W88" s="186">
        <v>0.54666666666666663</v>
      </c>
    </row>
    <row r="89" spans="1:23" x14ac:dyDescent="0.2">
      <c r="A89" s="249">
        <v>3</v>
      </c>
      <c r="B89" s="183">
        <v>2</v>
      </c>
      <c r="C89" s="186">
        <v>1.3422818791946308E-2</v>
      </c>
      <c r="D89" s="183">
        <v>52</v>
      </c>
      <c r="E89" s="186">
        <v>0.34899328859060402</v>
      </c>
      <c r="F89" s="183">
        <v>95</v>
      </c>
      <c r="G89" s="186">
        <v>0.63758389261744963</v>
      </c>
      <c r="I89" s="249">
        <v>3</v>
      </c>
      <c r="J89" s="183">
        <v>2</v>
      </c>
      <c r="K89" s="186">
        <v>1.3986013986013986E-2</v>
      </c>
      <c r="L89" s="183">
        <v>55</v>
      </c>
      <c r="M89" s="186">
        <v>0.38461538461538464</v>
      </c>
      <c r="N89" s="183">
        <v>86</v>
      </c>
      <c r="O89" s="186">
        <v>0.60139860139860135</v>
      </c>
      <c r="Q89" s="249">
        <v>3</v>
      </c>
      <c r="R89" s="183">
        <v>0</v>
      </c>
      <c r="S89" s="186">
        <v>0</v>
      </c>
      <c r="T89" s="183">
        <v>54</v>
      </c>
      <c r="U89" s="186">
        <v>0.4</v>
      </c>
      <c r="V89" s="183">
        <v>81</v>
      </c>
      <c r="W89" s="186">
        <v>0.6</v>
      </c>
    </row>
    <row r="90" spans="1:23" x14ac:dyDescent="0.2">
      <c r="A90" s="249">
        <v>4</v>
      </c>
      <c r="B90" s="183">
        <v>2</v>
      </c>
      <c r="C90" s="186">
        <v>1.1363636363636364E-2</v>
      </c>
      <c r="D90" s="183">
        <v>61</v>
      </c>
      <c r="E90" s="186">
        <v>0.34659090909090912</v>
      </c>
      <c r="F90" s="183">
        <v>113</v>
      </c>
      <c r="G90" s="186">
        <v>0.64204545454545459</v>
      </c>
      <c r="I90" s="249">
        <v>4</v>
      </c>
      <c r="J90" s="183">
        <v>4</v>
      </c>
      <c r="K90" s="186">
        <v>2.1276595744680851E-2</v>
      </c>
      <c r="L90" s="183">
        <v>79</v>
      </c>
      <c r="M90" s="186">
        <v>0.42021276595744683</v>
      </c>
      <c r="N90" s="183">
        <v>105</v>
      </c>
      <c r="O90" s="186">
        <v>0.55851063829787229</v>
      </c>
      <c r="Q90" s="249">
        <v>4</v>
      </c>
      <c r="R90" s="183">
        <v>2</v>
      </c>
      <c r="S90" s="186">
        <v>1.1494252873563218E-2</v>
      </c>
      <c r="T90" s="183">
        <v>86</v>
      </c>
      <c r="U90" s="186">
        <v>0.4942528735632184</v>
      </c>
      <c r="V90" s="183">
        <v>86</v>
      </c>
      <c r="W90" s="186">
        <v>0.4942528735632184</v>
      </c>
    </row>
    <row r="91" spans="1:23" x14ac:dyDescent="0.2">
      <c r="A91" s="249">
        <v>5</v>
      </c>
      <c r="B91" s="183">
        <v>0</v>
      </c>
      <c r="C91" s="186">
        <v>0</v>
      </c>
      <c r="D91" s="183">
        <v>41</v>
      </c>
      <c r="E91" s="186">
        <v>0.32539682539682541</v>
      </c>
      <c r="F91" s="183">
        <v>85</v>
      </c>
      <c r="G91" s="186">
        <v>0.67460317460317465</v>
      </c>
      <c r="I91" s="249">
        <v>5</v>
      </c>
      <c r="J91" s="183">
        <v>4</v>
      </c>
      <c r="K91" s="186">
        <v>3.1746031746031744E-2</v>
      </c>
      <c r="L91" s="183">
        <v>54</v>
      </c>
      <c r="M91" s="186">
        <v>0.42857142857142855</v>
      </c>
      <c r="N91" s="183">
        <v>68</v>
      </c>
      <c r="O91" s="186">
        <v>0.53968253968253965</v>
      </c>
      <c r="Q91" s="249">
        <v>5</v>
      </c>
      <c r="R91" s="183">
        <v>2</v>
      </c>
      <c r="S91" s="186">
        <v>1.5503875968992248E-2</v>
      </c>
      <c r="T91" s="183">
        <v>58</v>
      </c>
      <c r="U91" s="186">
        <v>0.44961240310077522</v>
      </c>
      <c r="V91" s="183">
        <v>69</v>
      </c>
      <c r="W91" s="186">
        <v>0.53488372093023251</v>
      </c>
    </row>
    <row r="92" spans="1:23" x14ac:dyDescent="0.2">
      <c r="A92" s="249">
        <v>6</v>
      </c>
      <c r="B92" s="183">
        <v>0</v>
      </c>
      <c r="C92" s="186">
        <v>0</v>
      </c>
      <c r="D92" s="183">
        <v>31</v>
      </c>
      <c r="E92" s="186">
        <v>0.28971962616822428</v>
      </c>
      <c r="F92" s="183">
        <v>76</v>
      </c>
      <c r="G92" s="186">
        <v>0.71028037383177567</v>
      </c>
      <c r="I92" s="249">
        <v>6</v>
      </c>
      <c r="J92" s="183">
        <v>2</v>
      </c>
      <c r="K92" s="186">
        <v>1.8691588785046728E-2</v>
      </c>
      <c r="L92" s="183">
        <v>47</v>
      </c>
      <c r="M92" s="186">
        <v>0.43925233644859812</v>
      </c>
      <c r="N92" s="183">
        <v>58</v>
      </c>
      <c r="O92" s="186">
        <v>0.54205607476635509</v>
      </c>
      <c r="Q92" s="249">
        <v>6</v>
      </c>
      <c r="R92" s="183">
        <v>2</v>
      </c>
      <c r="S92" s="186">
        <v>1.8691588785046728E-2</v>
      </c>
      <c r="T92" s="183">
        <v>42</v>
      </c>
      <c r="U92" s="186">
        <v>0.3925233644859813</v>
      </c>
      <c r="V92" s="183">
        <v>63</v>
      </c>
      <c r="W92" s="186">
        <v>0.58878504672897192</v>
      </c>
    </row>
    <row r="93" spans="1:23" x14ac:dyDescent="0.2">
      <c r="A93" s="249">
        <v>7</v>
      </c>
      <c r="B93" s="183">
        <v>0</v>
      </c>
      <c r="C93" s="186">
        <v>0</v>
      </c>
      <c r="D93" s="183">
        <v>17</v>
      </c>
      <c r="E93" s="186">
        <v>0.31481481481481483</v>
      </c>
      <c r="F93" s="183">
        <v>37</v>
      </c>
      <c r="G93" s="186">
        <v>0.68518518518518523</v>
      </c>
      <c r="I93" s="249">
        <v>7</v>
      </c>
      <c r="J93" s="183">
        <v>4</v>
      </c>
      <c r="K93" s="186">
        <v>7.0175438596491224E-2</v>
      </c>
      <c r="L93" s="183">
        <v>19</v>
      </c>
      <c r="M93" s="186">
        <v>0.33333333333333331</v>
      </c>
      <c r="N93" s="183">
        <v>34</v>
      </c>
      <c r="O93" s="186">
        <v>0.59649122807017541</v>
      </c>
      <c r="Q93" s="249">
        <v>7</v>
      </c>
      <c r="R93" s="183">
        <v>2</v>
      </c>
      <c r="S93" s="186">
        <v>3.4482758620689655E-2</v>
      </c>
      <c r="T93" s="183">
        <v>30</v>
      </c>
      <c r="U93" s="186">
        <v>0.51724137931034486</v>
      </c>
      <c r="V93" s="183">
        <v>26</v>
      </c>
      <c r="W93" s="186">
        <v>0.44827586206896552</v>
      </c>
    </row>
    <row r="94" spans="1:23" x14ac:dyDescent="0.2">
      <c r="A94" s="249">
        <v>8</v>
      </c>
      <c r="B94" s="183">
        <v>4</v>
      </c>
      <c r="C94" s="186">
        <v>4.3956043956043959E-2</v>
      </c>
      <c r="D94" s="183">
        <v>34</v>
      </c>
      <c r="E94" s="186">
        <v>0.37362637362637363</v>
      </c>
      <c r="F94" s="183">
        <v>53</v>
      </c>
      <c r="G94" s="186">
        <v>0.58241758241758246</v>
      </c>
      <c r="I94" s="249">
        <v>8</v>
      </c>
      <c r="J94" s="183">
        <v>2</v>
      </c>
      <c r="K94" s="186">
        <v>2.0408163265306121E-2</v>
      </c>
      <c r="L94" s="183">
        <v>38</v>
      </c>
      <c r="M94" s="186">
        <v>0.38775510204081631</v>
      </c>
      <c r="N94" s="183">
        <v>58</v>
      </c>
      <c r="O94" s="186">
        <v>0.59183673469387754</v>
      </c>
      <c r="Q94" s="249">
        <v>8</v>
      </c>
      <c r="R94" s="183">
        <v>2</v>
      </c>
      <c r="S94" s="186">
        <v>2.0202020202020204E-2</v>
      </c>
      <c r="T94" s="183">
        <v>42</v>
      </c>
      <c r="U94" s="186">
        <v>0.42424242424242425</v>
      </c>
      <c r="V94" s="183">
        <v>55</v>
      </c>
      <c r="W94" s="186">
        <v>0.55555555555555558</v>
      </c>
    </row>
    <row r="95" spans="1:23" x14ac:dyDescent="0.2">
      <c r="A95" s="249">
        <v>9</v>
      </c>
      <c r="B95" s="183">
        <v>0</v>
      </c>
      <c r="C95" s="186">
        <v>0</v>
      </c>
      <c r="D95" s="183">
        <v>9</v>
      </c>
      <c r="E95" s="186">
        <v>0.29032258064516131</v>
      </c>
      <c r="F95" s="183">
        <v>22</v>
      </c>
      <c r="G95" s="186">
        <v>0.70967741935483875</v>
      </c>
      <c r="I95" s="249">
        <v>9</v>
      </c>
      <c r="J95" s="183">
        <v>0</v>
      </c>
      <c r="K95" s="186">
        <v>0</v>
      </c>
      <c r="L95" s="183">
        <v>16</v>
      </c>
      <c r="M95" s="186">
        <v>0.5</v>
      </c>
      <c r="N95" s="183">
        <v>16</v>
      </c>
      <c r="O95" s="186">
        <v>0.5</v>
      </c>
      <c r="Q95" s="249">
        <v>9</v>
      </c>
      <c r="R95" s="183">
        <v>0</v>
      </c>
      <c r="S95" s="186">
        <v>0</v>
      </c>
      <c r="T95" s="183">
        <v>19</v>
      </c>
      <c r="U95" s="186">
        <v>0.55882352941176472</v>
      </c>
      <c r="V95" s="183">
        <v>15</v>
      </c>
      <c r="W95" s="186">
        <v>0.44117647058823528</v>
      </c>
    </row>
    <row r="96" spans="1:23" x14ac:dyDescent="0.2">
      <c r="A96" s="249" t="s">
        <v>43</v>
      </c>
      <c r="B96" s="183">
        <v>0</v>
      </c>
      <c r="C96" s="186">
        <v>0</v>
      </c>
      <c r="D96" s="183">
        <v>11</v>
      </c>
      <c r="E96" s="186">
        <v>0.35483870967741937</v>
      </c>
      <c r="F96" s="183">
        <v>20</v>
      </c>
      <c r="G96" s="186">
        <v>0.64516129032258063</v>
      </c>
      <c r="I96" s="249" t="s">
        <v>43</v>
      </c>
      <c r="J96" s="183">
        <v>0</v>
      </c>
      <c r="K96" s="186">
        <v>0</v>
      </c>
      <c r="L96" s="183">
        <v>14</v>
      </c>
      <c r="M96" s="186">
        <v>0.42424242424242425</v>
      </c>
      <c r="N96" s="183">
        <v>19</v>
      </c>
      <c r="O96" s="186">
        <v>0.5757575757575758</v>
      </c>
      <c r="Q96" s="249" t="s">
        <v>43</v>
      </c>
      <c r="R96" s="183">
        <v>0</v>
      </c>
      <c r="S96" s="186">
        <v>0</v>
      </c>
      <c r="T96" s="183">
        <v>13</v>
      </c>
      <c r="U96" s="186">
        <v>0.3611111111111111</v>
      </c>
      <c r="V96" s="183">
        <v>23</v>
      </c>
      <c r="W96" s="186">
        <v>0.63888888888888884</v>
      </c>
    </row>
    <row r="97" spans="1:23" x14ac:dyDescent="0.2">
      <c r="A97" s="249" t="s">
        <v>75</v>
      </c>
      <c r="B97" s="183">
        <v>0</v>
      </c>
      <c r="C97" s="186">
        <v>0</v>
      </c>
      <c r="D97" s="183">
        <v>5</v>
      </c>
      <c r="E97" s="186">
        <v>0.3125</v>
      </c>
      <c r="F97" s="183">
        <v>11</v>
      </c>
      <c r="G97" s="186">
        <v>0.6875</v>
      </c>
      <c r="I97" s="249" t="s">
        <v>75</v>
      </c>
      <c r="J97" s="183">
        <v>0</v>
      </c>
      <c r="K97" s="186">
        <v>0</v>
      </c>
      <c r="L97" s="183">
        <v>8</v>
      </c>
      <c r="M97" s="186">
        <v>0.5</v>
      </c>
      <c r="N97" s="183">
        <v>8</v>
      </c>
      <c r="O97" s="186">
        <v>0.5</v>
      </c>
      <c r="Q97" s="249" t="s">
        <v>75</v>
      </c>
      <c r="R97" s="183">
        <v>0</v>
      </c>
      <c r="S97" s="186">
        <v>0</v>
      </c>
      <c r="T97" s="183">
        <v>9</v>
      </c>
      <c r="U97" s="186">
        <v>0.5</v>
      </c>
      <c r="V97" s="183">
        <v>9</v>
      </c>
      <c r="W97" s="186">
        <v>0.5</v>
      </c>
    </row>
    <row r="98" spans="1:23" x14ac:dyDescent="0.2">
      <c r="A98" s="250"/>
      <c r="B98" s="183"/>
      <c r="C98" s="186"/>
      <c r="D98" s="183"/>
      <c r="E98" s="186"/>
      <c r="F98" s="183"/>
      <c r="G98" s="186"/>
      <c r="I98" s="250"/>
      <c r="J98" s="183"/>
      <c r="K98" s="186"/>
      <c r="L98" s="183"/>
      <c r="M98" s="186"/>
      <c r="N98" s="183"/>
      <c r="O98" s="186"/>
      <c r="Q98" s="250"/>
      <c r="R98" s="183"/>
      <c r="S98" s="186"/>
      <c r="T98" s="183"/>
      <c r="U98" s="186"/>
      <c r="V98" s="183"/>
      <c r="W98" s="186"/>
    </row>
    <row r="99" spans="1:23" ht="15.75" x14ac:dyDescent="0.25">
      <c r="A99" s="139" t="s">
        <v>5</v>
      </c>
      <c r="B99" s="251">
        <v>8</v>
      </c>
      <c r="C99" s="253">
        <v>7.246376811594203E-3</v>
      </c>
      <c r="D99" s="251">
        <v>364</v>
      </c>
      <c r="E99" s="253">
        <v>0.32971014492753625</v>
      </c>
      <c r="F99" s="251">
        <v>732</v>
      </c>
      <c r="G99" s="253">
        <v>0.66304347826086951</v>
      </c>
      <c r="I99" s="139" t="s">
        <v>5</v>
      </c>
      <c r="J99" s="251">
        <v>26</v>
      </c>
      <c r="K99" s="253">
        <v>2.292768959435626E-2</v>
      </c>
      <c r="L99" s="251">
        <v>467</v>
      </c>
      <c r="M99" s="253">
        <v>0.41181657848324515</v>
      </c>
      <c r="N99" s="251">
        <v>641</v>
      </c>
      <c r="O99" s="253">
        <v>0.56525573192239864</v>
      </c>
      <c r="Q99" s="139" t="s">
        <v>5</v>
      </c>
      <c r="R99" s="251">
        <v>14</v>
      </c>
      <c r="S99" s="253">
        <v>1.2556053811659192E-2</v>
      </c>
      <c r="T99" s="251">
        <v>504</v>
      </c>
      <c r="U99" s="253">
        <v>0.45201793721973094</v>
      </c>
      <c r="V99" s="251">
        <v>597</v>
      </c>
      <c r="W99" s="253">
        <v>0.53542600896860981</v>
      </c>
    </row>
    <row r="100" spans="1:23" x14ac:dyDescent="0.2">
      <c r="A100" s="26"/>
      <c r="B100" s="26"/>
      <c r="C100" s="26"/>
      <c r="D100" s="26"/>
      <c r="E100" s="26"/>
      <c r="F100" s="26"/>
      <c r="G100" s="26"/>
      <c r="I100" s="26"/>
      <c r="J100" s="26"/>
      <c r="K100" s="26"/>
      <c r="L100" s="26"/>
      <c r="M100" s="26"/>
      <c r="N100" s="26"/>
      <c r="O100" s="26"/>
      <c r="Q100" s="26"/>
      <c r="R100" s="26"/>
      <c r="S100" s="26"/>
      <c r="T100" s="26"/>
      <c r="U100" s="26"/>
      <c r="V100" s="26"/>
      <c r="W100" s="26"/>
    </row>
    <row r="101" spans="1:23" ht="15.75" x14ac:dyDescent="0.25">
      <c r="A101" s="58"/>
      <c r="B101" s="126"/>
      <c r="C101" s="127"/>
      <c r="D101" s="128"/>
      <c r="E101" s="127"/>
      <c r="F101" s="128"/>
      <c r="G101" s="127"/>
      <c r="I101" s="58"/>
      <c r="J101" s="126"/>
      <c r="K101" s="127"/>
      <c r="L101" s="128"/>
      <c r="M101" s="127"/>
      <c r="N101" s="128"/>
      <c r="O101" s="127"/>
      <c r="Q101" s="58"/>
      <c r="R101" s="126"/>
      <c r="S101" s="127"/>
      <c r="T101" s="128"/>
      <c r="U101" s="127"/>
      <c r="V101" s="128"/>
      <c r="W101" s="127"/>
    </row>
    <row r="102" spans="1:23" ht="15.75" x14ac:dyDescent="0.25">
      <c r="A102" s="58"/>
      <c r="B102" s="126"/>
      <c r="C102" s="127"/>
      <c r="D102" s="128"/>
      <c r="E102" s="127"/>
      <c r="F102" s="128"/>
      <c r="G102" s="127"/>
      <c r="I102" s="58"/>
      <c r="J102" s="126"/>
      <c r="K102" s="127"/>
      <c r="L102" s="128"/>
      <c r="M102" s="127"/>
      <c r="N102" s="128"/>
      <c r="O102" s="127"/>
      <c r="Q102" s="58"/>
      <c r="R102" s="126"/>
      <c r="S102" s="127"/>
      <c r="T102" s="128"/>
      <c r="U102" s="127"/>
      <c r="V102" s="128"/>
      <c r="W102" s="127"/>
    </row>
    <row r="103" spans="1:23" ht="19.5" customHeight="1" x14ac:dyDescent="0.25">
      <c r="A103" s="328" t="s">
        <v>242</v>
      </c>
      <c r="B103" s="308"/>
      <c r="C103" s="308"/>
      <c r="D103" s="308"/>
      <c r="E103" s="308"/>
      <c r="F103" s="308"/>
      <c r="G103" s="308"/>
      <c r="I103" s="328" t="s">
        <v>242</v>
      </c>
      <c r="J103" s="308"/>
      <c r="K103" s="308"/>
      <c r="L103" s="308"/>
      <c r="M103" s="308"/>
      <c r="N103" s="308"/>
      <c r="O103" s="308"/>
      <c r="Q103" s="328" t="s">
        <v>242</v>
      </c>
      <c r="R103" s="308"/>
      <c r="S103" s="308"/>
      <c r="T103" s="308"/>
      <c r="U103" s="308"/>
      <c r="V103" s="308"/>
      <c r="W103" s="308"/>
    </row>
    <row r="104" spans="1:23" ht="47.25" customHeight="1" x14ac:dyDescent="0.25">
      <c r="A104" s="27"/>
      <c r="B104" s="323" t="s">
        <v>193</v>
      </c>
      <c r="C104" s="323"/>
      <c r="D104" s="323" t="s">
        <v>194</v>
      </c>
      <c r="E104" s="323"/>
      <c r="F104" s="323" t="s">
        <v>40</v>
      </c>
      <c r="G104" s="324"/>
      <c r="I104" s="27"/>
      <c r="J104" s="323" t="s">
        <v>193</v>
      </c>
      <c r="K104" s="323"/>
      <c r="L104" s="323" t="s">
        <v>194</v>
      </c>
      <c r="M104" s="323"/>
      <c r="N104" s="323" t="s">
        <v>40</v>
      </c>
      <c r="O104" s="324"/>
      <c r="Q104" s="27"/>
      <c r="R104" s="323" t="s">
        <v>193</v>
      </c>
      <c r="S104" s="323"/>
      <c r="T104" s="323" t="s">
        <v>194</v>
      </c>
      <c r="U104" s="323"/>
      <c r="V104" s="323" t="s">
        <v>40</v>
      </c>
      <c r="W104" s="324"/>
    </row>
    <row r="105" spans="1:23" ht="39" customHeight="1" x14ac:dyDescent="0.2">
      <c r="A105" s="26"/>
      <c r="B105" s="34" t="s">
        <v>0</v>
      </c>
      <c r="C105" s="36" t="s">
        <v>7</v>
      </c>
      <c r="D105" s="34" t="s">
        <v>0</v>
      </c>
      <c r="E105" s="36" t="s">
        <v>7</v>
      </c>
      <c r="F105" s="34" t="s">
        <v>44</v>
      </c>
      <c r="G105" s="36" t="s">
        <v>7</v>
      </c>
      <c r="I105" s="26"/>
      <c r="J105" s="34" t="s">
        <v>0</v>
      </c>
      <c r="K105" s="36" t="s">
        <v>7</v>
      </c>
      <c r="L105" s="34" t="s">
        <v>0</v>
      </c>
      <c r="M105" s="36" t="s">
        <v>7</v>
      </c>
      <c r="N105" s="34" t="s">
        <v>44</v>
      </c>
      <c r="O105" s="36" t="s">
        <v>7</v>
      </c>
      <c r="Q105" s="26"/>
      <c r="R105" s="34" t="s">
        <v>0</v>
      </c>
      <c r="S105" s="36" t="s">
        <v>7</v>
      </c>
      <c r="T105" s="34" t="s">
        <v>0</v>
      </c>
      <c r="U105" s="36" t="s">
        <v>7</v>
      </c>
      <c r="V105" s="34" t="s">
        <v>44</v>
      </c>
      <c r="W105" s="36" t="s">
        <v>7</v>
      </c>
    </row>
    <row r="106" spans="1:23" ht="15.75" x14ac:dyDescent="0.2">
      <c r="A106" s="248" t="s">
        <v>41</v>
      </c>
      <c r="B106" s="169"/>
      <c r="C106" s="42"/>
      <c r="D106" s="169"/>
      <c r="E106" s="52"/>
      <c r="F106" s="169"/>
      <c r="G106" s="52"/>
      <c r="I106" s="248" t="s">
        <v>41</v>
      </c>
      <c r="J106" s="169"/>
      <c r="K106" s="42"/>
      <c r="L106" s="169"/>
      <c r="M106" s="52"/>
      <c r="N106" s="169"/>
      <c r="O106" s="52"/>
      <c r="Q106" s="248" t="s">
        <v>41</v>
      </c>
      <c r="R106" s="169"/>
      <c r="S106" s="42"/>
      <c r="T106" s="169"/>
      <c r="U106" s="52"/>
      <c r="V106" s="169"/>
      <c r="W106" s="52"/>
    </row>
    <row r="107" spans="1:23" x14ac:dyDescent="0.2">
      <c r="A107" s="249" t="s">
        <v>42</v>
      </c>
      <c r="B107" s="183">
        <v>0</v>
      </c>
      <c r="C107" s="186">
        <v>0</v>
      </c>
      <c r="D107" s="183">
        <v>12</v>
      </c>
      <c r="E107" s="186">
        <v>0.21428571428571427</v>
      </c>
      <c r="F107" s="183">
        <v>44</v>
      </c>
      <c r="G107" s="186">
        <v>0.7857142857142857</v>
      </c>
      <c r="I107" s="249" t="s">
        <v>42</v>
      </c>
      <c r="J107" s="183">
        <v>0</v>
      </c>
      <c r="K107" s="186">
        <v>0</v>
      </c>
      <c r="L107" s="183">
        <v>14</v>
      </c>
      <c r="M107" s="186">
        <v>0.26415094339622641</v>
      </c>
      <c r="N107" s="183">
        <v>39</v>
      </c>
      <c r="O107" s="186">
        <v>0.73584905660377353</v>
      </c>
      <c r="Q107" s="249" t="s">
        <v>42</v>
      </c>
      <c r="R107" s="183">
        <v>0</v>
      </c>
      <c r="S107" s="186">
        <v>0</v>
      </c>
      <c r="T107" s="183">
        <v>22</v>
      </c>
      <c r="U107" s="186">
        <v>0.4</v>
      </c>
      <c r="V107" s="183">
        <v>33</v>
      </c>
      <c r="W107" s="186">
        <v>0.6</v>
      </c>
    </row>
    <row r="108" spans="1:23" x14ac:dyDescent="0.2">
      <c r="A108" s="249">
        <v>2</v>
      </c>
      <c r="B108" s="183">
        <v>0</v>
      </c>
      <c r="C108" s="186">
        <v>0</v>
      </c>
      <c r="D108" s="183">
        <v>8</v>
      </c>
      <c r="E108" s="186">
        <v>0.13793103448275862</v>
      </c>
      <c r="F108" s="183">
        <v>50</v>
      </c>
      <c r="G108" s="186">
        <v>0.86206896551724133</v>
      </c>
      <c r="I108" s="249">
        <v>2</v>
      </c>
      <c r="J108" s="183">
        <v>0</v>
      </c>
      <c r="K108" s="186">
        <v>0</v>
      </c>
      <c r="L108" s="183">
        <v>11</v>
      </c>
      <c r="M108" s="186">
        <v>0.1864406779661017</v>
      </c>
      <c r="N108" s="183">
        <v>48</v>
      </c>
      <c r="O108" s="186">
        <v>0.81355932203389836</v>
      </c>
      <c r="Q108" s="249">
        <v>2</v>
      </c>
      <c r="R108" s="183">
        <v>0</v>
      </c>
      <c r="S108" s="186">
        <v>0</v>
      </c>
      <c r="T108" s="183">
        <v>20</v>
      </c>
      <c r="U108" s="186">
        <v>0.36363636363636365</v>
      </c>
      <c r="V108" s="183">
        <v>35</v>
      </c>
      <c r="W108" s="186">
        <v>0.63636363636363635</v>
      </c>
    </row>
    <row r="109" spans="1:23" x14ac:dyDescent="0.2">
      <c r="A109" s="249">
        <v>3</v>
      </c>
      <c r="B109" s="183">
        <v>0</v>
      </c>
      <c r="C109" s="186">
        <v>0</v>
      </c>
      <c r="D109" s="183">
        <v>16</v>
      </c>
      <c r="E109" s="186">
        <v>0.22535211267605634</v>
      </c>
      <c r="F109" s="183">
        <v>55</v>
      </c>
      <c r="G109" s="186">
        <v>0.77464788732394363</v>
      </c>
      <c r="I109" s="249">
        <v>3</v>
      </c>
      <c r="J109" s="183">
        <v>0</v>
      </c>
      <c r="K109" s="186">
        <v>0</v>
      </c>
      <c r="L109" s="183">
        <v>22</v>
      </c>
      <c r="M109" s="186">
        <v>0.30985915492957744</v>
      </c>
      <c r="N109" s="183">
        <v>49</v>
      </c>
      <c r="O109" s="186">
        <v>0.6901408450704225</v>
      </c>
      <c r="Q109" s="249">
        <v>3</v>
      </c>
      <c r="R109" s="183">
        <v>0</v>
      </c>
      <c r="S109" s="186">
        <v>0</v>
      </c>
      <c r="T109" s="183">
        <v>33</v>
      </c>
      <c r="U109" s="186">
        <v>0.47142857142857142</v>
      </c>
      <c r="V109" s="183">
        <v>37</v>
      </c>
      <c r="W109" s="186">
        <v>0.52857142857142858</v>
      </c>
    </row>
    <row r="110" spans="1:23" x14ac:dyDescent="0.2">
      <c r="A110" s="249">
        <v>4</v>
      </c>
      <c r="B110" s="183">
        <v>0</v>
      </c>
      <c r="C110" s="186">
        <v>0</v>
      </c>
      <c r="D110" s="183">
        <v>20</v>
      </c>
      <c r="E110" s="186">
        <v>0.23529411764705882</v>
      </c>
      <c r="F110" s="183">
        <v>65</v>
      </c>
      <c r="G110" s="186">
        <v>0.76470588235294112</v>
      </c>
      <c r="I110" s="249">
        <v>4</v>
      </c>
      <c r="J110" s="183">
        <v>1</v>
      </c>
      <c r="K110" s="186">
        <v>1.1627906976744186E-2</v>
      </c>
      <c r="L110" s="183">
        <v>24</v>
      </c>
      <c r="M110" s="186">
        <v>0.27906976744186046</v>
      </c>
      <c r="N110" s="183">
        <v>61</v>
      </c>
      <c r="O110" s="186">
        <v>0.70930232558139539</v>
      </c>
      <c r="Q110" s="249">
        <v>4</v>
      </c>
      <c r="R110" s="183">
        <v>1</v>
      </c>
      <c r="S110" s="186">
        <v>1.1627906976744186E-2</v>
      </c>
      <c r="T110" s="183">
        <v>30</v>
      </c>
      <c r="U110" s="186">
        <v>0.34883720930232559</v>
      </c>
      <c r="V110" s="183">
        <v>55</v>
      </c>
      <c r="W110" s="186">
        <v>0.63953488372093026</v>
      </c>
    </row>
    <row r="111" spans="1:23" x14ac:dyDescent="0.2">
      <c r="A111" s="249">
        <v>5</v>
      </c>
      <c r="B111" s="183">
        <v>0</v>
      </c>
      <c r="C111" s="186">
        <v>0</v>
      </c>
      <c r="D111" s="183">
        <v>13</v>
      </c>
      <c r="E111" s="186">
        <v>0.23636363636363636</v>
      </c>
      <c r="F111" s="183">
        <v>42</v>
      </c>
      <c r="G111" s="186">
        <v>0.76363636363636367</v>
      </c>
      <c r="I111" s="249">
        <v>5</v>
      </c>
      <c r="J111" s="183">
        <v>0</v>
      </c>
      <c r="K111" s="186">
        <v>0</v>
      </c>
      <c r="L111" s="183">
        <v>18</v>
      </c>
      <c r="M111" s="186">
        <v>0.32727272727272727</v>
      </c>
      <c r="N111" s="183">
        <v>37</v>
      </c>
      <c r="O111" s="186">
        <v>0.67272727272727273</v>
      </c>
      <c r="Q111" s="249">
        <v>5</v>
      </c>
      <c r="R111" s="183">
        <v>0</v>
      </c>
      <c r="S111" s="186">
        <v>0</v>
      </c>
      <c r="T111" s="183">
        <v>21</v>
      </c>
      <c r="U111" s="186">
        <v>0.36842105263157893</v>
      </c>
      <c r="V111" s="183">
        <v>36</v>
      </c>
      <c r="W111" s="186">
        <v>0.63157894736842102</v>
      </c>
    </row>
    <row r="112" spans="1:23" x14ac:dyDescent="0.2">
      <c r="A112" s="249">
        <v>6</v>
      </c>
      <c r="B112" s="183">
        <v>0</v>
      </c>
      <c r="C112" s="186">
        <v>0</v>
      </c>
      <c r="D112" s="183">
        <v>11</v>
      </c>
      <c r="E112" s="186">
        <v>0.24444444444444444</v>
      </c>
      <c r="F112" s="183">
        <v>34</v>
      </c>
      <c r="G112" s="186">
        <v>0.75555555555555554</v>
      </c>
      <c r="I112" s="249">
        <v>6</v>
      </c>
      <c r="J112" s="183">
        <v>0</v>
      </c>
      <c r="K112" s="186">
        <v>0</v>
      </c>
      <c r="L112" s="183">
        <v>12</v>
      </c>
      <c r="M112" s="186">
        <v>0.2608695652173913</v>
      </c>
      <c r="N112" s="183">
        <v>34</v>
      </c>
      <c r="O112" s="186">
        <v>0.73913043478260865</v>
      </c>
      <c r="Q112" s="249">
        <v>6</v>
      </c>
      <c r="R112" s="183">
        <v>0</v>
      </c>
      <c r="S112" s="186">
        <v>0</v>
      </c>
      <c r="T112" s="183">
        <v>15</v>
      </c>
      <c r="U112" s="186">
        <v>0.34090909090909088</v>
      </c>
      <c r="V112" s="183">
        <v>29</v>
      </c>
      <c r="W112" s="186">
        <v>0.65909090909090906</v>
      </c>
    </row>
    <row r="113" spans="1:23" x14ac:dyDescent="0.2">
      <c r="A113" s="249">
        <v>7</v>
      </c>
      <c r="B113" s="183">
        <v>0</v>
      </c>
      <c r="C113" s="186">
        <v>0</v>
      </c>
      <c r="D113" s="183">
        <v>8</v>
      </c>
      <c r="E113" s="186">
        <v>0.2</v>
      </c>
      <c r="F113" s="183">
        <v>32</v>
      </c>
      <c r="G113" s="186">
        <v>0.8</v>
      </c>
      <c r="I113" s="249">
        <v>7</v>
      </c>
      <c r="J113" s="183">
        <v>0</v>
      </c>
      <c r="K113" s="186">
        <v>0</v>
      </c>
      <c r="L113" s="183">
        <v>16</v>
      </c>
      <c r="M113" s="186">
        <v>0.36363636363636365</v>
      </c>
      <c r="N113" s="183">
        <v>28</v>
      </c>
      <c r="O113" s="186">
        <v>0.63636363636363635</v>
      </c>
      <c r="Q113" s="249">
        <v>7</v>
      </c>
      <c r="R113" s="183">
        <v>0</v>
      </c>
      <c r="S113" s="186">
        <v>0</v>
      </c>
      <c r="T113" s="183">
        <v>21</v>
      </c>
      <c r="U113" s="186">
        <v>0.46666666666666667</v>
      </c>
      <c r="V113" s="183">
        <v>24</v>
      </c>
      <c r="W113" s="186">
        <v>0.53333333333333333</v>
      </c>
    </row>
    <row r="114" spans="1:23" x14ac:dyDescent="0.2">
      <c r="A114" s="249">
        <v>8</v>
      </c>
      <c r="B114" s="183">
        <v>0</v>
      </c>
      <c r="C114" s="186">
        <v>0</v>
      </c>
      <c r="D114" s="183">
        <v>11</v>
      </c>
      <c r="E114" s="186">
        <v>0.28947368421052633</v>
      </c>
      <c r="F114" s="183">
        <v>27</v>
      </c>
      <c r="G114" s="186">
        <v>0.71052631578947367</v>
      </c>
      <c r="I114" s="249">
        <v>8</v>
      </c>
      <c r="J114" s="183">
        <v>0</v>
      </c>
      <c r="K114" s="186">
        <v>0</v>
      </c>
      <c r="L114" s="183">
        <v>11</v>
      </c>
      <c r="M114" s="186">
        <v>0.28947368421052633</v>
      </c>
      <c r="N114" s="183">
        <v>27</v>
      </c>
      <c r="O114" s="186">
        <v>0.71052631578947367</v>
      </c>
      <c r="Q114" s="249">
        <v>8</v>
      </c>
      <c r="R114" s="183">
        <v>1</v>
      </c>
      <c r="S114" s="186">
        <v>2.7027027027027029E-2</v>
      </c>
      <c r="T114" s="183">
        <v>12</v>
      </c>
      <c r="U114" s="186">
        <v>0.32432432432432434</v>
      </c>
      <c r="V114" s="183">
        <v>24</v>
      </c>
      <c r="W114" s="186">
        <v>0.64864864864864868</v>
      </c>
    </row>
    <row r="115" spans="1:23" x14ac:dyDescent="0.2">
      <c r="A115" s="249">
        <v>9</v>
      </c>
      <c r="B115" s="183">
        <v>0</v>
      </c>
      <c r="C115" s="186">
        <v>0</v>
      </c>
      <c r="D115" s="183">
        <v>12</v>
      </c>
      <c r="E115" s="186">
        <v>0.38709677419354838</v>
      </c>
      <c r="F115" s="183">
        <v>19</v>
      </c>
      <c r="G115" s="186">
        <v>0.61290322580645162</v>
      </c>
      <c r="I115" s="249">
        <v>9</v>
      </c>
      <c r="J115" s="183">
        <v>1</v>
      </c>
      <c r="K115" s="186">
        <v>3.3333333333333333E-2</v>
      </c>
      <c r="L115" s="183">
        <v>12</v>
      </c>
      <c r="M115" s="186">
        <v>0.4</v>
      </c>
      <c r="N115" s="183">
        <v>17</v>
      </c>
      <c r="O115" s="186">
        <v>0.56666666666666665</v>
      </c>
      <c r="Q115" s="249">
        <v>9</v>
      </c>
      <c r="R115" s="183">
        <v>0</v>
      </c>
      <c r="S115" s="186">
        <v>0</v>
      </c>
      <c r="T115" s="183">
        <v>9</v>
      </c>
      <c r="U115" s="186">
        <v>0.29032258064516131</v>
      </c>
      <c r="V115" s="183">
        <v>22</v>
      </c>
      <c r="W115" s="186">
        <v>0.70967741935483875</v>
      </c>
    </row>
    <row r="116" spans="1:23" x14ac:dyDescent="0.2">
      <c r="A116" s="249" t="s">
        <v>43</v>
      </c>
      <c r="B116" s="183">
        <v>1</v>
      </c>
      <c r="C116" s="186">
        <v>3.5714285714285712E-2</v>
      </c>
      <c r="D116" s="183">
        <v>4</v>
      </c>
      <c r="E116" s="186">
        <v>0.14285714285714285</v>
      </c>
      <c r="F116" s="183">
        <v>23</v>
      </c>
      <c r="G116" s="186">
        <v>0.8214285714285714</v>
      </c>
      <c r="I116" s="249" t="s">
        <v>43</v>
      </c>
      <c r="J116" s="183">
        <v>0</v>
      </c>
      <c r="K116" s="186">
        <v>0</v>
      </c>
      <c r="L116" s="183">
        <v>9</v>
      </c>
      <c r="M116" s="186">
        <v>0.33333333333333331</v>
      </c>
      <c r="N116" s="183">
        <v>18</v>
      </c>
      <c r="O116" s="186">
        <v>0.66666666666666663</v>
      </c>
      <c r="Q116" s="249" t="s">
        <v>43</v>
      </c>
      <c r="R116" s="183">
        <v>1</v>
      </c>
      <c r="S116" s="186">
        <v>3.8461538461538464E-2</v>
      </c>
      <c r="T116" s="183">
        <v>13</v>
      </c>
      <c r="U116" s="186">
        <v>0.5</v>
      </c>
      <c r="V116" s="183">
        <v>12</v>
      </c>
      <c r="W116" s="186">
        <v>0.46153846153846156</v>
      </c>
    </row>
    <row r="117" spans="1:23" x14ac:dyDescent="0.2">
      <c r="A117" s="249" t="s">
        <v>75</v>
      </c>
      <c r="B117" s="183">
        <v>0</v>
      </c>
      <c r="C117" s="186">
        <v>0</v>
      </c>
      <c r="D117" s="183">
        <v>1</v>
      </c>
      <c r="E117" s="186">
        <v>0.1</v>
      </c>
      <c r="F117" s="183">
        <v>9</v>
      </c>
      <c r="G117" s="186">
        <v>0.9</v>
      </c>
      <c r="I117" s="249" t="s">
        <v>75</v>
      </c>
      <c r="J117" s="183">
        <v>0</v>
      </c>
      <c r="K117" s="186">
        <v>0</v>
      </c>
      <c r="L117" s="183">
        <v>4</v>
      </c>
      <c r="M117" s="186">
        <v>0.44444444444444442</v>
      </c>
      <c r="N117" s="183">
        <v>5</v>
      </c>
      <c r="O117" s="186">
        <v>0.55555555555555558</v>
      </c>
      <c r="Q117" s="249" t="s">
        <v>75</v>
      </c>
      <c r="R117" s="183">
        <v>0</v>
      </c>
      <c r="S117" s="186">
        <v>0</v>
      </c>
      <c r="T117" s="183">
        <v>4</v>
      </c>
      <c r="U117" s="186">
        <v>0.5714285714285714</v>
      </c>
      <c r="V117" s="183">
        <v>3</v>
      </c>
      <c r="W117" s="186">
        <v>0.42857142857142855</v>
      </c>
    </row>
    <row r="118" spans="1:23" x14ac:dyDescent="0.2">
      <c r="A118" s="250"/>
      <c r="B118" s="183"/>
      <c r="C118" s="186"/>
      <c r="D118" s="183"/>
      <c r="E118" s="186"/>
      <c r="F118" s="183"/>
      <c r="G118" s="186"/>
      <c r="I118" s="250"/>
      <c r="J118" s="183"/>
      <c r="K118" s="186"/>
      <c r="L118" s="183"/>
      <c r="M118" s="186"/>
      <c r="N118" s="183"/>
      <c r="O118" s="186"/>
      <c r="Q118" s="250"/>
      <c r="R118" s="183"/>
      <c r="S118" s="186"/>
      <c r="T118" s="183"/>
      <c r="U118" s="186"/>
      <c r="V118" s="183"/>
      <c r="W118" s="186"/>
    </row>
    <row r="119" spans="1:23" ht="15.75" x14ac:dyDescent="0.25">
      <c r="A119" s="139" t="s">
        <v>5</v>
      </c>
      <c r="B119" s="251">
        <v>1</v>
      </c>
      <c r="C119" s="253">
        <v>1.9342359767891683E-3</v>
      </c>
      <c r="D119" s="251">
        <v>116</v>
      </c>
      <c r="E119" s="253">
        <v>0.22437137330754353</v>
      </c>
      <c r="F119" s="251">
        <v>400</v>
      </c>
      <c r="G119" s="253">
        <v>0.77369439071566726</v>
      </c>
      <c r="I119" s="139" t="s">
        <v>5</v>
      </c>
      <c r="J119" s="251">
        <v>2</v>
      </c>
      <c r="K119" s="253">
        <v>3.8610038610038611E-3</v>
      </c>
      <c r="L119" s="251">
        <v>153</v>
      </c>
      <c r="M119" s="253">
        <v>0.29536679536679539</v>
      </c>
      <c r="N119" s="251">
        <v>363</v>
      </c>
      <c r="O119" s="253">
        <v>0.70077220077220082</v>
      </c>
      <c r="Q119" s="139" t="s">
        <v>5</v>
      </c>
      <c r="R119" s="251">
        <v>3</v>
      </c>
      <c r="S119" s="253">
        <v>5.8479532163742687E-3</v>
      </c>
      <c r="T119" s="251">
        <v>200</v>
      </c>
      <c r="U119" s="253">
        <v>0.38986354775828458</v>
      </c>
      <c r="V119" s="251">
        <v>310</v>
      </c>
      <c r="W119" s="253">
        <v>0.6042884990253411</v>
      </c>
    </row>
    <row r="120" spans="1:23" x14ac:dyDescent="0.2">
      <c r="A120" s="26"/>
      <c r="B120" s="26"/>
      <c r="C120" s="26"/>
      <c r="D120" s="26"/>
      <c r="E120" s="26"/>
      <c r="F120" s="26"/>
      <c r="G120" s="26"/>
      <c r="I120" s="26"/>
      <c r="J120" s="26"/>
      <c r="K120" s="26"/>
      <c r="L120" s="26"/>
      <c r="M120" s="26"/>
      <c r="N120" s="26"/>
      <c r="O120" s="26"/>
      <c r="Q120" s="26"/>
      <c r="R120" s="26"/>
      <c r="S120" s="26"/>
      <c r="T120" s="26"/>
      <c r="U120" s="26"/>
      <c r="V120" s="26"/>
      <c r="W120" s="26"/>
    </row>
    <row r="122" spans="1:23" ht="14.25" customHeight="1" x14ac:dyDescent="0.2">
      <c r="A122" s="24" t="s">
        <v>54</v>
      </c>
      <c r="E122" s="68"/>
    </row>
    <row r="123" spans="1:23" ht="14.25" customHeight="1" x14ac:dyDescent="0.2">
      <c r="A123" s="24" t="s">
        <v>53</v>
      </c>
    </row>
    <row r="124" spans="1:23" ht="14.25" customHeight="1" x14ac:dyDescent="0.25">
      <c r="A124" s="163" t="s">
        <v>45</v>
      </c>
    </row>
  </sheetData>
  <customSheetViews>
    <customSheetView guid="{20382D1E-794A-4216-A20E-330B8BAE0FD9}" fitToPage="1">
      <selection sqref="A1:G1"/>
      <pageMargins left="0.7" right="0.7" top="0.75" bottom="0.75" header="0.3" footer="0.3"/>
      <pageSetup paperSize="9" scale="40" orientation="landscape" verticalDpi="0" r:id="rId1"/>
    </customSheetView>
  </customSheetViews>
  <mergeCells count="72">
    <mergeCell ref="A63:G63"/>
    <mergeCell ref="I63:O63"/>
    <mergeCell ref="Q63:W63"/>
    <mergeCell ref="V44:W44"/>
    <mergeCell ref="B44:C44"/>
    <mergeCell ref="D44:E44"/>
    <mergeCell ref="F44:G44"/>
    <mergeCell ref="J44:K44"/>
    <mergeCell ref="L44:M44"/>
    <mergeCell ref="N44:O44"/>
    <mergeCell ref="R44:S44"/>
    <mergeCell ref="T44:U44"/>
    <mergeCell ref="A1:G1"/>
    <mergeCell ref="I1:O1"/>
    <mergeCell ref="Q1:W1"/>
    <mergeCell ref="A23:G23"/>
    <mergeCell ref="I23:O23"/>
    <mergeCell ref="Q23:W23"/>
    <mergeCell ref="R4:S4"/>
    <mergeCell ref="T4:U4"/>
    <mergeCell ref="V4:W4"/>
    <mergeCell ref="B4:C4"/>
    <mergeCell ref="D4:E4"/>
    <mergeCell ref="F4:G4"/>
    <mergeCell ref="J4:K4"/>
    <mergeCell ref="L4:M4"/>
    <mergeCell ref="N4:O4"/>
    <mergeCell ref="A43:G43"/>
    <mergeCell ref="I43:O43"/>
    <mergeCell ref="Q43:W43"/>
    <mergeCell ref="N24:O24"/>
    <mergeCell ref="R24:S24"/>
    <mergeCell ref="T24:U24"/>
    <mergeCell ref="V24:W24"/>
    <mergeCell ref="B24:C24"/>
    <mergeCell ref="D24:E24"/>
    <mergeCell ref="F24:G24"/>
    <mergeCell ref="J24:K24"/>
    <mergeCell ref="L24:M24"/>
    <mergeCell ref="T64:U64"/>
    <mergeCell ref="V64:W64"/>
    <mergeCell ref="B64:C64"/>
    <mergeCell ref="D64:E64"/>
    <mergeCell ref="F64:G64"/>
    <mergeCell ref="J64:K64"/>
    <mergeCell ref="L64:M64"/>
    <mergeCell ref="A83:G83"/>
    <mergeCell ref="I83:O83"/>
    <mergeCell ref="R104:S104"/>
    <mergeCell ref="N64:O64"/>
    <mergeCell ref="R64:S64"/>
    <mergeCell ref="Q83:W83"/>
    <mergeCell ref="A103:G103"/>
    <mergeCell ref="I103:O103"/>
    <mergeCell ref="Q103:W103"/>
    <mergeCell ref="J84:K84"/>
    <mergeCell ref="L84:M84"/>
    <mergeCell ref="N84:O84"/>
    <mergeCell ref="R84:S84"/>
    <mergeCell ref="T84:U84"/>
    <mergeCell ref="V84:W84"/>
    <mergeCell ref="T104:U104"/>
    <mergeCell ref="V104:W104"/>
    <mergeCell ref="B84:C84"/>
    <mergeCell ref="D84:E84"/>
    <mergeCell ref="F84:G84"/>
    <mergeCell ref="B104:C104"/>
    <mergeCell ref="D104:E104"/>
    <mergeCell ref="F104:G104"/>
    <mergeCell ref="J104:K104"/>
    <mergeCell ref="L104:M104"/>
    <mergeCell ref="N104:O104"/>
  </mergeCells>
  <hyperlinks>
    <hyperlink ref="A124" location="'Table of contents'!A1" display="return to table of contents"/>
  </hyperlinks>
  <pageMargins left="0.7" right="0.7" top="0.75" bottom="0.75" header="0.3" footer="0.3"/>
  <pageSetup paperSize="9" scale="38" orientation="landscape" verticalDpi="0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63"/>
  <sheetViews>
    <sheetView zoomScale="85" zoomScaleNormal="85" zoomScaleSheetLayoutView="55" workbookViewId="0">
      <selection sqref="A1:H1"/>
    </sheetView>
  </sheetViews>
  <sheetFormatPr defaultColWidth="27.140625" defaultRowHeight="15" x14ac:dyDescent="0.25"/>
  <cols>
    <col min="1" max="1" width="26.140625" style="189" customWidth="1"/>
    <col min="2" max="2" width="16.42578125" style="189" customWidth="1"/>
    <col min="3" max="3" width="15.140625" style="189" customWidth="1"/>
    <col min="4" max="4" width="14.5703125" style="189" customWidth="1"/>
    <col min="5" max="5" width="17" style="189" customWidth="1"/>
    <col min="6" max="8" width="14.7109375" style="189" customWidth="1"/>
    <col min="9" max="9" width="13.140625" style="189" customWidth="1"/>
    <col min="10" max="10" width="26.140625" style="189" customWidth="1"/>
    <col min="11" max="11" width="16.42578125" style="189" customWidth="1"/>
    <col min="12" max="12" width="15.140625" style="189" customWidth="1"/>
    <col min="13" max="13" width="14.5703125" style="189" customWidth="1"/>
    <col min="14" max="14" width="17" style="189" customWidth="1"/>
    <col min="15" max="17" width="14.7109375" style="189" customWidth="1"/>
    <col min="18" max="18" width="13.140625" style="189" customWidth="1"/>
    <col min="19" max="19" width="25.5703125" style="189" customWidth="1"/>
    <col min="20" max="20" width="12" style="189" customWidth="1"/>
    <col min="21" max="21" width="12.42578125" style="189" customWidth="1"/>
    <col min="22" max="22" width="13" style="189" customWidth="1"/>
    <col min="23" max="23" width="12.28515625" style="189" customWidth="1"/>
    <col min="24" max="24" width="11.85546875" style="189" customWidth="1"/>
    <col min="25" max="25" width="13.5703125" style="189" customWidth="1"/>
    <col min="26" max="26" width="13.7109375" style="189" customWidth="1"/>
    <col min="27" max="27" width="15.140625" style="189" customWidth="1"/>
    <col min="28" max="28" width="26.140625" style="189" customWidth="1"/>
    <col min="29" max="29" width="13.140625" style="189" customWidth="1"/>
    <col min="30" max="30" width="13.7109375" style="189" customWidth="1"/>
    <col min="31" max="31" width="14.5703125" style="189" customWidth="1"/>
    <col min="32" max="32" width="15.140625" style="189" customWidth="1"/>
    <col min="33" max="33" width="11.5703125" style="189" customWidth="1"/>
    <col min="34" max="34" width="12.28515625" style="189" customWidth="1"/>
    <col min="35" max="35" width="13.140625" style="189" customWidth="1"/>
    <col min="36" max="16384" width="27.140625" style="189"/>
  </cols>
  <sheetData>
    <row r="1" spans="1:35" s="194" customFormat="1" ht="38.25" customHeight="1" x14ac:dyDescent="0.25">
      <c r="A1" s="312" t="s">
        <v>278</v>
      </c>
      <c r="B1" s="312"/>
      <c r="C1" s="312"/>
      <c r="D1" s="312"/>
      <c r="E1" s="312"/>
      <c r="F1" s="312"/>
      <c r="G1" s="312"/>
      <c r="H1" s="312"/>
      <c r="I1" s="243"/>
      <c r="J1" s="312" t="s">
        <v>279</v>
      </c>
      <c r="K1" s="312"/>
      <c r="L1" s="312"/>
      <c r="M1" s="312"/>
      <c r="N1" s="312"/>
      <c r="O1" s="312"/>
      <c r="P1" s="312"/>
      <c r="Q1" s="312"/>
      <c r="R1" s="243"/>
      <c r="S1" s="312" t="s">
        <v>280</v>
      </c>
      <c r="T1" s="312"/>
      <c r="U1" s="312"/>
      <c r="V1" s="312"/>
      <c r="W1" s="312"/>
      <c r="X1" s="312"/>
      <c r="Y1" s="312"/>
      <c r="Z1" s="312"/>
      <c r="AB1" s="312" t="s">
        <v>281</v>
      </c>
      <c r="AC1" s="312"/>
      <c r="AD1" s="312"/>
      <c r="AE1" s="312"/>
      <c r="AF1" s="312"/>
      <c r="AG1" s="312"/>
      <c r="AH1" s="312"/>
      <c r="AI1" s="312"/>
    </row>
    <row r="2" spans="1:35" ht="15" customHeight="1" x14ac:dyDescent="0.25">
      <c r="A2" s="171"/>
      <c r="B2" s="171"/>
      <c r="C2" s="171"/>
      <c r="D2" s="171"/>
      <c r="E2" s="171"/>
      <c r="F2" s="171"/>
      <c r="G2" s="171"/>
      <c r="H2" s="171"/>
      <c r="I2" s="129"/>
      <c r="J2" s="171"/>
      <c r="K2" s="171"/>
      <c r="L2" s="171"/>
      <c r="M2" s="171"/>
      <c r="N2" s="171"/>
      <c r="O2" s="171"/>
      <c r="P2" s="171"/>
      <c r="Q2" s="171"/>
      <c r="R2" s="129"/>
      <c r="S2" s="171"/>
      <c r="T2" s="171"/>
      <c r="U2" s="171"/>
      <c r="V2" s="171"/>
      <c r="W2" s="171"/>
      <c r="X2" s="171"/>
      <c r="Y2" s="171"/>
      <c r="Z2" s="171"/>
      <c r="AB2" s="171"/>
      <c r="AC2" s="171"/>
      <c r="AD2" s="171"/>
      <c r="AE2" s="171"/>
      <c r="AF2" s="171"/>
      <c r="AG2" s="171"/>
      <c r="AH2" s="171"/>
      <c r="AI2" s="171"/>
    </row>
    <row r="3" spans="1:35" ht="15.75" x14ac:dyDescent="0.25">
      <c r="A3" s="21" t="s">
        <v>126</v>
      </c>
      <c r="J3" s="21" t="s">
        <v>126</v>
      </c>
      <c r="S3" s="21" t="s">
        <v>126</v>
      </c>
      <c r="AB3" s="21" t="s">
        <v>126</v>
      </c>
    </row>
    <row r="4" spans="1:35" ht="15.75" customHeight="1" x14ac:dyDescent="0.25">
      <c r="A4" s="304" t="s">
        <v>126</v>
      </c>
      <c r="B4" s="333"/>
      <c r="C4" s="333"/>
      <c r="D4" s="333"/>
      <c r="E4" s="333"/>
      <c r="F4" s="333"/>
      <c r="G4" s="333"/>
      <c r="H4" s="305"/>
      <c r="J4" s="304" t="s">
        <v>126</v>
      </c>
      <c r="K4" s="333"/>
      <c r="L4" s="333"/>
      <c r="M4" s="333"/>
      <c r="N4" s="333"/>
      <c r="O4" s="333"/>
      <c r="P4" s="333"/>
      <c r="Q4" s="305"/>
      <c r="S4" s="304" t="s">
        <v>140</v>
      </c>
      <c r="T4" s="333"/>
      <c r="U4" s="333"/>
      <c r="V4" s="333"/>
      <c r="W4" s="333"/>
      <c r="X4" s="333"/>
      <c r="Y4" s="333"/>
      <c r="Z4" s="305"/>
      <c r="AB4" s="304" t="s">
        <v>126</v>
      </c>
      <c r="AC4" s="333"/>
      <c r="AD4" s="333"/>
      <c r="AE4" s="333"/>
      <c r="AF4" s="333"/>
      <c r="AG4" s="333"/>
      <c r="AH4" s="333"/>
      <c r="AI4" s="305"/>
    </row>
    <row r="5" spans="1:35" ht="15.75" customHeight="1" x14ac:dyDescent="0.25">
      <c r="A5" s="290" t="s">
        <v>134</v>
      </c>
      <c r="B5" s="290" t="s">
        <v>135</v>
      </c>
      <c r="C5" s="304" t="s">
        <v>133</v>
      </c>
      <c r="D5" s="333"/>
      <c r="E5" s="333"/>
      <c r="F5" s="333"/>
      <c r="G5" s="333"/>
      <c r="H5" s="305"/>
      <c r="J5" s="290" t="s">
        <v>134</v>
      </c>
      <c r="K5" s="290" t="s">
        <v>135</v>
      </c>
      <c r="L5" s="304" t="s">
        <v>133</v>
      </c>
      <c r="M5" s="333"/>
      <c r="N5" s="333"/>
      <c r="O5" s="333"/>
      <c r="P5" s="333"/>
      <c r="Q5" s="305"/>
      <c r="S5" s="290" t="s">
        <v>134</v>
      </c>
      <c r="T5" s="290" t="s">
        <v>135</v>
      </c>
      <c r="U5" s="304" t="s">
        <v>3</v>
      </c>
      <c r="V5" s="333"/>
      <c r="W5" s="333"/>
      <c r="X5" s="333"/>
      <c r="Y5" s="333"/>
      <c r="Z5" s="305"/>
      <c r="AB5" s="290" t="s">
        <v>134</v>
      </c>
      <c r="AC5" s="290" t="s">
        <v>135</v>
      </c>
      <c r="AD5" s="304" t="s">
        <v>139</v>
      </c>
      <c r="AE5" s="333"/>
      <c r="AF5" s="333"/>
      <c r="AG5" s="333"/>
      <c r="AH5" s="333"/>
      <c r="AI5" s="305"/>
    </row>
    <row r="6" spans="1:35" ht="15.75" customHeight="1" x14ac:dyDescent="0.25">
      <c r="A6" s="303" t="s">
        <v>134</v>
      </c>
      <c r="B6" s="303"/>
      <c r="C6" s="304" t="s">
        <v>138</v>
      </c>
      <c r="D6" s="305"/>
      <c r="E6" s="304" t="s">
        <v>137</v>
      </c>
      <c r="F6" s="305"/>
      <c r="G6" s="304" t="s">
        <v>136</v>
      </c>
      <c r="H6" s="305"/>
      <c r="J6" s="303" t="s">
        <v>134</v>
      </c>
      <c r="K6" s="303"/>
      <c r="L6" s="304" t="s">
        <v>138</v>
      </c>
      <c r="M6" s="305"/>
      <c r="N6" s="304" t="s">
        <v>137</v>
      </c>
      <c r="O6" s="305"/>
      <c r="P6" s="304" t="s">
        <v>136</v>
      </c>
      <c r="Q6" s="305"/>
      <c r="S6" s="303" t="s">
        <v>134</v>
      </c>
      <c r="T6" s="303"/>
      <c r="U6" s="304" t="s">
        <v>138</v>
      </c>
      <c r="V6" s="305"/>
      <c r="W6" s="304" t="s">
        <v>137</v>
      </c>
      <c r="X6" s="305"/>
      <c r="Y6" s="304" t="s">
        <v>136</v>
      </c>
      <c r="Z6" s="305"/>
      <c r="AB6" s="303" t="s">
        <v>134</v>
      </c>
      <c r="AC6" s="303"/>
      <c r="AD6" s="304" t="s">
        <v>138</v>
      </c>
      <c r="AE6" s="305"/>
      <c r="AF6" s="304" t="s">
        <v>137</v>
      </c>
      <c r="AG6" s="305"/>
      <c r="AH6" s="304" t="s">
        <v>136</v>
      </c>
      <c r="AI6" s="305"/>
    </row>
    <row r="7" spans="1:35" ht="33" customHeight="1" x14ac:dyDescent="0.25">
      <c r="A7" s="303"/>
      <c r="B7" s="291"/>
      <c r="C7" s="168" t="s">
        <v>0</v>
      </c>
      <c r="D7" s="168" t="s">
        <v>7</v>
      </c>
      <c r="E7" s="168" t="s">
        <v>0</v>
      </c>
      <c r="F7" s="168" t="s">
        <v>7</v>
      </c>
      <c r="G7" s="168" t="s">
        <v>0</v>
      </c>
      <c r="H7" s="168" t="s">
        <v>7</v>
      </c>
      <c r="J7" s="303"/>
      <c r="K7" s="291"/>
      <c r="L7" s="175" t="s">
        <v>0</v>
      </c>
      <c r="M7" s="175" t="s">
        <v>7</v>
      </c>
      <c r="N7" s="175" t="s">
        <v>0</v>
      </c>
      <c r="O7" s="175" t="s">
        <v>7</v>
      </c>
      <c r="P7" s="175" t="s">
        <v>0</v>
      </c>
      <c r="Q7" s="175" t="s">
        <v>7</v>
      </c>
      <c r="S7" s="291"/>
      <c r="T7" s="291"/>
      <c r="U7" s="168" t="s">
        <v>0</v>
      </c>
      <c r="V7" s="168" t="s">
        <v>7</v>
      </c>
      <c r="W7" s="168" t="s">
        <v>0</v>
      </c>
      <c r="X7" s="168" t="s">
        <v>7</v>
      </c>
      <c r="Y7" s="168" t="s">
        <v>0</v>
      </c>
      <c r="Z7" s="168" t="s">
        <v>7</v>
      </c>
      <c r="AB7" s="291"/>
      <c r="AC7" s="291"/>
      <c r="AD7" s="168" t="s">
        <v>0</v>
      </c>
      <c r="AE7" s="168" t="s">
        <v>14</v>
      </c>
      <c r="AF7" s="168" t="s">
        <v>0</v>
      </c>
      <c r="AG7" s="168" t="s">
        <v>14</v>
      </c>
      <c r="AH7" s="168" t="s">
        <v>0</v>
      </c>
      <c r="AI7" s="168" t="s">
        <v>14</v>
      </c>
    </row>
    <row r="8" spans="1:35" ht="15" customHeight="1" x14ac:dyDescent="0.25">
      <c r="A8" s="99"/>
      <c r="B8" s="99"/>
      <c r="C8" s="99"/>
      <c r="D8" s="99"/>
      <c r="E8" s="99"/>
      <c r="F8" s="99"/>
      <c r="G8" s="99"/>
      <c r="H8" s="99"/>
      <c r="J8" s="99"/>
      <c r="K8" s="99"/>
      <c r="L8" s="99"/>
      <c r="M8" s="99"/>
      <c r="N8" s="99"/>
      <c r="O8" s="99"/>
      <c r="P8" s="99"/>
      <c r="Q8" s="99"/>
      <c r="S8" s="99"/>
      <c r="T8" s="99"/>
      <c r="U8" s="99"/>
      <c r="V8" s="99"/>
      <c r="W8" s="99"/>
      <c r="X8" s="99"/>
      <c r="Y8" s="99"/>
      <c r="Z8" s="99"/>
      <c r="AB8" s="99"/>
      <c r="AC8" s="99"/>
      <c r="AD8" s="99"/>
      <c r="AE8" s="99"/>
      <c r="AF8" s="99"/>
      <c r="AG8" s="99"/>
      <c r="AH8" s="99"/>
      <c r="AI8" s="99"/>
    </row>
    <row r="9" spans="1:35" ht="15" customHeight="1" x14ac:dyDescent="0.25">
      <c r="A9" s="100" t="s">
        <v>93</v>
      </c>
      <c r="B9" s="177">
        <f>K9+T9+AC9</f>
        <v>25</v>
      </c>
      <c r="C9" s="177">
        <v>1</v>
      </c>
      <c r="D9" s="131">
        <f>C9/B9</f>
        <v>0.04</v>
      </c>
      <c r="E9" s="177">
        <v>5</v>
      </c>
      <c r="F9" s="131">
        <f>E9/B9</f>
        <v>0.2</v>
      </c>
      <c r="G9" s="177">
        <v>19</v>
      </c>
      <c r="H9" s="131">
        <f>G9/B9</f>
        <v>0.76</v>
      </c>
      <c r="J9" s="100" t="s">
        <v>93</v>
      </c>
      <c r="K9" s="177">
        <v>0</v>
      </c>
      <c r="L9" s="177">
        <v>0</v>
      </c>
      <c r="M9" s="131">
        <v>0</v>
      </c>
      <c r="N9" s="177">
        <v>0</v>
      </c>
      <c r="O9" s="131">
        <v>0</v>
      </c>
      <c r="P9" s="177">
        <v>0</v>
      </c>
      <c r="Q9" s="131">
        <v>0</v>
      </c>
      <c r="S9" s="100" t="s">
        <v>93</v>
      </c>
      <c r="T9" s="177">
        <v>21</v>
      </c>
      <c r="U9" s="177">
        <v>1</v>
      </c>
      <c r="V9" s="131">
        <v>4.7619047619047616E-2</v>
      </c>
      <c r="W9" s="177">
        <v>5</v>
      </c>
      <c r="X9" s="131">
        <v>0.23809523809523808</v>
      </c>
      <c r="Y9" s="177">
        <v>15</v>
      </c>
      <c r="Z9" s="131">
        <v>0.7142857142857143</v>
      </c>
      <c r="AB9" s="100" t="s">
        <v>93</v>
      </c>
      <c r="AC9" s="177">
        <v>4</v>
      </c>
      <c r="AD9" s="177">
        <v>0</v>
      </c>
      <c r="AE9" s="131">
        <v>0</v>
      </c>
      <c r="AF9" s="177">
        <v>0</v>
      </c>
      <c r="AG9" s="131">
        <v>0</v>
      </c>
      <c r="AH9" s="177">
        <v>4</v>
      </c>
      <c r="AI9" s="131">
        <v>1</v>
      </c>
    </row>
    <row r="10" spans="1:35" ht="15" customHeight="1" x14ac:dyDescent="0.25">
      <c r="A10" s="100" t="s">
        <v>94</v>
      </c>
      <c r="B10" s="177">
        <f t="shared" ref="B10:B42" si="0">K10+T10+AC10</f>
        <v>47</v>
      </c>
      <c r="C10" s="177">
        <v>1</v>
      </c>
      <c r="D10" s="131">
        <f t="shared" ref="D10:D42" si="1">C10/B10</f>
        <v>2.1276595744680851E-2</v>
      </c>
      <c r="E10" s="177">
        <v>11</v>
      </c>
      <c r="F10" s="131">
        <f t="shared" ref="F10:F42" si="2">E10/B10</f>
        <v>0.23404255319148937</v>
      </c>
      <c r="G10" s="177">
        <v>35</v>
      </c>
      <c r="H10" s="131">
        <f t="shared" ref="H10:H42" si="3">G10/B10</f>
        <v>0.74468085106382975</v>
      </c>
      <c r="J10" s="100" t="s">
        <v>94</v>
      </c>
      <c r="K10" s="177">
        <v>8</v>
      </c>
      <c r="L10" s="177">
        <v>0</v>
      </c>
      <c r="M10" s="131">
        <v>0</v>
      </c>
      <c r="N10" s="177">
        <v>2</v>
      </c>
      <c r="O10" s="131">
        <v>0.25</v>
      </c>
      <c r="P10" s="177">
        <v>6</v>
      </c>
      <c r="Q10" s="131">
        <v>0.75</v>
      </c>
      <c r="S10" s="100" t="s">
        <v>94</v>
      </c>
      <c r="T10" s="177">
        <v>35</v>
      </c>
      <c r="U10" s="177">
        <v>1</v>
      </c>
      <c r="V10" s="131">
        <v>2.8571428571428571E-2</v>
      </c>
      <c r="W10" s="177">
        <v>7</v>
      </c>
      <c r="X10" s="131">
        <v>0.2</v>
      </c>
      <c r="Y10" s="177">
        <v>27</v>
      </c>
      <c r="Z10" s="131">
        <v>0.77142857142857146</v>
      </c>
      <c r="AB10" s="100" t="s">
        <v>94</v>
      </c>
      <c r="AC10" s="177">
        <v>4</v>
      </c>
      <c r="AD10" s="177">
        <v>0</v>
      </c>
      <c r="AE10" s="131">
        <v>0</v>
      </c>
      <c r="AF10" s="177">
        <v>2</v>
      </c>
      <c r="AG10" s="131">
        <v>0.5</v>
      </c>
      <c r="AH10" s="177">
        <v>2</v>
      </c>
      <c r="AI10" s="131">
        <v>0.5</v>
      </c>
    </row>
    <row r="11" spans="1:35" ht="15.75" x14ac:dyDescent="0.25">
      <c r="A11" s="100" t="s">
        <v>95</v>
      </c>
      <c r="B11" s="177">
        <f t="shared" si="0"/>
        <v>29</v>
      </c>
      <c r="C11" s="177">
        <v>0</v>
      </c>
      <c r="D11" s="131">
        <f t="shared" si="1"/>
        <v>0</v>
      </c>
      <c r="E11" s="177">
        <v>10</v>
      </c>
      <c r="F11" s="131">
        <f t="shared" si="2"/>
        <v>0.34482758620689657</v>
      </c>
      <c r="G11" s="177">
        <v>19</v>
      </c>
      <c r="H11" s="131">
        <f t="shared" si="3"/>
        <v>0.65517241379310343</v>
      </c>
      <c r="J11" s="100" t="s">
        <v>95</v>
      </c>
      <c r="K11" s="177">
        <v>3</v>
      </c>
      <c r="L11" s="177">
        <v>0</v>
      </c>
      <c r="M11" s="131">
        <v>0</v>
      </c>
      <c r="N11" s="177">
        <v>3</v>
      </c>
      <c r="O11" s="131">
        <v>1</v>
      </c>
      <c r="P11" s="177">
        <v>0</v>
      </c>
      <c r="Q11" s="131">
        <v>0</v>
      </c>
      <c r="S11" s="100" t="s">
        <v>95</v>
      </c>
      <c r="T11" s="177">
        <v>24</v>
      </c>
      <c r="U11" s="177">
        <v>0</v>
      </c>
      <c r="V11" s="131">
        <v>0</v>
      </c>
      <c r="W11" s="177">
        <v>7</v>
      </c>
      <c r="X11" s="131">
        <v>0.29166666666666669</v>
      </c>
      <c r="Y11" s="177">
        <v>17</v>
      </c>
      <c r="Z11" s="131">
        <v>0.70833333333333337</v>
      </c>
      <c r="AB11" s="100" t="s">
        <v>95</v>
      </c>
      <c r="AC11" s="177">
        <v>2</v>
      </c>
      <c r="AD11" s="177">
        <v>0</v>
      </c>
      <c r="AE11" s="131">
        <v>0</v>
      </c>
      <c r="AF11" s="177">
        <v>0</v>
      </c>
      <c r="AG11" s="131">
        <v>0</v>
      </c>
      <c r="AH11" s="177">
        <v>2</v>
      </c>
      <c r="AI11" s="131">
        <v>1</v>
      </c>
    </row>
    <row r="12" spans="1:35" ht="15.75" x14ac:dyDescent="0.25">
      <c r="A12" s="100" t="s">
        <v>96</v>
      </c>
      <c r="B12" s="177">
        <f t="shared" si="0"/>
        <v>21</v>
      </c>
      <c r="C12" s="177">
        <v>1</v>
      </c>
      <c r="D12" s="131">
        <f t="shared" si="1"/>
        <v>4.7619047619047616E-2</v>
      </c>
      <c r="E12" s="177">
        <v>6</v>
      </c>
      <c r="F12" s="131">
        <f t="shared" si="2"/>
        <v>0.2857142857142857</v>
      </c>
      <c r="G12" s="177">
        <v>14</v>
      </c>
      <c r="H12" s="131">
        <f t="shared" si="3"/>
        <v>0.66666666666666663</v>
      </c>
      <c r="J12" s="100" t="s">
        <v>96</v>
      </c>
      <c r="K12" s="177">
        <v>6</v>
      </c>
      <c r="L12" s="177">
        <v>0</v>
      </c>
      <c r="M12" s="131">
        <v>0</v>
      </c>
      <c r="N12" s="177">
        <v>1</v>
      </c>
      <c r="O12" s="131">
        <v>0.16666666666666666</v>
      </c>
      <c r="P12" s="177">
        <v>5</v>
      </c>
      <c r="Q12" s="131">
        <v>0.83333333333333337</v>
      </c>
      <c r="S12" s="100" t="s">
        <v>96</v>
      </c>
      <c r="T12" s="177">
        <v>12</v>
      </c>
      <c r="U12" s="177">
        <v>1</v>
      </c>
      <c r="V12" s="131">
        <v>8.3333333333333329E-2</v>
      </c>
      <c r="W12" s="177">
        <v>4</v>
      </c>
      <c r="X12" s="131">
        <v>0.33333333333333331</v>
      </c>
      <c r="Y12" s="177">
        <v>7</v>
      </c>
      <c r="Z12" s="131">
        <v>0.58333333333333337</v>
      </c>
      <c r="AB12" s="100" t="s">
        <v>96</v>
      </c>
      <c r="AC12" s="177">
        <v>3</v>
      </c>
      <c r="AD12" s="177">
        <v>0</v>
      </c>
      <c r="AE12" s="131">
        <v>0</v>
      </c>
      <c r="AF12" s="177">
        <v>1</v>
      </c>
      <c r="AG12" s="131">
        <v>0.33333333333333331</v>
      </c>
      <c r="AH12" s="177">
        <v>2</v>
      </c>
      <c r="AI12" s="131">
        <v>0.66666666666666663</v>
      </c>
    </row>
    <row r="13" spans="1:35" ht="15.75" x14ac:dyDescent="0.25">
      <c r="A13" s="100" t="s">
        <v>97</v>
      </c>
      <c r="B13" s="177">
        <f t="shared" si="0"/>
        <v>4</v>
      </c>
      <c r="C13" s="177">
        <v>0</v>
      </c>
      <c r="D13" s="131">
        <f t="shared" si="1"/>
        <v>0</v>
      </c>
      <c r="E13" s="177">
        <v>2</v>
      </c>
      <c r="F13" s="131">
        <f t="shared" si="2"/>
        <v>0.5</v>
      </c>
      <c r="G13" s="177">
        <v>2</v>
      </c>
      <c r="H13" s="131">
        <f t="shared" si="3"/>
        <v>0.5</v>
      </c>
      <c r="J13" s="100" t="s">
        <v>97</v>
      </c>
      <c r="K13" s="177">
        <v>2</v>
      </c>
      <c r="L13" s="177">
        <v>0</v>
      </c>
      <c r="M13" s="131">
        <v>0</v>
      </c>
      <c r="N13" s="177">
        <v>2</v>
      </c>
      <c r="O13" s="131">
        <v>1</v>
      </c>
      <c r="P13" s="177">
        <v>0</v>
      </c>
      <c r="Q13" s="131">
        <v>0</v>
      </c>
      <c r="S13" s="100" t="s">
        <v>97</v>
      </c>
      <c r="T13" s="177">
        <v>2</v>
      </c>
      <c r="U13" s="177">
        <v>0</v>
      </c>
      <c r="V13" s="131">
        <v>0</v>
      </c>
      <c r="W13" s="177">
        <v>0</v>
      </c>
      <c r="X13" s="131">
        <v>0</v>
      </c>
      <c r="Y13" s="177">
        <v>2</v>
      </c>
      <c r="Z13" s="131">
        <v>1</v>
      </c>
      <c r="AB13" s="100" t="s">
        <v>97</v>
      </c>
      <c r="AC13" s="177">
        <v>0</v>
      </c>
      <c r="AD13" s="188" t="s">
        <v>222</v>
      </c>
      <c r="AE13" s="188" t="s">
        <v>222</v>
      </c>
      <c r="AF13" s="188" t="s">
        <v>222</v>
      </c>
      <c r="AG13" s="188" t="s">
        <v>222</v>
      </c>
      <c r="AH13" s="188" t="s">
        <v>222</v>
      </c>
      <c r="AI13" s="188" t="s">
        <v>222</v>
      </c>
    </row>
    <row r="14" spans="1:35" ht="15.75" x14ac:dyDescent="0.25">
      <c r="A14" s="100" t="s">
        <v>98</v>
      </c>
      <c r="B14" s="177">
        <f t="shared" si="0"/>
        <v>30</v>
      </c>
      <c r="C14" s="177">
        <v>1</v>
      </c>
      <c r="D14" s="131">
        <f t="shared" si="1"/>
        <v>3.3333333333333333E-2</v>
      </c>
      <c r="E14" s="188">
        <v>4</v>
      </c>
      <c r="F14" s="131">
        <f t="shared" si="2"/>
        <v>0.13333333333333333</v>
      </c>
      <c r="G14" s="188">
        <v>25</v>
      </c>
      <c r="H14" s="131">
        <f t="shared" si="3"/>
        <v>0.83333333333333337</v>
      </c>
      <c r="J14" s="100" t="s">
        <v>98</v>
      </c>
      <c r="K14" s="177">
        <v>0</v>
      </c>
      <c r="L14" s="188" t="s">
        <v>222</v>
      </c>
      <c r="M14" s="188" t="s">
        <v>222</v>
      </c>
      <c r="N14" s="188" t="s">
        <v>222</v>
      </c>
      <c r="O14" s="188" t="s">
        <v>222</v>
      </c>
      <c r="P14" s="188" t="s">
        <v>222</v>
      </c>
      <c r="Q14" s="188" t="s">
        <v>222</v>
      </c>
      <c r="S14" s="100" t="s">
        <v>98</v>
      </c>
      <c r="T14" s="177">
        <v>24</v>
      </c>
      <c r="U14" s="177">
        <v>1</v>
      </c>
      <c r="V14" s="131">
        <v>4.1666666666666664E-2</v>
      </c>
      <c r="W14" s="177">
        <v>2</v>
      </c>
      <c r="X14" s="131">
        <v>8.3333333333333329E-2</v>
      </c>
      <c r="Y14" s="177">
        <v>21</v>
      </c>
      <c r="Z14" s="131">
        <v>0.875</v>
      </c>
      <c r="AB14" s="100" t="s">
        <v>98</v>
      </c>
      <c r="AC14" s="177">
        <v>6</v>
      </c>
      <c r="AD14" s="177">
        <v>0</v>
      </c>
      <c r="AE14" s="131">
        <v>0</v>
      </c>
      <c r="AF14" s="177">
        <v>2</v>
      </c>
      <c r="AG14" s="131">
        <v>0.33333333333333331</v>
      </c>
      <c r="AH14" s="177">
        <v>4</v>
      </c>
      <c r="AI14" s="131">
        <v>0.66666666666666663</v>
      </c>
    </row>
    <row r="15" spans="1:35" ht="15.75" x14ac:dyDescent="0.25">
      <c r="A15" s="100" t="s">
        <v>99</v>
      </c>
      <c r="B15" s="177">
        <f t="shared" si="0"/>
        <v>27</v>
      </c>
      <c r="C15" s="177">
        <v>0</v>
      </c>
      <c r="D15" s="131">
        <f t="shared" si="1"/>
        <v>0</v>
      </c>
      <c r="E15" s="177">
        <v>10</v>
      </c>
      <c r="F15" s="131">
        <f t="shared" si="2"/>
        <v>0.37037037037037035</v>
      </c>
      <c r="G15" s="177">
        <v>17</v>
      </c>
      <c r="H15" s="131">
        <f t="shared" si="3"/>
        <v>0.62962962962962965</v>
      </c>
      <c r="J15" s="100" t="s">
        <v>99</v>
      </c>
      <c r="K15" s="177">
        <v>4</v>
      </c>
      <c r="L15" s="177">
        <v>0</v>
      </c>
      <c r="M15" s="131">
        <v>0</v>
      </c>
      <c r="N15" s="177">
        <v>2</v>
      </c>
      <c r="O15" s="131">
        <v>0.5</v>
      </c>
      <c r="P15" s="177">
        <v>2</v>
      </c>
      <c r="Q15" s="131">
        <v>0.5</v>
      </c>
      <c r="S15" s="100" t="s">
        <v>99</v>
      </c>
      <c r="T15" s="177">
        <v>20</v>
      </c>
      <c r="U15" s="177">
        <v>0</v>
      </c>
      <c r="V15" s="131">
        <v>0</v>
      </c>
      <c r="W15" s="177">
        <v>6</v>
      </c>
      <c r="X15" s="131">
        <v>0.3</v>
      </c>
      <c r="Y15" s="177">
        <v>14</v>
      </c>
      <c r="Z15" s="131">
        <v>0.7</v>
      </c>
      <c r="AB15" s="100" t="s">
        <v>99</v>
      </c>
      <c r="AC15" s="177">
        <v>3</v>
      </c>
      <c r="AD15" s="177">
        <v>0</v>
      </c>
      <c r="AE15" s="131">
        <v>0</v>
      </c>
      <c r="AF15" s="177">
        <v>2</v>
      </c>
      <c r="AG15" s="131">
        <v>0.66666666666666663</v>
      </c>
      <c r="AH15" s="177">
        <v>1</v>
      </c>
      <c r="AI15" s="131">
        <v>0.33333333333333331</v>
      </c>
    </row>
    <row r="16" spans="1:35" ht="15.75" x14ac:dyDescent="0.25">
      <c r="A16" s="100" t="s">
        <v>100</v>
      </c>
      <c r="B16" s="177">
        <f t="shared" si="0"/>
        <v>21</v>
      </c>
      <c r="C16" s="177">
        <v>0</v>
      </c>
      <c r="D16" s="131">
        <f t="shared" si="1"/>
        <v>0</v>
      </c>
      <c r="E16" s="177">
        <v>6</v>
      </c>
      <c r="F16" s="131">
        <f t="shared" si="2"/>
        <v>0.2857142857142857</v>
      </c>
      <c r="G16" s="177">
        <v>15</v>
      </c>
      <c r="H16" s="131">
        <f t="shared" si="3"/>
        <v>0.7142857142857143</v>
      </c>
      <c r="J16" s="100" t="s">
        <v>100</v>
      </c>
      <c r="K16" s="177">
        <v>1</v>
      </c>
      <c r="L16" s="177">
        <v>0</v>
      </c>
      <c r="M16" s="131">
        <v>0</v>
      </c>
      <c r="N16" s="177"/>
      <c r="O16" s="131">
        <v>0</v>
      </c>
      <c r="P16" s="177">
        <v>1</v>
      </c>
      <c r="Q16" s="131">
        <v>1</v>
      </c>
      <c r="S16" s="100" t="s">
        <v>100</v>
      </c>
      <c r="T16" s="177">
        <v>20</v>
      </c>
      <c r="U16" s="177">
        <v>0</v>
      </c>
      <c r="V16" s="131">
        <v>0</v>
      </c>
      <c r="W16" s="177">
        <v>6</v>
      </c>
      <c r="X16" s="131">
        <v>0.3</v>
      </c>
      <c r="Y16" s="177">
        <v>14</v>
      </c>
      <c r="Z16" s="131">
        <v>0.7</v>
      </c>
      <c r="AB16" s="100" t="s">
        <v>100</v>
      </c>
      <c r="AC16" s="177">
        <v>0</v>
      </c>
      <c r="AD16" s="188" t="s">
        <v>222</v>
      </c>
      <c r="AE16" s="188" t="s">
        <v>222</v>
      </c>
      <c r="AF16" s="188" t="s">
        <v>222</v>
      </c>
      <c r="AG16" s="188" t="s">
        <v>222</v>
      </c>
      <c r="AH16" s="188" t="s">
        <v>222</v>
      </c>
      <c r="AI16" s="188" t="s">
        <v>222</v>
      </c>
    </row>
    <row r="17" spans="1:35" ht="15.75" x14ac:dyDescent="0.25">
      <c r="A17" s="100" t="s">
        <v>101</v>
      </c>
      <c r="B17" s="177">
        <f t="shared" si="0"/>
        <v>10</v>
      </c>
      <c r="C17" s="177">
        <v>0</v>
      </c>
      <c r="D17" s="131">
        <f t="shared" si="1"/>
        <v>0</v>
      </c>
      <c r="E17" s="188">
        <v>2</v>
      </c>
      <c r="F17" s="131">
        <f t="shared" si="2"/>
        <v>0.2</v>
      </c>
      <c r="G17" s="188">
        <v>8</v>
      </c>
      <c r="H17" s="131">
        <f t="shared" si="3"/>
        <v>0.8</v>
      </c>
      <c r="J17" s="100" t="s">
        <v>101</v>
      </c>
      <c r="K17" s="177">
        <v>0</v>
      </c>
      <c r="L17" s="188" t="s">
        <v>222</v>
      </c>
      <c r="M17" s="188" t="s">
        <v>222</v>
      </c>
      <c r="N17" s="188" t="s">
        <v>222</v>
      </c>
      <c r="O17" s="188" t="s">
        <v>222</v>
      </c>
      <c r="P17" s="188" t="s">
        <v>222</v>
      </c>
      <c r="Q17" s="188" t="s">
        <v>222</v>
      </c>
      <c r="S17" s="100" t="s">
        <v>101</v>
      </c>
      <c r="T17" s="177">
        <v>10</v>
      </c>
      <c r="U17" s="177">
        <v>0</v>
      </c>
      <c r="V17" s="131">
        <v>0</v>
      </c>
      <c r="W17" s="177">
        <v>2</v>
      </c>
      <c r="X17" s="131">
        <v>0.2</v>
      </c>
      <c r="Y17" s="177">
        <v>8</v>
      </c>
      <c r="Z17" s="131">
        <v>0.8</v>
      </c>
      <c r="AB17" s="100" t="s">
        <v>101</v>
      </c>
      <c r="AC17" s="177">
        <v>0</v>
      </c>
      <c r="AD17" s="188" t="s">
        <v>222</v>
      </c>
      <c r="AE17" s="188" t="s">
        <v>222</v>
      </c>
      <c r="AF17" s="188" t="s">
        <v>222</v>
      </c>
      <c r="AG17" s="188" t="s">
        <v>222</v>
      </c>
      <c r="AH17" s="188" t="s">
        <v>222</v>
      </c>
      <c r="AI17" s="188" t="s">
        <v>222</v>
      </c>
    </row>
    <row r="18" spans="1:35" ht="15.75" x14ac:dyDescent="0.25">
      <c r="A18" s="100" t="s">
        <v>102</v>
      </c>
      <c r="B18" s="177">
        <f t="shared" si="0"/>
        <v>18</v>
      </c>
      <c r="C18" s="177">
        <v>1</v>
      </c>
      <c r="D18" s="131">
        <f t="shared" si="1"/>
        <v>5.5555555555555552E-2</v>
      </c>
      <c r="E18" s="177">
        <v>2</v>
      </c>
      <c r="F18" s="131">
        <f t="shared" si="2"/>
        <v>0.1111111111111111</v>
      </c>
      <c r="G18" s="177">
        <v>15</v>
      </c>
      <c r="H18" s="131">
        <f t="shared" si="3"/>
        <v>0.83333333333333337</v>
      </c>
      <c r="J18" s="100" t="s">
        <v>102</v>
      </c>
      <c r="K18" s="177">
        <v>5</v>
      </c>
      <c r="L18" s="177">
        <v>0</v>
      </c>
      <c r="M18" s="131">
        <v>0</v>
      </c>
      <c r="N18" s="177">
        <v>0</v>
      </c>
      <c r="O18" s="131">
        <v>0</v>
      </c>
      <c r="P18" s="177">
        <v>5</v>
      </c>
      <c r="Q18" s="131">
        <v>1</v>
      </c>
      <c r="S18" s="100" t="s">
        <v>102</v>
      </c>
      <c r="T18" s="177">
        <v>12</v>
      </c>
      <c r="U18" s="177">
        <v>1</v>
      </c>
      <c r="V18" s="131">
        <v>8.3333333333333329E-2</v>
      </c>
      <c r="W18" s="177">
        <v>2</v>
      </c>
      <c r="X18" s="131">
        <v>0.16666666666666666</v>
      </c>
      <c r="Y18" s="177">
        <v>9</v>
      </c>
      <c r="Z18" s="131">
        <v>0.75</v>
      </c>
      <c r="AB18" s="100" t="s">
        <v>102</v>
      </c>
      <c r="AC18" s="177">
        <v>1</v>
      </c>
      <c r="AD18" s="177">
        <v>0</v>
      </c>
      <c r="AE18" s="131">
        <v>0</v>
      </c>
      <c r="AF18" s="177">
        <v>0</v>
      </c>
      <c r="AG18" s="131">
        <v>0</v>
      </c>
      <c r="AH18" s="177">
        <v>1</v>
      </c>
      <c r="AI18" s="131">
        <v>1</v>
      </c>
    </row>
    <row r="19" spans="1:35" ht="15.75" x14ac:dyDescent="0.25">
      <c r="A19" s="100" t="s">
        <v>103</v>
      </c>
      <c r="B19" s="177">
        <f t="shared" si="0"/>
        <v>12</v>
      </c>
      <c r="C19" s="177">
        <v>0</v>
      </c>
      <c r="D19" s="131">
        <f t="shared" si="1"/>
        <v>0</v>
      </c>
      <c r="E19" s="177">
        <v>2</v>
      </c>
      <c r="F19" s="131">
        <f t="shared" si="2"/>
        <v>0.16666666666666666</v>
      </c>
      <c r="G19" s="177">
        <v>10</v>
      </c>
      <c r="H19" s="131">
        <f t="shared" si="3"/>
        <v>0.83333333333333337</v>
      </c>
      <c r="J19" s="100" t="s">
        <v>103</v>
      </c>
      <c r="K19" s="177">
        <v>1</v>
      </c>
      <c r="L19" s="177">
        <v>0</v>
      </c>
      <c r="M19" s="131">
        <v>0</v>
      </c>
      <c r="N19" s="177">
        <v>0</v>
      </c>
      <c r="O19" s="131">
        <v>0</v>
      </c>
      <c r="P19" s="177">
        <v>1</v>
      </c>
      <c r="Q19" s="131">
        <v>1</v>
      </c>
      <c r="S19" s="100" t="s">
        <v>103</v>
      </c>
      <c r="T19" s="177">
        <v>6</v>
      </c>
      <c r="U19" s="177">
        <v>0</v>
      </c>
      <c r="V19" s="131">
        <v>0</v>
      </c>
      <c r="W19" s="177">
        <v>0</v>
      </c>
      <c r="X19" s="131">
        <v>0</v>
      </c>
      <c r="Y19" s="177">
        <v>6</v>
      </c>
      <c r="Z19" s="131">
        <v>1</v>
      </c>
      <c r="AB19" s="100" t="s">
        <v>103</v>
      </c>
      <c r="AC19" s="177">
        <v>5</v>
      </c>
      <c r="AD19" s="177">
        <v>0</v>
      </c>
      <c r="AE19" s="131">
        <v>0</v>
      </c>
      <c r="AF19" s="177">
        <v>2</v>
      </c>
      <c r="AG19" s="131">
        <v>0.4</v>
      </c>
      <c r="AH19" s="177">
        <v>3</v>
      </c>
      <c r="AI19" s="131">
        <v>0.6</v>
      </c>
    </row>
    <row r="20" spans="1:35" ht="15.75" x14ac:dyDescent="0.25">
      <c r="A20" s="100" t="s">
        <v>104</v>
      </c>
      <c r="B20" s="177">
        <f t="shared" si="0"/>
        <v>62</v>
      </c>
      <c r="C20" s="177">
        <v>1</v>
      </c>
      <c r="D20" s="131">
        <f t="shared" si="1"/>
        <v>1.6129032258064516E-2</v>
      </c>
      <c r="E20" s="177">
        <v>13</v>
      </c>
      <c r="F20" s="131">
        <f t="shared" si="2"/>
        <v>0.20967741935483872</v>
      </c>
      <c r="G20" s="177">
        <v>48</v>
      </c>
      <c r="H20" s="131">
        <f t="shared" si="3"/>
        <v>0.77419354838709675</v>
      </c>
      <c r="J20" s="100" t="s">
        <v>104</v>
      </c>
      <c r="K20" s="177">
        <v>11</v>
      </c>
      <c r="L20" s="177">
        <v>0</v>
      </c>
      <c r="M20" s="131">
        <v>0</v>
      </c>
      <c r="N20" s="177">
        <v>2</v>
      </c>
      <c r="O20" s="131">
        <v>0.18181818181818182</v>
      </c>
      <c r="P20" s="177">
        <v>9</v>
      </c>
      <c r="Q20" s="131">
        <v>0.81818181818181823</v>
      </c>
      <c r="S20" s="100" t="s">
        <v>104</v>
      </c>
      <c r="T20" s="177">
        <v>35</v>
      </c>
      <c r="U20" s="177">
        <v>1</v>
      </c>
      <c r="V20" s="131">
        <v>2.8571428571428571E-2</v>
      </c>
      <c r="W20" s="177">
        <v>7</v>
      </c>
      <c r="X20" s="131">
        <v>0.2</v>
      </c>
      <c r="Y20" s="177">
        <v>27</v>
      </c>
      <c r="Z20" s="131">
        <v>0.77142857142857146</v>
      </c>
      <c r="AB20" s="100" t="s">
        <v>104</v>
      </c>
      <c r="AC20" s="177">
        <v>16</v>
      </c>
      <c r="AD20" s="177">
        <v>0</v>
      </c>
      <c r="AE20" s="131">
        <v>0</v>
      </c>
      <c r="AF20" s="177">
        <v>4</v>
      </c>
      <c r="AG20" s="131">
        <v>0.25</v>
      </c>
      <c r="AH20" s="177">
        <v>12</v>
      </c>
      <c r="AI20" s="131">
        <v>0.75</v>
      </c>
    </row>
    <row r="21" spans="1:35" ht="15.75" x14ac:dyDescent="0.25">
      <c r="A21" s="100" t="s">
        <v>105</v>
      </c>
      <c r="B21" s="177">
        <f t="shared" si="0"/>
        <v>9</v>
      </c>
      <c r="C21" s="177">
        <v>0</v>
      </c>
      <c r="D21" s="131">
        <f t="shared" si="1"/>
        <v>0</v>
      </c>
      <c r="E21" s="177">
        <v>3</v>
      </c>
      <c r="F21" s="131">
        <f t="shared" si="2"/>
        <v>0.33333333333333331</v>
      </c>
      <c r="G21" s="177">
        <v>6</v>
      </c>
      <c r="H21" s="131">
        <f t="shared" si="3"/>
        <v>0.66666666666666663</v>
      </c>
      <c r="J21" s="100" t="s">
        <v>105</v>
      </c>
      <c r="K21" s="177">
        <v>6</v>
      </c>
      <c r="L21" s="177">
        <v>0</v>
      </c>
      <c r="M21" s="131">
        <v>0</v>
      </c>
      <c r="N21" s="177">
        <v>0</v>
      </c>
      <c r="O21" s="131">
        <v>0</v>
      </c>
      <c r="P21" s="177">
        <v>6</v>
      </c>
      <c r="Q21" s="131">
        <v>1</v>
      </c>
      <c r="S21" s="100" t="s">
        <v>105</v>
      </c>
      <c r="T21" s="177">
        <v>1</v>
      </c>
      <c r="U21" s="177">
        <v>0</v>
      </c>
      <c r="V21" s="131">
        <v>0</v>
      </c>
      <c r="W21" s="177">
        <v>1</v>
      </c>
      <c r="X21" s="131">
        <v>1</v>
      </c>
      <c r="Y21" s="177">
        <v>0</v>
      </c>
      <c r="Z21" s="131">
        <v>0</v>
      </c>
      <c r="AB21" s="100" t="s">
        <v>105</v>
      </c>
      <c r="AC21" s="177">
        <v>2</v>
      </c>
      <c r="AD21" s="177">
        <v>0</v>
      </c>
      <c r="AE21" s="131">
        <v>0</v>
      </c>
      <c r="AF21" s="177">
        <v>2</v>
      </c>
      <c r="AG21" s="131">
        <v>1</v>
      </c>
      <c r="AH21" s="177">
        <v>0</v>
      </c>
      <c r="AI21" s="131">
        <v>0</v>
      </c>
    </row>
    <row r="22" spans="1:35" ht="15.75" x14ac:dyDescent="0.25">
      <c r="A22" s="100" t="s">
        <v>106</v>
      </c>
      <c r="B22" s="177">
        <f t="shared" si="0"/>
        <v>22</v>
      </c>
      <c r="C22" s="177">
        <v>0</v>
      </c>
      <c r="D22" s="131">
        <f t="shared" si="1"/>
        <v>0</v>
      </c>
      <c r="E22" s="177">
        <v>1</v>
      </c>
      <c r="F22" s="131">
        <f t="shared" si="2"/>
        <v>4.5454545454545456E-2</v>
      </c>
      <c r="G22" s="177">
        <v>21</v>
      </c>
      <c r="H22" s="131">
        <f t="shared" si="3"/>
        <v>0.95454545454545459</v>
      </c>
      <c r="J22" s="100" t="s">
        <v>106</v>
      </c>
      <c r="K22" s="177">
        <v>6</v>
      </c>
      <c r="L22" s="177">
        <v>0</v>
      </c>
      <c r="M22" s="131">
        <v>0</v>
      </c>
      <c r="N22" s="177">
        <v>0</v>
      </c>
      <c r="O22" s="131">
        <v>0</v>
      </c>
      <c r="P22" s="177">
        <v>6</v>
      </c>
      <c r="Q22" s="131">
        <v>1</v>
      </c>
      <c r="S22" s="100" t="s">
        <v>106</v>
      </c>
      <c r="T22" s="177">
        <v>13</v>
      </c>
      <c r="U22" s="177">
        <v>0</v>
      </c>
      <c r="V22" s="131">
        <v>0</v>
      </c>
      <c r="W22" s="177">
        <v>0</v>
      </c>
      <c r="X22" s="131">
        <v>0</v>
      </c>
      <c r="Y22" s="177">
        <v>13</v>
      </c>
      <c r="Z22" s="131">
        <v>1</v>
      </c>
      <c r="AB22" s="100" t="s">
        <v>106</v>
      </c>
      <c r="AC22" s="177">
        <v>3</v>
      </c>
      <c r="AD22" s="177">
        <v>0</v>
      </c>
      <c r="AE22" s="131">
        <v>0</v>
      </c>
      <c r="AF22" s="177">
        <v>1</v>
      </c>
      <c r="AG22" s="131">
        <v>0.33333333333333331</v>
      </c>
      <c r="AH22" s="177">
        <v>2</v>
      </c>
      <c r="AI22" s="131">
        <v>0.66666666666666663</v>
      </c>
    </row>
    <row r="23" spans="1:35" ht="15.75" x14ac:dyDescent="0.25">
      <c r="A23" s="100" t="s">
        <v>107</v>
      </c>
      <c r="B23" s="177">
        <f t="shared" si="0"/>
        <v>73</v>
      </c>
      <c r="C23" s="177">
        <v>0</v>
      </c>
      <c r="D23" s="131">
        <f t="shared" si="1"/>
        <v>0</v>
      </c>
      <c r="E23" s="177">
        <v>24</v>
      </c>
      <c r="F23" s="131">
        <f t="shared" si="2"/>
        <v>0.32876712328767121</v>
      </c>
      <c r="G23" s="177">
        <v>49</v>
      </c>
      <c r="H23" s="131">
        <f t="shared" si="3"/>
        <v>0.67123287671232879</v>
      </c>
      <c r="J23" s="100" t="s">
        <v>107</v>
      </c>
      <c r="K23" s="177">
        <v>11</v>
      </c>
      <c r="L23" s="177">
        <v>0</v>
      </c>
      <c r="M23" s="131">
        <v>0</v>
      </c>
      <c r="N23" s="177">
        <v>5</v>
      </c>
      <c r="O23" s="131">
        <v>0.45454545454545453</v>
      </c>
      <c r="P23" s="177">
        <v>6</v>
      </c>
      <c r="Q23" s="131">
        <v>0.54545454545454541</v>
      </c>
      <c r="S23" s="100" t="s">
        <v>107</v>
      </c>
      <c r="T23" s="177">
        <v>58</v>
      </c>
      <c r="U23" s="177">
        <v>0</v>
      </c>
      <c r="V23" s="131">
        <v>0</v>
      </c>
      <c r="W23" s="177">
        <v>18</v>
      </c>
      <c r="X23" s="131">
        <v>0.31034482758620691</v>
      </c>
      <c r="Y23" s="177">
        <v>40</v>
      </c>
      <c r="Z23" s="131">
        <v>0.68965517241379315</v>
      </c>
      <c r="AB23" s="100" t="s">
        <v>107</v>
      </c>
      <c r="AC23" s="177">
        <v>4</v>
      </c>
      <c r="AD23" s="177">
        <v>0</v>
      </c>
      <c r="AE23" s="131">
        <v>0</v>
      </c>
      <c r="AF23" s="177">
        <v>1</v>
      </c>
      <c r="AG23" s="131">
        <v>0.25</v>
      </c>
      <c r="AH23" s="177">
        <v>3</v>
      </c>
      <c r="AI23" s="131">
        <v>0.75</v>
      </c>
    </row>
    <row r="24" spans="1:35" ht="15.75" x14ac:dyDescent="0.25">
      <c r="A24" s="100" t="s">
        <v>108</v>
      </c>
      <c r="B24" s="177">
        <f t="shared" si="0"/>
        <v>77</v>
      </c>
      <c r="C24" s="177">
        <v>6</v>
      </c>
      <c r="D24" s="131">
        <f t="shared" si="1"/>
        <v>7.792207792207792E-2</v>
      </c>
      <c r="E24" s="177">
        <v>9</v>
      </c>
      <c r="F24" s="131">
        <f t="shared" si="2"/>
        <v>0.11688311688311688</v>
      </c>
      <c r="G24" s="177">
        <v>62</v>
      </c>
      <c r="H24" s="131">
        <f t="shared" si="3"/>
        <v>0.80519480519480524</v>
      </c>
      <c r="J24" s="100" t="s">
        <v>108</v>
      </c>
      <c r="K24" s="177">
        <v>15</v>
      </c>
      <c r="L24" s="177">
        <v>0</v>
      </c>
      <c r="M24" s="131">
        <v>0</v>
      </c>
      <c r="N24" s="177">
        <v>0</v>
      </c>
      <c r="O24" s="131">
        <v>0</v>
      </c>
      <c r="P24" s="177">
        <v>15</v>
      </c>
      <c r="Q24" s="131">
        <v>1</v>
      </c>
      <c r="S24" s="100" t="s">
        <v>108</v>
      </c>
      <c r="T24" s="177">
        <v>50</v>
      </c>
      <c r="U24" s="177">
        <v>6</v>
      </c>
      <c r="V24" s="131">
        <v>0.12</v>
      </c>
      <c r="W24" s="177">
        <v>6</v>
      </c>
      <c r="X24" s="131">
        <v>0.12</v>
      </c>
      <c r="Y24" s="177">
        <v>38</v>
      </c>
      <c r="Z24" s="131">
        <v>0.76</v>
      </c>
      <c r="AB24" s="100" t="s">
        <v>108</v>
      </c>
      <c r="AC24" s="177">
        <v>12</v>
      </c>
      <c r="AD24" s="177">
        <v>0</v>
      </c>
      <c r="AE24" s="131">
        <v>0</v>
      </c>
      <c r="AF24" s="177">
        <v>3</v>
      </c>
      <c r="AG24" s="131">
        <v>0.25</v>
      </c>
      <c r="AH24" s="177">
        <v>9</v>
      </c>
      <c r="AI24" s="131">
        <v>0.75</v>
      </c>
    </row>
    <row r="25" spans="1:35" ht="15.75" x14ac:dyDescent="0.25">
      <c r="A25" s="100" t="s">
        <v>109</v>
      </c>
      <c r="B25" s="177">
        <f t="shared" si="0"/>
        <v>58</v>
      </c>
      <c r="C25" s="177">
        <v>2</v>
      </c>
      <c r="D25" s="131">
        <f t="shared" si="1"/>
        <v>3.4482758620689655E-2</v>
      </c>
      <c r="E25" s="177">
        <v>15</v>
      </c>
      <c r="F25" s="131">
        <f t="shared" si="2"/>
        <v>0.25862068965517243</v>
      </c>
      <c r="G25" s="177">
        <v>41</v>
      </c>
      <c r="H25" s="131">
        <f t="shared" si="3"/>
        <v>0.7068965517241379</v>
      </c>
      <c r="J25" s="100" t="s">
        <v>109</v>
      </c>
      <c r="K25" s="177">
        <v>15</v>
      </c>
      <c r="L25" s="177">
        <v>0</v>
      </c>
      <c r="M25" s="131">
        <v>0</v>
      </c>
      <c r="N25" s="177">
        <v>2</v>
      </c>
      <c r="O25" s="131">
        <v>0.13333333333333333</v>
      </c>
      <c r="P25" s="177">
        <v>13</v>
      </c>
      <c r="Q25" s="131">
        <v>0.8666666666666667</v>
      </c>
      <c r="S25" s="100" t="s">
        <v>109</v>
      </c>
      <c r="T25" s="177">
        <v>35</v>
      </c>
      <c r="U25" s="177">
        <v>2</v>
      </c>
      <c r="V25" s="131">
        <v>5.7142857142857141E-2</v>
      </c>
      <c r="W25" s="177">
        <v>9</v>
      </c>
      <c r="X25" s="131">
        <v>0.25714285714285712</v>
      </c>
      <c r="Y25" s="177">
        <v>24</v>
      </c>
      <c r="Z25" s="131">
        <v>0.68571428571428572</v>
      </c>
      <c r="AB25" s="100" t="s">
        <v>109</v>
      </c>
      <c r="AC25" s="177">
        <v>8</v>
      </c>
      <c r="AD25" s="177">
        <v>0</v>
      </c>
      <c r="AE25" s="131">
        <v>0</v>
      </c>
      <c r="AF25" s="177">
        <v>4</v>
      </c>
      <c r="AG25" s="131">
        <v>0.5</v>
      </c>
      <c r="AH25" s="177">
        <v>4</v>
      </c>
      <c r="AI25" s="131">
        <v>0.5</v>
      </c>
    </row>
    <row r="26" spans="1:35" ht="15.75" x14ac:dyDescent="0.25">
      <c r="A26" s="100" t="s">
        <v>110</v>
      </c>
      <c r="B26" s="177">
        <f t="shared" si="0"/>
        <v>15</v>
      </c>
      <c r="C26" s="177">
        <v>0</v>
      </c>
      <c r="D26" s="131">
        <f t="shared" si="1"/>
        <v>0</v>
      </c>
      <c r="E26" s="188">
        <v>8</v>
      </c>
      <c r="F26" s="131">
        <f t="shared" si="2"/>
        <v>0.53333333333333333</v>
      </c>
      <c r="G26" s="188">
        <v>7</v>
      </c>
      <c r="H26" s="131">
        <f t="shared" si="3"/>
        <v>0.46666666666666667</v>
      </c>
      <c r="J26" s="100" t="s">
        <v>110</v>
      </c>
      <c r="K26" s="177">
        <v>0</v>
      </c>
      <c r="L26" s="188" t="s">
        <v>222</v>
      </c>
      <c r="M26" s="188" t="s">
        <v>222</v>
      </c>
      <c r="N26" s="188" t="s">
        <v>222</v>
      </c>
      <c r="O26" s="188" t="s">
        <v>222</v>
      </c>
      <c r="P26" s="188" t="s">
        <v>222</v>
      </c>
      <c r="Q26" s="188" t="s">
        <v>222</v>
      </c>
      <c r="S26" s="100" t="s">
        <v>110</v>
      </c>
      <c r="T26" s="177">
        <v>9</v>
      </c>
      <c r="U26" s="177">
        <v>0</v>
      </c>
      <c r="V26" s="131">
        <v>0</v>
      </c>
      <c r="W26" s="177">
        <v>4</v>
      </c>
      <c r="X26" s="131">
        <v>0.44444444444444442</v>
      </c>
      <c r="Y26" s="177">
        <v>5</v>
      </c>
      <c r="Z26" s="131">
        <v>0.55555555555555558</v>
      </c>
      <c r="AB26" s="100" t="s">
        <v>110</v>
      </c>
      <c r="AC26" s="177">
        <v>6</v>
      </c>
      <c r="AD26" s="177">
        <v>0</v>
      </c>
      <c r="AE26" s="131">
        <v>0</v>
      </c>
      <c r="AF26" s="177">
        <v>4</v>
      </c>
      <c r="AG26" s="131">
        <v>0.66666666666666663</v>
      </c>
      <c r="AH26" s="177">
        <v>2</v>
      </c>
      <c r="AI26" s="131">
        <v>0.33333333333333331</v>
      </c>
    </row>
    <row r="27" spans="1:35" ht="15.75" x14ac:dyDescent="0.25">
      <c r="A27" s="100" t="s">
        <v>111</v>
      </c>
      <c r="B27" s="177">
        <f t="shared" si="0"/>
        <v>10</v>
      </c>
      <c r="C27" s="177">
        <v>2</v>
      </c>
      <c r="D27" s="131">
        <f t="shared" si="1"/>
        <v>0.2</v>
      </c>
      <c r="E27" s="177">
        <v>1</v>
      </c>
      <c r="F27" s="131">
        <f t="shared" si="2"/>
        <v>0.1</v>
      </c>
      <c r="G27" s="177">
        <v>7</v>
      </c>
      <c r="H27" s="131">
        <f t="shared" si="3"/>
        <v>0.7</v>
      </c>
      <c r="J27" s="100" t="s">
        <v>111</v>
      </c>
      <c r="K27" s="177">
        <v>2</v>
      </c>
      <c r="L27" s="177">
        <v>0</v>
      </c>
      <c r="M27" s="131">
        <v>0</v>
      </c>
      <c r="N27" s="177">
        <v>0</v>
      </c>
      <c r="O27" s="131">
        <v>0</v>
      </c>
      <c r="P27" s="177">
        <v>2</v>
      </c>
      <c r="Q27" s="131">
        <v>1</v>
      </c>
      <c r="S27" s="100" t="s">
        <v>111</v>
      </c>
      <c r="T27" s="177">
        <v>7</v>
      </c>
      <c r="U27" s="177">
        <v>2</v>
      </c>
      <c r="V27" s="131">
        <v>0.2857142857142857</v>
      </c>
      <c r="W27" s="177">
        <v>1</v>
      </c>
      <c r="X27" s="131">
        <v>0.14285714285714285</v>
      </c>
      <c r="Y27" s="177">
        <v>4</v>
      </c>
      <c r="Z27" s="131">
        <v>0.5714285714285714</v>
      </c>
      <c r="AB27" s="100" t="s">
        <v>111</v>
      </c>
      <c r="AC27" s="177">
        <v>1</v>
      </c>
      <c r="AD27" s="177">
        <v>0</v>
      </c>
      <c r="AE27" s="131">
        <v>0</v>
      </c>
      <c r="AF27" s="177">
        <v>0</v>
      </c>
      <c r="AG27" s="131">
        <v>0</v>
      </c>
      <c r="AH27" s="177">
        <v>1</v>
      </c>
      <c r="AI27" s="131">
        <v>1</v>
      </c>
    </row>
    <row r="28" spans="1:35" ht="15.75" x14ac:dyDescent="0.25">
      <c r="A28" s="100" t="s">
        <v>112</v>
      </c>
      <c r="B28" s="177">
        <f t="shared" si="0"/>
        <v>14</v>
      </c>
      <c r="C28" s="177">
        <v>0</v>
      </c>
      <c r="D28" s="131">
        <f t="shared" si="1"/>
        <v>0</v>
      </c>
      <c r="E28" s="188">
        <v>5</v>
      </c>
      <c r="F28" s="131">
        <f t="shared" si="2"/>
        <v>0.35714285714285715</v>
      </c>
      <c r="G28" s="188">
        <v>9</v>
      </c>
      <c r="H28" s="131">
        <f t="shared" si="3"/>
        <v>0.6428571428571429</v>
      </c>
      <c r="J28" s="100" t="s">
        <v>112</v>
      </c>
      <c r="K28" s="177">
        <v>0</v>
      </c>
      <c r="L28" s="188" t="s">
        <v>222</v>
      </c>
      <c r="M28" s="188" t="s">
        <v>222</v>
      </c>
      <c r="N28" s="188" t="s">
        <v>222</v>
      </c>
      <c r="O28" s="188" t="s">
        <v>222</v>
      </c>
      <c r="P28" s="188" t="s">
        <v>222</v>
      </c>
      <c r="Q28" s="188" t="s">
        <v>222</v>
      </c>
      <c r="S28" s="100" t="s">
        <v>112</v>
      </c>
      <c r="T28" s="177">
        <v>13</v>
      </c>
      <c r="U28" s="177">
        <v>0</v>
      </c>
      <c r="V28" s="131">
        <v>0</v>
      </c>
      <c r="W28" s="177">
        <v>4</v>
      </c>
      <c r="X28" s="131">
        <v>0.30769230769230771</v>
      </c>
      <c r="Y28" s="177">
        <v>9</v>
      </c>
      <c r="Z28" s="131">
        <v>0.69230769230769229</v>
      </c>
      <c r="AB28" s="100" t="s">
        <v>112</v>
      </c>
      <c r="AC28" s="177">
        <v>1</v>
      </c>
      <c r="AD28" s="177">
        <v>0</v>
      </c>
      <c r="AE28" s="131">
        <v>0</v>
      </c>
      <c r="AF28" s="177">
        <v>1</v>
      </c>
      <c r="AG28" s="131">
        <v>1</v>
      </c>
      <c r="AH28" s="177">
        <v>0</v>
      </c>
      <c r="AI28" s="131">
        <v>0</v>
      </c>
    </row>
    <row r="29" spans="1:35" ht="15.75" x14ac:dyDescent="0.25">
      <c r="A29" s="100" t="s">
        <v>113</v>
      </c>
      <c r="B29" s="177">
        <f t="shared" si="0"/>
        <v>23</v>
      </c>
      <c r="C29" s="177">
        <v>0</v>
      </c>
      <c r="D29" s="131">
        <f t="shared" si="1"/>
        <v>0</v>
      </c>
      <c r="E29" s="177">
        <v>5</v>
      </c>
      <c r="F29" s="131">
        <f t="shared" si="2"/>
        <v>0.21739130434782608</v>
      </c>
      <c r="G29" s="177">
        <v>18</v>
      </c>
      <c r="H29" s="131">
        <f t="shared" si="3"/>
        <v>0.78260869565217395</v>
      </c>
      <c r="J29" s="100" t="s">
        <v>113</v>
      </c>
      <c r="K29" s="177">
        <v>2</v>
      </c>
      <c r="L29" s="177">
        <v>0</v>
      </c>
      <c r="M29" s="131">
        <v>0</v>
      </c>
      <c r="N29" s="177">
        <v>0</v>
      </c>
      <c r="O29" s="131">
        <v>0</v>
      </c>
      <c r="P29" s="177">
        <v>2</v>
      </c>
      <c r="Q29" s="131">
        <v>1</v>
      </c>
      <c r="S29" s="100" t="s">
        <v>113</v>
      </c>
      <c r="T29" s="177">
        <v>19</v>
      </c>
      <c r="U29" s="177">
        <v>0</v>
      </c>
      <c r="V29" s="131">
        <v>0</v>
      </c>
      <c r="W29" s="177">
        <v>4</v>
      </c>
      <c r="X29" s="131">
        <v>0.21052631578947367</v>
      </c>
      <c r="Y29" s="177">
        <v>15</v>
      </c>
      <c r="Z29" s="131">
        <v>0.78947368421052633</v>
      </c>
      <c r="AB29" s="100" t="s">
        <v>113</v>
      </c>
      <c r="AC29" s="177">
        <v>2</v>
      </c>
      <c r="AD29" s="177">
        <v>0</v>
      </c>
      <c r="AE29" s="131">
        <v>0</v>
      </c>
      <c r="AF29" s="177">
        <v>1</v>
      </c>
      <c r="AG29" s="131">
        <v>0.5</v>
      </c>
      <c r="AH29" s="177">
        <v>1</v>
      </c>
      <c r="AI29" s="131">
        <v>0.5</v>
      </c>
    </row>
    <row r="30" spans="1:35" ht="15.75" x14ac:dyDescent="0.25">
      <c r="A30" s="100" t="s">
        <v>114</v>
      </c>
      <c r="B30" s="177">
        <f t="shared" si="0"/>
        <v>31</v>
      </c>
      <c r="C30" s="177">
        <v>2</v>
      </c>
      <c r="D30" s="131">
        <f t="shared" si="1"/>
        <v>6.4516129032258063E-2</v>
      </c>
      <c r="E30" s="177">
        <v>3</v>
      </c>
      <c r="F30" s="131">
        <f t="shared" si="2"/>
        <v>9.6774193548387094E-2</v>
      </c>
      <c r="G30" s="177">
        <v>26</v>
      </c>
      <c r="H30" s="131">
        <f t="shared" si="3"/>
        <v>0.83870967741935487</v>
      </c>
      <c r="J30" s="100" t="s">
        <v>114</v>
      </c>
      <c r="K30" s="177">
        <v>4</v>
      </c>
      <c r="L30" s="177">
        <v>0</v>
      </c>
      <c r="M30" s="131">
        <v>0</v>
      </c>
      <c r="N30" s="177">
        <v>1</v>
      </c>
      <c r="O30" s="131">
        <v>0.25</v>
      </c>
      <c r="P30" s="177">
        <v>3</v>
      </c>
      <c r="Q30" s="131">
        <v>0.75</v>
      </c>
      <c r="S30" s="100" t="s">
        <v>114</v>
      </c>
      <c r="T30" s="177">
        <v>26</v>
      </c>
      <c r="U30" s="177">
        <v>2</v>
      </c>
      <c r="V30" s="131">
        <v>7.6923076923076927E-2</v>
      </c>
      <c r="W30" s="177">
        <v>2</v>
      </c>
      <c r="X30" s="131">
        <v>7.6923076923076927E-2</v>
      </c>
      <c r="Y30" s="177">
        <v>22</v>
      </c>
      <c r="Z30" s="131">
        <v>0.84615384615384615</v>
      </c>
      <c r="AB30" s="100" t="s">
        <v>114</v>
      </c>
      <c r="AC30" s="177">
        <v>1</v>
      </c>
      <c r="AD30" s="177">
        <v>0</v>
      </c>
      <c r="AE30" s="131">
        <v>0</v>
      </c>
      <c r="AF30" s="177">
        <v>0</v>
      </c>
      <c r="AG30" s="131">
        <v>0</v>
      </c>
      <c r="AH30" s="177">
        <v>1</v>
      </c>
      <c r="AI30" s="131">
        <v>1</v>
      </c>
    </row>
    <row r="31" spans="1:35" ht="15.75" x14ac:dyDescent="0.25">
      <c r="A31" s="100" t="s">
        <v>115</v>
      </c>
      <c r="B31" s="177">
        <f t="shared" si="0"/>
        <v>4</v>
      </c>
      <c r="C31" s="177">
        <v>0</v>
      </c>
      <c r="D31" s="131">
        <f t="shared" si="1"/>
        <v>0</v>
      </c>
      <c r="E31" s="177">
        <v>0</v>
      </c>
      <c r="F31" s="131">
        <f t="shared" si="2"/>
        <v>0</v>
      </c>
      <c r="G31" s="177">
        <v>4</v>
      </c>
      <c r="H31" s="131">
        <f t="shared" si="3"/>
        <v>1</v>
      </c>
      <c r="J31" s="100" t="s">
        <v>115</v>
      </c>
      <c r="K31" s="177">
        <v>4</v>
      </c>
      <c r="L31" s="177">
        <v>0</v>
      </c>
      <c r="M31" s="131">
        <v>0</v>
      </c>
      <c r="N31" s="177">
        <v>0</v>
      </c>
      <c r="O31" s="131">
        <v>0</v>
      </c>
      <c r="P31" s="177">
        <v>4</v>
      </c>
      <c r="Q31" s="131">
        <v>1</v>
      </c>
      <c r="S31" s="100" t="s">
        <v>115</v>
      </c>
      <c r="T31" s="177">
        <v>0</v>
      </c>
      <c r="U31" s="188" t="s">
        <v>222</v>
      </c>
      <c r="V31" s="188" t="s">
        <v>222</v>
      </c>
      <c r="W31" s="188" t="s">
        <v>222</v>
      </c>
      <c r="X31" s="188" t="s">
        <v>222</v>
      </c>
      <c r="Y31" s="188" t="s">
        <v>222</v>
      </c>
      <c r="Z31" s="188" t="s">
        <v>222</v>
      </c>
      <c r="AB31" s="100" t="s">
        <v>115</v>
      </c>
      <c r="AC31" s="177">
        <v>0</v>
      </c>
      <c r="AD31" s="188" t="s">
        <v>222</v>
      </c>
      <c r="AE31" s="188" t="s">
        <v>222</v>
      </c>
      <c r="AF31" s="188" t="s">
        <v>222</v>
      </c>
      <c r="AG31" s="188" t="s">
        <v>222</v>
      </c>
      <c r="AH31" s="188" t="s">
        <v>222</v>
      </c>
      <c r="AI31" s="188" t="s">
        <v>222</v>
      </c>
    </row>
    <row r="32" spans="1:35" ht="15.75" x14ac:dyDescent="0.25">
      <c r="A32" s="100" t="s">
        <v>116</v>
      </c>
      <c r="B32" s="177">
        <f t="shared" si="0"/>
        <v>43</v>
      </c>
      <c r="C32" s="177">
        <v>1</v>
      </c>
      <c r="D32" s="131">
        <f t="shared" si="1"/>
        <v>2.3255813953488372E-2</v>
      </c>
      <c r="E32" s="177">
        <v>4</v>
      </c>
      <c r="F32" s="131">
        <f t="shared" si="2"/>
        <v>9.3023255813953487E-2</v>
      </c>
      <c r="G32" s="177">
        <v>38</v>
      </c>
      <c r="H32" s="131">
        <f t="shared" si="3"/>
        <v>0.88372093023255816</v>
      </c>
      <c r="J32" s="100" t="s">
        <v>116</v>
      </c>
      <c r="K32" s="177">
        <v>3</v>
      </c>
      <c r="L32" s="177">
        <v>0</v>
      </c>
      <c r="M32" s="131">
        <v>0</v>
      </c>
      <c r="N32" s="177">
        <v>1</v>
      </c>
      <c r="O32" s="131">
        <v>0.33333333333333331</v>
      </c>
      <c r="P32" s="177">
        <v>2</v>
      </c>
      <c r="Q32" s="131">
        <v>0.66666666666666663</v>
      </c>
      <c r="S32" s="100" t="s">
        <v>116</v>
      </c>
      <c r="T32" s="177">
        <v>34</v>
      </c>
      <c r="U32" s="177">
        <v>1</v>
      </c>
      <c r="V32" s="131">
        <v>2.9411764705882353E-2</v>
      </c>
      <c r="W32" s="177">
        <v>1</v>
      </c>
      <c r="X32" s="131">
        <v>2.9411764705882353E-2</v>
      </c>
      <c r="Y32" s="177">
        <v>32</v>
      </c>
      <c r="Z32" s="131">
        <v>0.94117647058823528</v>
      </c>
      <c r="AB32" s="100" t="s">
        <v>116</v>
      </c>
      <c r="AC32" s="177">
        <v>6</v>
      </c>
      <c r="AD32" s="177">
        <v>0</v>
      </c>
      <c r="AE32" s="131">
        <v>0</v>
      </c>
      <c r="AF32" s="177">
        <v>2</v>
      </c>
      <c r="AG32" s="131">
        <v>0.33333333333333331</v>
      </c>
      <c r="AH32" s="177">
        <v>4</v>
      </c>
      <c r="AI32" s="131">
        <v>0.66666666666666663</v>
      </c>
    </row>
    <row r="33" spans="1:35" ht="15.75" x14ac:dyDescent="0.25">
      <c r="A33" s="100" t="s">
        <v>117</v>
      </c>
      <c r="B33" s="177">
        <f t="shared" si="0"/>
        <v>22</v>
      </c>
      <c r="C33" s="177">
        <v>0</v>
      </c>
      <c r="D33" s="131">
        <f t="shared" si="1"/>
        <v>0</v>
      </c>
      <c r="E33" s="177">
        <v>5</v>
      </c>
      <c r="F33" s="131">
        <f t="shared" si="2"/>
        <v>0.22727272727272727</v>
      </c>
      <c r="G33" s="177">
        <v>17</v>
      </c>
      <c r="H33" s="131">
        <f t="shared" si="3"/>
        <v>0.77272727272727271</v>
      </c>
      <c r="J33" s="100" t="s">
        <v>117</v>
      </c>
      <c r="K33" s="177">
        <v>3</v>
      </c>
      <c r="L33" s="177">
        <v>0</v>
      </c>
      <c r="M33" s="131">
        <v>0</v>
      </c>
      <c r="N33" s="177">
        <v>2</v>
      </c>
      <c r="O33" s="131">
        <v>0.66666666666666663</v>
      </c>
      <c r="P33" s="177">
        <v>1</v>
      </c>
      <c r="Q33" s="131">
        <v>0.33333333333333331</v>
      </c>
      <c r="S33" s="100" t="s">
        <v>117</v>
      </c>
      <c r="T33" s="177">
        <v>15</v>
      </c>
      <c r="U33" s="177">
        <v>0</v>
      </c>
      <c r="V33" s="131">
        <v>0</v>
      </c>
      <c r="W33" s="177">
        <v>2</v>
      </c>
      <c r="X33" s="131">
        <v>0.13333333333333333</v>
      </c>
      <c r="Y33" s="177">
        <v>13</v>
      </c>
      <c r="Z33" s="131">
        <v>0.8666666666666667</v>
      </c>
      <c r="AB33" s="100" t="s">
        <v>117</v>
      </c>
      <c r="AC33" s="177">
        <v>4</v>
      </c>
      <c r="AD33" s="177">
        <v>0</v>
      </c>
      <c r="AE33" s="131">
        <v>0</v>
      </c>
      <c r="AF33" s="177">
        <v>1</v>
      </c>
      <c r="AG33" s="131">
        <v>0.25</v>
      </c>
      <c r="AH33" s="177">
        <v>3</v>
      </c>
      <c r="AI33" s="131">
        <v>0.75</v>
      </c>
    </row>
    <row r="34" spans="1:35" ht="15.75" x14ac:dyDescent="0.25">
      <c r="A34" s="100" t="s">
        <v>118</v>
      </c>
      <c r="B34" s="177">
        <f t="shared" si="0"/>
        <v>22</v>
      </c>
      <c r="C34" s="177">
        <v>0</v>
      </c>
      <c r="D34" s="131">
        <f t="shared" si="1"/>
        <v>0</v>
      </c>
      <c r="E34" s="177">
        <v>1</v>
      </c>
      <c r="F34" s="131">
        <f t="shared" si="2"/>
        <v>4.5454545454545456E-2</v>
      </c>
      <c r="G34" s="177">
        <v>21</v>
      </c>
      <c r="H34" s="131">
        <f t="shared" si="3"/>
        <v>0.95454545454545459</v>
      </c>
      <c r="J34" s="100" t="s">
        <v>118</v>
      </c>
      <c r="K34" s="177">
        <v>5</v>
      </c>
      <c r="L34" s="177">
        <v>0</v>
      </c>
      <c r="M34" s="131">
        <v>0</v>
      </c>
      <c r="N34" s="177">
        <v>0</v>
      </c>
      <c r="O34" s="131">
        <v>0</v>
      </c>
      <c r="P34" s="177">
        <v>5</v>
      </c>
      <c r="Q34" s="131">
        <v>1</v>
      </c>
      <c r="S34" s="100" t="s">
        <v>118</v>
      </c>
      <c r="T34" s="177">
        <v>15</v>
      </c>
      <c r="U34" s="177">
        <v>0</v>
      </c>
      <c r="V34" s="131">
        <v>0</v>
      </c>
      <c r="W34" s="177">
        <v>1</v>
      </c>
      <c r="X34" s="131">
        <v>6.6666666666666666E-2</v>
      </c>
      <c r="Y34" s="177">
        <v>14</v>
      </c>
      <c r="Z34" s="131">
        <v>0.93333333333333335</v>
      </c>
      <c r="AB34" s="100" t="s">
        <v>118</v>
      </c>
      <c r="AC34" s="177">
        <v>2</v>
      </c>
      <c r="AD34" s="177">
        <v>0</v>
      </c>
      <c r="AE34" s="131">
        <v>0</v>
      </c>
      <c r="AF34" s="177">
        <v>0</v>
      </c>
      <c r="AG34" s="131">
        <v>0</v>
      </c>
      <c r="AH34" s="177">
        <v>2</v>
      </c>
      <c r="AI34" s="131">
        <v>1</v>
      </c>
    </row>
    <row r="35" spans="1:35" ht="15.75" x14ac:dyDescent="0.25">
      <c r="A35" s="100" t="s">
        <v>119</v>
      </c>
      <c r="B35" s="177">
        <f t="shared" si="0"/>
        <v>9</v>
      </c>
      <c r="C35" s="177">
        <v>0</v>
      </c>
      <c r="D35" s="131">
        <f t="shared" si="1"/>
        <v>0</v>
      </c>
      <c r="E35" s="177">
        <v>0</v>
      </c>
      <c r="F35" s="131">
        <f t="shared" si="2"/>
        <v>0</v>
      </c>
      <c r="G35" s="177">
        <v>9</v>
      </c>
      <c r="H35" s="131">
        <f t="shared" si="3"/>
        <v>1</v>
      </c>
      <c r="J35" s="100" t="s">
        <v>119</v>
      </c>
      <c r="K35" s="177">
        <v>8</v>
      </c>
      <c r="L35" s="177">
        <v>0</v>
      </c>
      <c r="M35" s="131">
        <v>0</v>
      </c>
      <c r="N35" s="177">
        <v>0</v>
      </c>
      <c r="O35" s="131">
        <v>0</v>
      </c>
      <c r="P35" s="177">
        <v>8</v>
      </c>
      <c r="Q35" s="131">
        <v>1</v>
      </c>
      <c r="S35" s="100" t="s">
        <v>119</v>
      </c>
      <c r="T35" s="177">
        <v>0</v>
      </c>
      <c r="U35" s="188" t="s">
        <v>222</v>
      </c>
      <c r="V35" s="188" t="s">
        <v>222</v>
      </c>
      <c r="W35" s="188" t="s">
        <v>222</v>
      </c>
      <c r="X35" s="188" t="s">
        <v>222</v>
      </c>
      <c r="Y35" s="188" t="s">
        <v>222</v>
      </c>
      <c r="Z35" s="188" t="s">
        <v>222</v>
      </c>
      <c r="AB35" s="100" t="s">
        <v>119</v>
      </c>
      <c r="AC35" s="177">
        <v>1</v>
      </c>
      <c r="AD35" s="177">
        <v>0</v>
      </c>
      <c r="AE35" s="131">
        <v>0</v>
      </c>
      <c r="AF35" s="177">
        <v>0</v>
      </c>
      <c r="AG35" s="131">
        <v>0</v>
      </c>
      <c r="AH35" s="177">
        <v>1</v>
      </c>
      <c r="AI35" s="131">
        <v>1</v>
      </c>
    </row>
    <row r="36" spans="1:35" ht="15.75" x14ac:dyDescent="0.25">
      <c r="A36" s="100" t="s">
        <v>120</v>
      </c>
      <c r="B36" s="177">
        <f t="shared" si="0"/>
        <v>23</v>
      </c>
      <c r="C36" s="177">
        <v>1</v>
      </c>
      <c r="D36" s="131">
        <f t="shared" si="1"/>
        <v>4.3478260869565216E-2</v>
      </c>
      <c r="E36" s="177">
        <v>5</v>
      </c>
      <c r="F36" s="131">
        <f t="shared" si="2"/>
        <v>0.21739130434782608</v>
      </c>
      <c r="G36" s="177">
        <v>17</v>
      </c>
      <c r="H36" s="131">
        <f t="shared" si="3"/>
        <v>0.73913043478260865</v>
      </c>
      <c r="J36" s="100" t="s">
        <v>120</v>
      </c>
      <c r="K36" s="177">
        <v>2</v>
      </c>
      <c r="L36" s="177">
        <v>0</v>
      </c>
      <c r="M36" s="131">
        <v>0</v>
      </c>
      <c r="N36" s="177">
        <v>1</v>
      </c>
      <c r="O36" s="131">
        <v>0.5</v>
      </c>
      <c r="P36" s="177">
        <v>1</v>
      </c>
      <c r="Q36" s="131">
        <v>0.5</v>
      </c>
      <c r="S36" s="100" t="s">
        <v>120</v>
      </c>
      <c r="T36" s="177">
        <v>18</v>
      </c>
      <c r="U36" s="177">
        <v>1</v>
      </c>
      <c r="V36" s="131">
        <v>5.5555555555555552E-2</v>
      </c>
      <c r="W36" s="177">
        <v>4</v>
      </c>
      <c r="X36" s="131">
        <v>0.22222222222222221</v>
      </c>
      <c r="Y36" s="177">
        <v>13</v>
      </c>
      <c r="Z36" s="131">
        <v>0.72222222222222221</v>
      </c>
      <c r="AB36" s="100" t="s">
        <v>120</v>
      </c>
      <c r="AC36" s="177">
        <v>3</v>
      </c>
      <c r="AD36" s="177">
        <v>0</v>
      </c>
      <c r="AE36" s="131">
        <v>0</v>
      </c>
      <c r="AF36" s="177">
        <v>0</v>
      </c>
      <c r="AG36" s="131">
        <v>0</v>
      </c>
      <c r="AH36" s="177">
        <v>3</v>
      </c>
      <c r="AI36" s="131">
        <v>1</v>
      </c>
    </row>
    <row r="37" spans="1:35" ht="15.75" x14ac:dyDescent="0.25">
      <c r="A37" s="100" t="s">
        <v>121</v>
      </c>
      <c r="B37" s="177">
        <f t="shared" si="0"/>
        <v>49</v>
      </c>
      <c r="C37" s="177">
        <v>3</v>
      </c>
      <c r="D37" s="131">
        <f t="shared" si="1"/>
        <v>6.1224489795918366E-2</v>
      </c>
      <c r="E37" s="177">
        <v>7</v>
      </c>
      <c r="F37" s="131">
        <f t="shared" si="2"/>
        <v>0.14285714285714285</v>
      </c>
      <c r="G37" s="177">
        <v>39</v>
      </c>
      <c r="H37" s="131">
        <f t="shared" si="3"/>
        <v>0.79591836734693877</v>
      </c>
      <c r="J37" s="100" t="s">
        <v>121</v>
      </c>
      <c r="K37" s="177">
        <v>8</v>
      </c>
      <c r="L37" s="177">
        <v>0</v>
      </c>
      <c r="M37" s="131">
        <v>0</v>
      </c>
      <c r="N37" s="177">
        <v>4</v>
      </c>
      <c r="O37" s="131">
        <v>0.5</v>
      </c>
      <c r="P37" s="177">
        <v>4</v>
      </c>
      <c r="Q37" s="131">
        <v>0.5</v>
      </c>
      <c r="S37" s="100" t="s">
        <v>121</v>
      </c>
      <c r="T37" s="177">
        <v>35</v>
      </c>
      <c r="U37" s="177">
        <v>2</v>
      </c>
      <c r="V37" s="131">
        <v>5.7142857142857141E-2</v>
      </c>
      <c r="W37" s="177">
        <v>1</v>
      </c>
      <c r="X37" s="131">
        <v>2.8571428571428571E-2</v>
      </c>
      <c r="Y37" s="177">
        <v>32</v>
      </c>
      <c r="Z37" s="131">
        <v>0.91428571428571426</v>
      </c>
      <c r="AB37" s="100" t="s">
        <v>121</v>
      </c>
      <c r="AC37" s="177">
        <v>6</v>
      </c>
      <c r="AD37" s="177">
        <v>1</v>
      </c>
      <c r="AE37" s="131">
        <v>0.16666666666666666</v>
      </c>
      <c r="AF37" s="177">
        <v>2</v>
      </c>
      <c r="AG37" s="131">
        <v>0.33333333333333331</v>
      </c>
      <c r="AH37" s="177">
        <v>3</v>
      </c>
      <c r="AI37" s="131">
        <v>0.5</v>
      </c>
    </row>
    <row r="38" spans="1:35" ht="15.75" x14ac:dyDescent="0.25">
      <c r="A38" s="100" t="s">
        <v>122</v>
      </c>
      <c r="B38" s="177">
        <f t="shared" si="0"/>
        <v>16</v>
      </c>
      <c r="C38" s="177">
        <v>2</v>
      </c>
      <c r="D38" s="131">
        <f t="shared" si="1"/>
        <v>0.125</v>
      </c>
      <c r="E38" s="177">
        <v>8</v>
      </c>
      <c r="F38" s="131">
        <f t="shared" si="2"/>
        <v>0.5</v>
      </c>
      <c r="G38" s="177">
        <v>6</v>
      </c>
      <c r="H38" s="131">
        <f t="shared" si="3"/>
        <v>0.375</v>
      </c>
      <c r="J38" s="100" t="s">
        <v>122</v>
      </c>
      <c r="K38" s="177">
        <v>4</v>
      </c>
      <c r="L38" s="177">
        <v>0</v>
      </c>
      <c r="M38" s="131">
        <v>0</v>
      </c>
      <c r="N38" s="177">
        <v>4</v>
      </c>
      <c r="O38" s="131">
        <v>1</v>
      </c>
      <c r="P38" s="177">
        <v>0</v>
      </c>
      <c r="Q38" s="131">
        <v>0</v>
      </c>
      <c r="S38" s="100" t="s">
        <v>122</v>
      </c>
      <c r="T38" s="177">
        <v>9</v>
      </c>
      <c r="U38" s="177">
        <v>2</v>
      </c>
      <c r="V38" s="131">
        <v>0.22222222222222221</v>
      </c>
      <c r="W38" s="177">
        <v>2</v>
      </c>
      <c r="X38" s="131">
        <v>0.22222222222222221</v>
      </c>
      <c r="Y38" s="177">
        <v>5</v>
      </c>
      <c r="Z38" s="131">
        <v>0.55555555555555558</v>
      </c>
      <c r="AB38" s="100" t="s">
        <v>122</v>
      </c>
      <c r="AC38" s="177">
        <v>3</v>
      </c>
      <c r="AD38" s="177">
        <v>0</v>
      </c>
      <c r="AE38" s="131">
        <v>0</v>
      </c>
      <c r="AF38" s="177">
        <v>2</v>
      </c>
      <c r="AG38" s="131">
        <v>0.66666666666666663</v>
      </c>
      <c r="AH38" s="177">
        <v>1</v>
      </c>
      <c r="AI38" s="131">
        <v>0.33333333333333331</v>
      </c>
    </row>
    <row r="39" spans="1:35" ht="15.75" x14ac:dyDescent="0.25">
      <c r="A39" s="100" t="s">
        <v>123</v>
      </c>
      <c r="B39" s="177">
        <f t="shared" si="0"/>
        <v>12</v>
      </c>
      <c r="C39" s="177">
        <v>0</v>
      </c>
      <c r="D39" s="131">
        <f t="shared" si="1"/>
        <v>0</v>
      </c>
      <c r="E39" s="177">
        <v>1</v>
      </c>
      <c r="F39" s="131">
        <f t="shared" si="2"/>
        <v>8.3333333333333329E-2</v>
      </c>
      <c r="G39" s="177">
        <v>11</v>
      </c>
      <c r="H39" s="131">
        <f t="shared" si="3"/>
        <v>0.91666666666666663</v>
      </c>
      <c r="J39" s="100" t="s">
        <v>123</v>
      </c>
      <c r="K39" s="177">
        <v>6</v>
      </c>
      <c r="L39" s="177">
        <v>0</v>
      </c>
      <c r="M39" s="131">
        <v>0</v>
      </c>
      <c r="N39" s="177">
        <v>0</v>
      </c>
      <c r="O39" s="131">
        <v>0</v>
      </c>
      <c r="P39" s="177">
        <v>6</v>
      </c>
      <c r="Q39" s="131">
        <v>1</v>
      </c>
      <c r="S39" s="100" t="s">
        <v>123</v>
      </c>
      <c r="T39" s="177">
        <v>6</v>
      </c>
      <c r="U39" s="177">
        <v>0</v>
      </c>
      <c r="V39" s="131">
        <v>0</v>
      </c>
      <c r="W39" s="177">
        <v>1</v>
      </c>
      <c r="X39" s="131">
        <v>0.16666666666666666</v>
      </c>
      <c r="Y39" s="177">
        <v>5</v>
      </c>
      <c r="Z39" s="131">
        <v>0.83333333333333337</v>
      </c>
      <c r="AB39" s="100" t="s">
        <v>123</v>
      </c>
      <c r="AC39" s="177">
        <v>0</v>
      </c>
      <c r="AD39" s="188" t="s">
        <v>222</v>
      </c>
      <c r="AE39" s="188" t="s">
        <v>222</v>
      </c>
      <c r="AF39" s="188" t="s">
        <v>222</v>
      </c>
      <c r="AG39" s="188" t="s">
        <v>222</v>
      </c>
      <c r="AH39" s="188" t="s">
        <v>222</v>
      </c>
      <c r="AI39" s="188" t="s">
        <v>222</v>
      </c>
    </row>
    <row r="40" spans="1:35" ht="15.75" x14ac:dyDescent="0.25">
      <c r="A40" s="100" t="s">
        <v>124</v>
      </c>
      <c r="B40" s="177">
        <f t="shared" si="0"/>
        <v>18</v>
      </c>
      <c r="C40" s="177">
        <v>1</v>
      </c>
      <c r="D40" s="131">
        <f t="shared" si="1"/>
        <v>5.5555555555555552E-2</v>
      </c>
      <c r="E40" s="177">
        <v>5</v>
      </c>
      <c r="F40" s="131">
        <f t="shared" si="2"/>
        <v>0.27777777777777779</v>
      </c>
      <c r="G40" s="177">
        <v>12</v>
      </c>
      <c r="H40" s="131">
        <f t="shared" si="3"/>
        <v>0.66666666666666663</v>
      </c>
      <c r="J40" s="100" t="s">
        <v>124</v>
      </c>
      <c r="K40" s="177">
        <v>4</v>
      </c>
      <c r="L40" s="177">
        <v>0</v>
      </c>
      <c r="M40" s="131">
        <v>0</v>
      </c>
      <c r="N40" s="177">
        <v>1</v>
      </c>
      <c r="O40" s="131">
        <v>0.25</v>
      </c>
      <c r="P40" s="177">
        <v>3</v>
      </c>
      <c r="Q40" s="131">
        <v>0.75</v>
      </c>
      <c r="S40" s="100" t="s">
        <v>124</v>
      </c>
      <c r="T40" s="177">
        <v>12</v>
      </c>
      <c r="U40" s="177">
        <v>1</v>
      </c>
      <c r="V40" s="131">
        <v>8.3333333333333329E-2</v>
      </c>
      <c r="W40" s="177">
        <v>3</v>
      </c>
      <c r="X40" s="131">
        <v>0.25</v>
      </c>
      <c r="Y40" s="177">
        <v>8</v>
      </c>
      <c r="Z40" s="131">
        <v>0.66666666666666663</v>
      </c>
      <c r="AB40" s="100" t="s">
        <v>124</v>
      </c>
      <c r="AC40" s="177">
        <v>2</v>
      </c>
      <c r="AD40" s="177">
        <v>0</v>
      </c>
      <c r="AE40" s="131">
        <v>0</v>
      </c>
      <c r="AF40" s="177">
        <v>1</v>
      </c>
      <c r="AG40" s="131">
        <v>0.5</v>
      </c>
      <c r="AH40" s="177">
        <v>1</v>
      </c>
      <c r="AI40" s="131">
        <v>0.5</v>
      </c>
    </row>
    <row r="41" spans="1:35" ht="15.75" x14ac:dyDescent="0.25">
      <c r="A41" s="100"/>
      <c r="B41" s="177"/>
      <c r="C41" s="177"/>
      <c r="D41" s="131"/>
      <c r="E41" s="177"/>
      <c r="F41" s="131"/>
      <c r="G41" s="177"/>
      <c r="H41" s="131"/>
      <c r="J41" s="100"/>
      <c r="K41" s="177"/>
      <c r="L41" s="177"/>
      <c r="M41" s="132"/>
      <c r="N41" s="177"/>
      <c r="O41" s="132"/>
      <c r="P41" s="177"/>
      <c r="Q41" s="132"/>
      <c r="S41" s="100"/>
      <c r="T41" s="177"/>
      <c r="U41" s="177"/>
      <c r="V41" s="132"/>
      <c r="W41" s="177"/>
      <c r="X41" s="132"/>
      <c r="Y41" s="177"/>
      <c r="Z41" s="132"/>
      <c r="AB41" s="100"/>
      <c r="AC41" s="177"/>
      <c r="AD41" s="177"/>
      <c r="AE41" s="132"/>
      <c r="AF41" s="177"/>
      <c r="AG41" s="132"/>
      <c r="AH41" s="177"/>
      <c r="AI41" s="132"/>
    </row>
    <row r="42" spans="1:35" ht="15.75" x14ac:dyDescent="0.25">
      <c r="A42" s="103" t="s">
        <v>22</v>
      </c>
      <c r="B42" s="232">
        <f t="shared" si="0"/>
        <v>856</v>
      </c>
      <c r="C42" s="232">
        <f>SUM(C9:C40)</f>
        <v>26</v>
      </c>
      <c r="D42" s="138">
        <f t="shared" si="1"/>
        <v>3.0373831775700934E-2</v>
      </c>
      <c r="E42" s="232">
        <f>SUM(E9:E40)</f>
        <v>183</v>
      </c>
      <c r="F42" s="138">
        <f t="shared" si="2"/>
        <v>0.21378504672897197</v>
      </c>
      <c r="G42" s="232">
        <f>SUM(G9:G40)</f>
        <v>647</v>
      </c>
      <c r="H42" s="138">
        <f t="shared" si="3"/>
        <v>0.75584112149532712</v>
      </c>
      <c r="J42" s="103" t="s">
        <v>22</v>
      </c>
      <c r="K42" s="232">
        <v>149</v>
      </c>
      <c r="L42" s="232">
        <v>0</v>
      </c>
      <c r="M42" s="138">
        <v>0</v>
      </c>
      <c r="N42" s="232">
        <v>33</v>
      </c>
      <c r="O42" s="138">
        <v>0.22147651006711411</v>
      </c>
      <c r="P42" s="232">
        <v>116</v>
      </c>
      <c r="Q42" s="138">
        <v>0.77852348993288589</v>
      </c>
      <c r="S42" s="103" t="s">
        <v>22</v>
      </c>
      <c r="T42" s="232">
        <v>596</v>
      </c>
      <c r="U42" s="232">
        <v>25</v>
      </c>
      <c r="V42" s="138">
        <v>4.1946308724832217E-2</v>
      </c>
      <c r="W42" s="232">
        <v>112</v>
      </c>
      <c r="X42" s="138">
        <v>0.18791946308724833</v>
      </c>
      <c r="Y42" s="232">
        <v>459</v>
      </c>
      <c r="Z42" s="138">
        <v>0.77013422818791943</v>
      </c>
      <c r="AB42" s="103" t="s">
        <v>22</v>
      </c>
      <c r="AC42" s="232">
        <v>111</v>
      </c>
      <c r="AD42" s="232">
        <v>1</v>
      </c>
      <c r="AE42" s="138">
        <v>9.0090090090090089E-3</v>
      </c>
      <c r="AF42" s="232">
        <v>38</v>
      </c>
      <c r="AG42" s="138">
        <v>0.34234234234234234</v>
      </c>
      <c r="AH42" s="232">
        <v>72</v>
      </c>
      <c r="AI42" s="138">
        <v>0.64864864864864868</v>
      </c>
    </row>
    <row r="43" spans="1:35" x14ac:dyDescent="0.25">
      <c r="A43" s="217"/>
      <c r="B43" s="256"/>
      <c r="C43" s="279"/>
      <c r="D43" s="279"/>
      <c r="E43" s="279"/>
      <c r="F43" s="279"/>
      <c r="G43" s="279"/>
      <c r="H43" s="279"/>
      <c r="J43" s="217"/>
      <c r="K43" s="256"/>
      <c r="L43" s="217"/>
      <c r="M43" s="217"/>
      <c r="N43" s="217"/>
      <c r="O43" s="217"/>
      <c r="P43" s="217"/>
      <c r="Q43" s="217"/>
      <c r="S43" s="217"/>
      <c r="T43" s="217"/>
      <c r="U43" s="217"/>
      <c r="V43" s="217"/>
      <c r="W43" s="217"/>
      <c r="X43" s="217"/>
      <c r="Y43" s="217"/>
      <c r="Z43" s="217"/>
      <c r="AB43" s="217"/>
      <c r="AC43" s="217"/>
      <c r="AD43" s="217"/>
      <c r="AE43" s="217"/>
      <c r="AF43" s="217"/>
      <c r="AG43" s="217"/>
      <c r="AH43" s="217"/>
      <c r="AI43" s="217"/>
    </row>
    <row r="46" spans="1:35" s="247" customFormat="1" ht="16.5" customHeight="1" x14ac:dyDescent="0.25">
      <c r="A46" s="328" t="s">
        <v>127</v>
      </c>
      <c r="B46" s="328"/>
      <c r="C46" s="328"/>
      <c r="D46" s="328"/>
      <c r="E46" s="328"/>
      <c r="F46" s="328"/>
      <c r="G46" s="245"/>
      <c r="H46" s="245"/>
      <c r="I46" s="246"/>
      <c r="J46" s="328" t="s">
        <v>127</v>
      </c>
      <c r="K46" s="328"/>
      <c r="L46" s="328"/>
      <c r="M46" s="328"/>
      <c r="N46" s="328"/>
      <c r="O46" s="328"/>
      <c r="P46" s="245"/>
      <c r="Q46" s="245"/>
      <c r="R46" s="246"/>
      <c r="S46" s="328" t="s">
        <v>127</v>
      </c>
      <c r="T46" s="328"/>
      <c r="U46" s="328"/>
      <c r="V46" s="328"/>
      <c r="W46" s="328"/>
      <c r="X46" s="328"/>
      <c r="Y46" s="328"/>
      <c r="Z46" s="328"/>
      <c r="AB46" s="328" t="s">
        <v>127</v>
      </c>
      <c r="AC46" s="328"/>
      <c r="AD46" s="328"/>
      <c r="AE46" s="328"/>
      <c r="AF46" s="328"/>
      <c r="AG46" s="328"/>
      <c r="AH46" s="328"/>
      <c r="AI46" s="328"/>
    </row>
    <row r="47" spans="1:35" ht="15.75" customHeight="1" x14ac:dyDescent="0.25">
      <c r="A47" s="304" t="s">
        <v>127</v>
      </c>
      <c r="B47" s="333"/>
      <c r="C47" s="333"/>
      <c r="D47" s="333"/>
      <c r="E47" s="333"/>
      <c r="F47" s="333"/>
      <c r="G47" s="333"/>
      <c r="H47" s="305"/>
      <c r="J47" s="304" t="s">
        <v>127</v>
      </c>
      <c r="K47" s="333"/>
      <c r="L47" s="333"/>
      <c r="M47" s="333"/>
      <c r="N47" s="333"/>
      <c r="O47" s="333"/>
      <c r="P47" s="333"/>
      <c r="Q47" s="305"/>
      <c r="S47" s="304" t="s">
        <v>127</v>
      </c>
      <c r="T47" s="333"/>
      <c r="U47" s="333"/>
      <c r="V47" s="333"/>
      <c r="W47" s="333"/>
      <c r="X47" s="333"/>
      <c r="Y47" s="333"/>
      <c r="Z47" s="305"/>
      <c r="AB47" s="304" t="s">
        <v>127</v>
      </c>
      <c r="AC47" s="333"/>
      <c r="AD47" s="333"/>
      <c r="AE47" s="333"/>
      <c r="AF47" s="333"/>
      <c r="AG47" s="333"/>
      <c r="AH47" s="333"/>
      <c r="AI47" s="305"/>
    </row>
    <row r="48" spans="1:35" ht="15.75" customHeight="1" x14ac:dyDescent="0.25">
      <c r="A48" s="290" t="s">
        <v>134</v>
      </c>
      <c r="B48" s="290" t="s">
        <v>135</v>
      </c>
      <c r="C48" s="334" t="s">
        <v>133</v>
      </c>
      <c r="D48" s="334"/>
      <c r="E48" s="334"/>
      <c r="F48" s="334"/>
      <c r="G48" s="334"/>
      <c r="H48" s="334"/>
      <c r="J48" s="290" t="s">
        <v>134</v>
      </c>
      <c r="K48" s="290" t="s">
        <v>135</v>
      </c>
      <c r="L48" s="334" t="s">
        <v>133</v>
      </c>
      <c r="M48" s="334"/>
      <c r="N48" s="334"/>
      <c r="O48" s="334"/>
      <c r="P48" s="334"/>
      <c r="Q48" s="334"/>
      <c r="S48" s="290" t="s">
        <v>134</v>
      </c>
      <c r="T48" s="290" t="s">
        <v>135</v>
      </c>
      <c r="U48" s="304" t="s">
        <v>3</v>
      </c>
      <c r="V48" s="333"/>
      <c r="W48" s="333"/>
      <c r="X48" s="333"/>
      <c r="Y48" s="333"/>
      <c r="Z48" s="305"/>
      <c r="AB48" s="290" t="s">
        <v>134</v>
      </c>
      <c r="AC48" s="290" t="s">
        <v>135</v>
      </c>
      <c r="AD48" s="304" t="s">
        <v>139</v>
      </c>
      <c r="AE48" s="333"/>
      <c r="AF48" s="333"/>
      <c r="AG48" s="333"/>
      <c r="AH48" s="333"/>
      <c r="AI48" s="305"/>
    </row>
    <row r="49" spans="1:35" ht="15.75" customHeight="1" x14ac:dyDescent="0.25">
      <c r="A49" s="303" t="s">
        <v>134</v>
      </c>
      <c r="B49" s="303"/>
      <c r="C49" s="304" t="s">
        <v>138</v>
      </c>
      <c r="D49" s="305"/>
      <c r="E49" s="304" t="s">
        <v>137</v>
      </c>
      <c r="F49" s="305"/>
      <c r="G49" s="304" t="s">
        <v>136</v>
      </c>
      <c r="H49" s="305"/>
      <c r="J49" s="303" t="s">
        <v>134</v>
      </c>
      <c r="K49" s="303"/>
      <c r="L49" s="304" t="s">
        <v>138</v>
      </c>
      <c r="M49" s="305"/>
      <c r="N49" s="304" t="s">
        <v>137</v>
      </c>
      <c r="O49" s="305"/>
      <c r="P49" s="304" t="s">
        <v>136</v>
      </c>
      <c r="Q49" s="305"/>
      <c r="S49" s="303" t="s">
        <v>134</v>
      </c>
      <c r="T49" s="303"/>
      <c r="U49" s="304" t="s">
        <v>138</v>
      </c>
      <c r="V49" s="305"/>
      <c r="W49" s="304" t="s">
        <v>137</v>
      </c>
      <c r="X49" s="305"/>
      <c r="Y49" s="304" t="s">
        <v>136</v>
      </c>
      <c r="Z49" s="305"/>
      <c r="AB49" s="303" t="s">
        <v>134</v>
      </c>
      <c r="AC49" s="303"/>
      <c r="AD49" s="304" t="s">
        <v>138</v>
      </c>
      <c r="AE49" s="305"/>
      <c r="AF49" s="304" t="s">
        <v>137</v>
      </c>
      <c r="AG49" s="305"/>
      <c r="AH49" s="304" t="s">
        <v>136</v>
      </c>
      <c r="AI49" s="305"/>
    </row>
    <row r="50" spans="1:35" ht="30.75" x14ac:dyDescent="0.25">
      <c r="A50" s="291"/>
      <c r="B50" s="291"/>
      <c r="C50" s="168" t="s">
        <v>0</v>
      </c>
      <c r="D50" s="168" t="s">
        <v>7</v>
      </c>
      <c r="E50" s="168" t="s">
        <v>0</v>
      </c>
      <c r="F50" s="168" t="s">
        <v>7</v>
      </c>
      <c r="G50" s="168" t="s">
        <v>0</v>
      </c>
      <c r="H50" s="168" t="s">
        <v>7</v>
      </c>
      <c r="J50" s="291"/>
      <c r="K50" s="291"/>
      <c r="L50" s="175" t="s">
        <v>0</v>
      </c>
      <c r="M50" s="175" t="s">
        <v>7</v>
      </c>
      <c r="N50" s="175" t="s">
        <v>0</v>
      </c>
      <c r="O50" s="175" t="s">
        <v>7</v>
      </c>
      <c r="P50" s="175" t="s">
        <v>0</v>
      </c>
      <c r="Q50" s="175" t="s">
        <v>7</v>
      </c>
      <c r="S50" s="291"/>
      <c r="T50" s="291"/>
      <c r="U50" s="168" t="s">
        <v>0</v>
      </c>
      <c r="V50" s="168" t="s">
        <v>7</v>
      </c>
      <c r="W50" s="168" t="s">
        <v>0</v>
      </c>
      <c r="X50" s="168" t="s">
        <v>7</v>
      </c>
      <c r="Y50" s="168" t="s">
        <v>0</v>
      </c>
      <c r="Z50" s="168" t="s">
        <v>7</v>
      </c>
      <c r="AB50" s="291"/>
      <c r="AC50" s="291"/>
      <c r="AD50" s="168" t="s">
        <v>0</v>
      </c>
      <c r="AE50" s="168" t="s">
        <v>14</v>
      </c>
      <c r="AF50" s="168" t="s">
        <v>0</v>
      </c>
      <c r="AG50" s="168" t="s">
        <v>14</v>
      </c>
      <c r="AH50" s="168" t="s">
        <v>0</v>
      </c>
      <c r="AI50" s="168" t="s">
        <v>14</v>
      </c>
    </row>
    <row r="51" spans="1:35" ht="15.75" x14ac:dyDescent="0.25">
      <c r="A51" s="99"/>
      <c r="B51" s="99"/>
      <c r="C51" s="99"/>
      <c r="D51" s="99"/>
      <c r="E51" s="99"/>
      <c r="F51" s="99"/>
      <c r="G51" s="99"/>
      <c r="H51" s="99"/>
      <c r="J51" s="99"/>
      <c r="K51" s="99"/>
      <c r="L51" s="99"/>
      <c r="M51" s="99"/>
      <c r="N51" s="99"/>
      <c r="O51" s="99"/>
      <c r="P51" s="99"/>
      <c r="Q51" s="99"/>
      <c r="S51" s="99"/>
      <c r="T51" s="99"/>
      <c r="U51" s="99"/>
      <c r="V51" s="99"/>
      <c r="W51" s="99"/>
      <c r="X51" s="99"/>
      <c r="Y51" s="99"/>
      <c r="Z51" s="99"/>
      <c r="AB51" s="99"/>
      <c r="AC51" s="99"/>
      <c r="AD51" s="99"/>
      <c r="AE51" s="99"/>
      <c r="AF51" s="99"/>
      <c r="AG51" s="99"/>
      <c r="AH51" s="99"/>
      <c r="AI51" s="99"/>
    </row>
    <row r="52" spans="1:35" ht="15.75" x14ac:dyDescent="0.25">
      <c r="A52" s="100" t="s">
        <v>93</v>
      </c>
      <c r="B52" s="177">
        <f>K52+T52+AC52</f>
        <v>38</v>
      </c>
      <c r="C52" s="177">
        <v>0</v>
      </c>
      <c r="D52" s="131">
        <f>C52/B52</f>
        <v>0</v>
      </c>
      <c r="E52" s="177">
        <v>20</v>
      </c>
      <c r="F52" s="131">
        <f>E52/B52</f>
        <v>0.52631578947368418</v>
      </c>
      <c r="G52" s="177">
        <v>18</v>
      </c>
      <c r="H52" s="131">
        <f>G52/B52</f>
        <v>0.47368421052631576</v>
      </c>
      <c r="J52" s="100" t="s">
        <v>93</v>
      </c>
      <c r="K52" s="177">
        <v>0</v>
      </c>
      <c r="L52" s="188" t="s">
        <v>222</v>
      </c>
      <c r="M52" s="188" t="s">
        <v>222</v>
      </c>
      <c r="N52" s="188" t="s">
        <v>222</v>
      </c>
      <c r="O52" s="188" t="s">
        <v>222</v>
      </c>
      <c r="P52" s="188" t="s">
        <v>222</v>
      </c>
      <c r="Q52" s="188" t="s">
        <v>222</v>
      </c>
      <c r="S52" s="100" t="s">
        <v>93</v>
      </c>
      <c r="T52" s="177">
        <v>4</v>
      </c>
      <c r="U52" s="177">
        <v>0</v>
      </c>
      <c r="V52" s="131">
        <v>0</v>
      </c>
      <c r="W52" s="177">
        <v>3</v>
      </c>
      <c r="X52" s="131">
        <v>0.75</v>
      </c>
      <c r="Y52" s="177">
        <v>1</v>
      </c>
      <c r="Z52" s="131">
        <v>0.25</v>
      </c>
      <c r="AB52" s="100" t="s">
        <v>93</v>
      </c>
      <c r="AC52" s="177">
        <v>34</v>
      </c>
      <c r="AD52" s="177">
        <v>0</v>
      </c>
      <c r="AE52" s="131">
        <v>0</v>
      </c>
      <c r="AF52" s="177">
        <v>17</v>
      </c>
      <c r="AG52" s="131">
        <v>0.5</v>
      </c>
      <c r="AH52" s="177">
        <v>17</v>
      </c>
      <c r="AI52" s="131">
        <v>0.5</v>
      </c>
    </row>
    <row r="53" spans="1:35" ht="15.75" x14ac:dyDescent="0.25">
      <c r="A53" s="100" t="s">
        <v>94</v>
      </c>
      <c r="B53" s="177">
        <f t="shared" ref="B53:B83" si="4">K53+T53+AC53</f>
        <v>31</v>
      </c>
      <c r="C53" s="177">
        <v>0</v>
      </c>
      <c r="D53" s="131">
        <f t="shared" ref="D53:D83" si="5">C53/B53</f>
        <v>0</v>
      </c>
      <c r="E53" s="177">
        <v>12</v>
      </c>
      <c r="F53" s="131">
        <f t="shared" ref="F53:F83" si="6">E53/B53</f>
        <v>0.38709677419354838</v>
      </c>
      <c r="G53" s="177">
        <v>19</v>
      </c>
      <c r="H53" s="131">
        <f t="shared" ref="H53:H83" si="7">G53/B53</f>
        <v>0.61290322580645162</v>
      </c>
      <c r="J53" s="100" t="s">
        <v>94</v>
      </c>
      <c r="K53" s="177">
        <v>3</v>
      </c>
      <c r="L53" s="177">
        <v>0</v>
      </c>
      <c r="M53" s="131">
        <v>0</v>
      </c>
      <c r="N53" s="177">
        <v>1</v>
      </c>
      <c r="O53" s="131">
        <v>0.33333333333333331</v>
      </c>
      <c r="P53" s="177">
        <v>2</v>
      </c>
      <c r="Q53" s="131">
        <v>0.66666666666666663</v>
      </c>
      <c r="S53" s="100" t="s">
        <v>94</v>
      </c>
      <c r="T53" s="177">
        <v>3</v>
      </c>
      <c r="U53" s="177">
        <v>0</v>
      </c>
      <c r="V53" s="131">
        <v>0</v>
      </c>
      <c r="W53" s="177">
        <v>2</v>
      </c>
      <c r="X53" s="131">
        <v>0.66666666666666663</v>
      </c>
      <c r="Y53" s="177">
        <v>1</v>
      </c>
      <c r="Z53" s="131">
        <v>0.33333333333333331</v>
      </c>
      <c r="AB53" s="100" t="s">
        <v>94</v>
      </c>
      <c r="AC53" s="177">
        <v>25</v>
      </c>
      <c r="AD53" s="177">
        <v>0</v>
      </c>
      <c r="AE53" s="131">
        <v>0</v>
      </c>
      <c r="AF53" s="177">
        <v>9</v>
      </c>
      <c r="AG53" s="131">
        <v>0.36</v>
      </c>
      <c r="AH53" s="177">
        <v>16</v>
      </c>
      <c r="AI53" s="131">
        <v>0.64</v>
      </c>
    </row>
    <row r="54" spans="1:35" ht="15.75" x14ac:dyDescent="0.25">
      <c r="A54" s="100" t="s">
        <v>95</v>
      </c>
      <c r="B54" s="177">
        <f t="shared" si="4"/>
        <v>2</v>
      </c>
      <c r="C54" s="177">
        <v>0</v>
      </c>
      <c r="D54" s="131">
        <f t="shared" si="5"/>
        <v>0</v>
      </c>
      <c r="E54" s="177">
        <v>1</v>
      </c>
      <c r="F54" s="131">
        <f t="shared" si="6"/>
        <v>0.5</v>
      </c>
      <c r="G54" s="177">
        <v>1</v>
      </c>
      <c r="H54" s="131">
        <f t="shared" si="7"/>
        <v>0.5</v>
      </c>
      <c r="J54" s="100" t="s">
        <v>95</v>
      </c>
      <c r="K54" s="177">
        <v>1</v>
      </c>
      <c r="L54" s="177">
        <v>0</v>
      </c>
      <c r="M54" s="131">
        <v>0</v>
      </c>
      <c r="N54" s="177">
        <v>0</v>
      </c>
      <c r="O54" s="131">
        <v>0</v>
      </c>
      <c r="P54" s="177">
        <v>1</v>
      </c>
      <c r="Q54" s="131">
        <v>1</v>
      </c>
      <c r="S54" s="100" t="s">
        <v>95</v>
      </c>
      <c r="T54" s="177">
        <v>1</v>
      </c>
      <c r="U54" s="177">
        <v>0</v>
      </c>
      <c r="V54" s="131">
        <v>0</v>
      </c>
      <c r="W54" s="177">
        <v>1</v>
      </c>
      <c r="X54" s="131">
        <v>1</v>
      </c>
      <c r="Y54" s="177">
        <v>0</v>
      </c>
      <c r="Z54" s="131">
        <v>0</v>
      </c>
      <c r="AB54" s="100" t="s">
        <v>95</v>
      </c>
      <c r="AC54" s="177">
        <v>0</v>
      </c>
      <c r="AD54" s="188" t="s">
        <v>222</v>
      </c>
      <c r="AE54" s="188" t="s">
        <v>222</v>
      </c>
      <c r="AF54" s="188" t="s">
        <v>222</v>
      </c>
      <c r="AG54" s="188" t="s">
        <v>222</v>
      </c>
      <c r="AH54" s="188" t="s">
        <v>222</v>
      </c>
      <c r="AI54" s="188" t="s">
        <v>222</v>
      </c>
    </row>
    <row r="55" spans="1:35" ht="15.75" x14ac:dyDescent="0.25">
      <c r="A55" s="100" t="s">
        <v>96</v>
      </c>
      <c r="B55" s="177">
        <f t="shared" si="4"/>
        <v>2</v>
      </c>
      <c r="C55" s="177">
        <v>0</v>
      </c>
      <c r="D55" s="131">
        <f t="shared" si="5"/>
        <v>0</v>
      </c>
      <c r="E55" s="177">
        <v>1</v>
      </c>
      <c r="F55" s="131">
        <f t="shared" si="6"/>
        <v>0.5</v>
      </c>
      <c r="G55" s="177">
        <v>1</v>
      </c>
      <c r="H55" s="131">
        <f t="shared" si="7"/>
        <v>0.5</v>
      </c>
      <c r="J55" s="100" t="s">
        <v>96</v>
      </c>
      <c r="K55" s="177">
        <v>0</v>
      </c>
      <c r="L55" s="188" t="s">
        <v>222</v>
      </c>
      <c r="M55" s="188" t="s">
        <v>222</v>
      </c>
      <c r="N55" s="188" t="s">
        <v>222</v>
      </c>
      <c r="O55" s="188" t="s">
        <v>222</v>
      </c>
      <c r="P55" s="188" t="s">
        <v>222</v>
      </c>
      <c r="Q55" s="188" t="s">
        <v>222</v>
      </c>
      <c r="S55" s="100" t="s">
        <v>96</v>
      </c>
      <c r="T55" s="177">
        <v>1</v>
      </c>
      <c r="U55" s="177">
        <v>0</v>
      </c>
      <c r="V55" s="131">
        <v>0</v>
      </c>
      <c r="W55" s="177">
        <v>1</v>
      </c>
      <c r="X55" s="131">
        <v>1</v>
      </c>
      <c r="Y55" s="177">
        <v>0</v>
      </c>
      <c r="Z55" s="131">
        <v>0</v>
      </c>
      <c r="AB55" s="100" t="s">
        <v>96</v>
      </c>
      <c r="AC55" s="177">
        <v>1</v>
      </c>
      <c r="AD55" s="177">
        <v>0</v>
      </c>
      <c r="AE55" s="131">
        <v>0</v>
      </c>
      <c r="AF55" s="177">
        <v>0</v>
      </c>
      <c r="AG55" s="131">
        <v>0</v>
      </c>
      <c r="AH55" s="177">
        <v>1</v>
      </c>
      <c r="AI55" s="131">
        <v>1</v>
      </c>
    </row>
    <row r="56" spans="1:35" ht="15.75" x14ac:dyDescent="0.25">
      <c r="A56" s="100" t="s">
        <v>97</v>
      </c>
      <c r="B56" s="177">
        <f t="shared" si="4"/>
        <v>4</v>
      </c>
      <c r="C56" s="177">
        <v>0</v>
      </c>
      <c r="D56" s="131">
        <f t="shared" si="5"/>
        <v>0</v>
      </c>
      <c r="E56" s="177">
        <v>4</v>
      </c>
      <c r="F56" s="131">
        <f t="shared" si="6"/>
        <v>1</v>
      </c>
      <c r="G56" s="177">
        <v>0</v>
      </c>
      <c r="H56" s="131">
        <f t="shared" si="7"/>
        <v>0</v>
      </c>
      <c r="J56" s="100" t="s">
        <v>97</v>
      </c>
      <c r="K56" s="177">
        <v>0</v>
      </c>
      <c r="L56" s="188" t="s">
        <v>222</v>
      </c>
      <c r="M56" s="188" t="s">
        <v>222</v>
      </c>
      <c r="N56" s="188" t="s">
        <v>222</v>
      </c>
      <c r="O56" s="188" t="s">
        <v>222</v>
      </c>
      <c r="P56" s="188" t="s">
        <v>222</v>
      </c>
      <c r="Q56" s="188" t="s">
        <v>222</v>
      </c>
      <c r="S56" s="100" t="s">
        <v>97</v>
      </c>
      <c r="T56" s="177">
        <v>1</v>
      </c>
      <c r="U56" s="177">
        <v>0</v>
      </c>
      <c r="V56" s="131">
        <v>0</v>
      </c>
      <c r="W56" s="177">
        <v>1</v>
      </c>
      <c r="X56" s="131">
        <v>1</v>
      </c>
      <c r="Y56" s="177">
        <v>0</v>
      </c>
      <c r="Z56" s="131">
        <v>0</v>
      </c>
      <c r="AB56" s="100" t="s">
        <v>97</v>
      </c>
      <c r="AC56" s="177">
        <v>3</v>
      </c>
      <c r="AD56" s="177">
        <v>0</v>
      </c>
      <c r="AE56" s="131">
        <v>0</v>
      </c>
      <c r="AF56" s="177">
        <v>3</v>
      </c>
      <c r="AG56" s="131">
        <v>1</v>
      </c>
      <c r="AH56" s="177">
        <v>0</v>
      </c>
      <c r="AI56" s="131">
        <v>0</v>
      </c>
    </row>
    <row r="57" spans="1:35" ht="15.75" x14ac:dyDescent="0.25">
      <c r="A57" s="100" t="s">
        <v>98</v>
      </c>
      <c r="B57" s="177">
        <f t="shared" si="4"/>
        <v>9</v>
      </c>
      <c r="C57" s="177">
        <v>0</v>
      </c>
      <c r="D57" s="131">
        <f t="shared" si="5"/>
        <v>0</v>
      </c>
      <c r="E57" s="188">
        <v>4</v>
      </c>
      <c r="F57" s="131">
        <f t="shared" si="6"/>
        <v>0.44444444444444442</v>
      </c>
      <c r="G57" s="188">
        <v>5</v>
      </c>
      <c r="H57" s="131">
        <f t="shared" si="7"/>
        <v>0.55555555555555558</v>
      </c>
      <c r="J57" s="100" t="s">
        <v>98</v>
      </c>
      <c r="K57" s="177">
        <v>1</v>
      </c>
      <c r="L57" s="177">
        <v>0</v>
      </c>
      <c r="M57" s="131">
        <v>0</v>
      </c>
      <c r="N57" s="177">
        <v>0</v>
      </c>
      <c r="O57" s="131">
        <v>0</v>
      </c>
      <c r="P57" s="177">
        <v>1</v>
      </c>
      <c r="Q57" s="131">
        <v>1</v>
      </c>
      <c r="S57" s="100" t="s">
        <v>98</v>
      </c>
      <c r="T57" s="177">
        <v>3</v>
      </c>
      <c r="U57" s="177">
        <v>0</v>
      </c>
      <c r="V57" s="131">
        <v>0</v>
      </c>
      <c r="W57" s="177">
        <v>1</v>
      </c>
      <c r="X57" s="131">
        <v>0.33333333333333331</v>
      </c>
      <c r="Y57" s="177">
        <v>2</v>
      </c>
      <c r="Z57" s="131">
        <v>0.66666666666666663</v>
      </c>
      <c r="AB57" s="100" t="s">
        <v>98</v>
      </c>
      <c r="AC57" s="177">
        <v>5</v>
      </c>
      <c r="AD57" s="177">
        <v>0</v>
      </c>
      <c r="AE57" s="131">
        <v>0</v>
      </c>
      <c r="AF57" s="177">
        <v>3</v>
      </c>
      <c r="AG57" s="131">
        <v>0.6</v>
      </c>
      <c r="AH57" s="177">
        <v>2</v>
      </c>
      <c r="AI57" s="131">
        <v>0.4</v>
      </c>
    </row>
    <row r="58" spans="1:35" ht="15.75" x14ac:dyDescent="0.25">
      <c r="A58" s="100" t="s">
        <v>99</v>
      </c>
      <c r="B58" s="177">
        <f t="shared" si="4"/>
        <v>7</v>
      </c>
      <c r="C58" s="177">
        <v>0</v>
      </c>
      <c r="D58" s="131">
        <f t="shared" si="5"/>
        <v>0</v>
      </c>
      <c r="E58" s="177">
        <v>4</v>
      </c>
      <c r="F58" s="131">
        <f t="shared" si="6"/>
        <v>0.5714285714285714</v>
      </c>
      <c r="G58" s="177">
        <v>3</v>
      </c>
      <c r="H58" s="131">
        <f t="shared" si="7"/>
        <v>0.42857142857142855</v>
      </c>
      <c r="J58" s="100" t="s">
        <v>99</v>
      </c>
      <c r="K58" s="177">
        <v>3</v>
      </c>
      <c r="L58" s="177">
        <v>0</v>
      </c>
      <c r="M58" s="131">
        <v>0</v>
      </c>
      <c r="N58" s="177">
        <v>2</v>
      </c>
      <c r="O58" s="131">
        <v>0.66666666666666663</v>
      </c>
      <c r="P58" s="177">
        <v>1</v>
      </c>
      <c r="Q58" s="131">
        <v>0.33333333333333331</v>
      </c>
      <c r="S58" s="100" t="s">
        <v>99</v>
      </c>
      <c r="T58" s="177">
        <v>3</v>
      </c>
      <c r="U58" s="177">
        <v>0</v>
      </c>
      <c r="V58" s="131">
        <v>0</v>
      </c>
      <c r="W58" s="177">
        <v>1</v>
      </c>
      <c r="X58" s="131">
        <v>0.33333333333333331</v>
      </c>
      <c r="Y58" s="177">
        <v>2</v>
      </c>
      <c r="Z58" s="131">
        <v>0.66666666666666663</v>
      </c>
      <c r="AB58" s="100" t="s">
        <v>99</v>
      </c>
      <c r="AC58" s="177">
        <v>1</v>
      </c>
      <c r="AD58" s="177">
        <v>0</v>
      </c>
      <c r="AE58" s="131">
        <v>0</v>
      </c>
      <c r="AF58" s="177">
        <v>1</v>
      </c>
      <c r="AG58" s="131">
        <v>1</v>
      </c>
      <c r="AH58" s="177">
        <v>0</v>
      </c>
      <c r="AI58" s="131">
        <v>0</v>
      </c>
    </row>
    <row r="59" spans="1:35" ht="15.75" x14ac:dyDescent="0.25">
      <c r="A59" s="100" t="s">
        <v>100</v>
      </c>
      <c r="B59" s="177">
        <f t="shared" si="4"/>
        <v>6</v>
      </c>
      <c r="C59" s="177">
        <v>0</v>
      </c>
      <c r="D59" s="131">
        <f t="shared" si="5"/>
        <v>0</v>
      </c>
      <c r="E59" s="177">
        <v>3</v>
      </c>
      <c r="F59" s="131">
        <f t="shared" si="6"/>
        <v>0.5</v>
      </c>
      <c r="G59" s="177">
        <v>3</v>
      </c>
      <c r="H59" s="131">
        <f t="shared" si="7"/>
        <v>0.5</v>
      </c>
      <c r="J59" s="100" t="s">
        <v>100</v>
      </c>
      <c r="K59" s="177">
        <v>1</v>
      </c>
      <c r="L59" s="177">
        <v>0</v>
      </c>
      <c r="M59" s="131">
        <v>0</v>
      </c>
      <c r="N59" s="177">
        <v>1</v>
      </c>
      <c r="O59" s="131">
        <v>1</v>
      </c>
      <c r="P59" s="177"/>
      <c r="Q59" s="131">
        <v>0</v>
      </c>
      <c r="S59" s="100" t="s">
        <v>100</v>
      </c>
      <c r="T59" s="177">
        <v>5</v>
      </c>
      <c r="U59" s="177">
        <v>0</v>
      </c>
      <c r="V59" s="131">
        <v>0</v>
      </c>
      <c r="W59" s="177">
        <v>2</v>
      </c>
      <c r="X59" s="131">
        <v>0.4</v>
      </c>
      <c r="Y59" s="177">
        <v>3</v>
      </c>
      <c r="Z59" s="131">
        <v>0.6</v>
      </c>
      <c r="AB59" s="100" t="s">
        <v>100</v>
      </c>
      <c r="AC59" s="177">
        <v>0</v>
      </c>
      <c r="AD59" s="188" t="s">
        <v>222</v>
      </c>
      <c r="AE59" s="188" t="s">
        <v>222</v>
      </c>
      <c r="AF59" s="188" t="s">
        <v>222</v>
      </c>
      <c r="AG59" s="188" t="s">
        <v>222</v>
      </c>
      <c r="AH59" s="188" t="s">
        <v>222</v>
      </c>
      <c r="AI59" s="188" t="s">
        <v>222</v>
      </c>
    </row>
    <row r="60" spans="1:35" ht="15.75" x14ac:dyDescent="0.25">
      <c r="A60" s="100" t="s">
        <v>101</v>
      </c>
      <c r="B60" s="177">
        <f t="shared" si="4"/>
        <v>7</v>
      </c>
      <c r="C60" s="177">
        <v>0</v>
      </c>
      <c r="D60" s="131">
        <f t="shared" si="5"/>
        <v>0</v>
      </c>
      <c r="E60" s="188">
        <v>3</v>
      </c>
      <c r="F60" s="131">
        <f t="shared" si="6"/>
        <v>0.42857142857142855</v>
      </c>
      <c r="G60" s="188">
        <v>4</v>
      </c>
      <c r="H60" s="131">
        <f t="shared" si="7"/>
        <v>0.5714285714285714</v>
      </c>
      <c r="J60" s="100" t="s">
        <v>101</v>
      </c>
      <c r="K60" s="177">
        <v>1</v>
      </c>
      <c r="L60" s="177">
        <v>0</v>
      </c>
      <c r="M60" s="131">
        <v>0</v>
      </c>
      <c r="N60" s="177">
        <v>0</v>
      </c>
      <c r="O60" s="131">
        <v>0</v>
      </c>
      <c r="P60" s="177">
        <v>1</v>
      </c>
      <c r="Q60" s="131">
        <v>1</v>
      </c>
      <c r="S60" s="100" t="s">
        <v>101</v>
      </c>
      <c r="T60" s="177">
        <v>3</v>
      </c>
      <c r="U60" s="177">
        <v>0</v>
      </c>
      <c r="V60" s="131">
        <v>0</v>
      </c>
      <c r="W60" s="177">
        <v>1</v>
      </c>
      <c r="X60" s="131">
        <v>0.33333333333333331</v>
      </c>
      <c r="Y60" s="177">
        <v>2</v>
      </c>
      <c r="Z60" s="131">
        <v>0.66666666666666663</v>
      </c>
      <c r="AB60" s="100" t="s">
        <v>101</v>
      </c>
      <c r="AC60" s="177">
        <v>3</v>
      </c>
      <c r="AD60" s="177">
        <v>0</v>
      </c>
      <c r="AE60" s="131">
        <v>0</v>
      </c>
      <c r="AF60" s="177">
        <v>2</v>
      </c>
      <c r="AG60" s="131">
        <v>0.66666666666666663</v>
      </c>
      <c r="AH60" s="177">
        <v>1</v>
      </c>
      <c r="AI60" s="131">
        <v>0.33333333333333331</v>
      </c>
    </row>
    <row r="61" spans="1:35" ht="15.75" x14ac:dyDescent="0.25">
      <c r="A61" s="100" t="s">
        <v>102</v>
      </c>
      <c r="B61" s="177">
        <f t="shared" si="4"/>
        <v>2</v>
      </c>
      <c r="C61" s="177">
        <v>0</v>
      </c>
      <c r="D61" s="131">
        <f t="shared" si="5"/>
        <v>0</v>
      </c>
      <c r="E61" s="177">
        <v>0</v>
      </c>
      <c r="F61" s="131">
        <f t="shared" si="6"/>
        <v>0</v>
      </c>
      <c r="G61" s="177">
        <v>2</v>
      </c>
      <c r="H61" s="131">
        <f t="shared" si="7"/>
        <v>1</v>
      </c>
      <c r="J61" s="100" t="s">
        <v>102</v>
      </c>
      <c r="K61" s="177">
        <v>0</v>
      </c>
      <c r="L61" s="188" t="s">
        <v>222</v>
      </c>
      <c r="M61" s="188" t="s">
        <v>222</v>
      </c>
      <c r="N61" s="188" t="s">
        <v>222</v>
      </c>
      <c r="O61" s="188" t="s">
        <v>222</v>
      </c>
      <c r="P61" s="188" t="s">
        <v>222</v>
      </c>
      <c r="Q61" s="188" t="s">
        <v>222</v>
      </c>
      <c r="S61" s="100" t="s">
        <v>102</v>
      </c>
      <c r="T61" s="177">
        <v>1</v>
      </c>
      <c r="U61" s="177">
        <v>0</v>
      </c>
      <c r="V61" s="131">
        <v>0</v>
      </c>
      <c r="W61" s="177">
        <v>0</v>
      </c>
      <c r="X61" s="131">
        <v>0</v>
      </c>
      <c r="Y61" s="177">
        <v>1</v>
      </c>
      <c r="Z61" s="131">
        <v>1</v>
      </c>
      <c r="AB61" s="100" t="s">
        <v>102</v>
      </c>
      <c r="AC61" s="177">
        <v>1</v>
      </c>
      <c r="AD61" s="177">
        <v>0</v>
      </c>
      <c r="AE61" s="131">
        <v>0</v>
      </c>
      <c r="AF61" s="177">
        <v>0</v>
      </c>
      <c r="AG61" s="131">
        <v>0</v>
      </c>
      <c r="AH61" s="177">
        <v>1</v>
      </c>
      <c r="AI61" s="131">
        <v>1</v>
      </c>
    </row>
    <row r="62" spans="1:35" ht="15.75" x14ac:dyDescent="0.25">
      <c r="A62" s="100" t="s">
        <v>103</v>
      </c>
      <c r="B62" s="177">
        <f t="shared" si="4"/>
        <v>1</v>
      </c>
      <c r="C62" s="177">
        <v>0</v>
      </c>
      <c r="D62" s="131">
        <f t="shared" si="5"/>
        <v>0</v>
      </c>
      <c r="E62" s="177">
        <v>0</v>
      </c>
      <c r="F62" s="131">
        <f t="shared" si="6"/>
        <v>0</v>
      </c>
      <c r="G62" s="177">
        <v>1</v>
      </c>
      <c r="H62" s="131">
        <f t="shared" si="7"/>
        <v>1</v>
      </c>
      <c r="J62" s="100" t="s">
        <v>103</v>
      </c>
      <c r="K62" s="177">
        <v>0</v>
      </c>
      <c r="L62" s="188" t="s">
        <v>222</v>
      </c>
      <c r="M62" s="188" t="s">
        <v>222</v>
      </c>
      <c r="N62" s="188" t="s">
        <v>222</v>
      </c>
      <c r="O62" s="188" t="s">
        <v>222</v>
      </c>
      <c r="P62" s="188" t="s">
        <v>222</v>
      </c>
      <c r="Q62" s="188" t="s">
        <v>222</v>
      </c>
      <c r="S62" s="100" t="s">
        <v>103</v>
      </c>
      <c r="T62" s="177">
        <v>0</v>
      </c>
      <c r="U62" s="188" t="s">
        <v>222</v>
      </c>
      <c r="V62" s="188" t="s">
        <v>222</v>
      </c>
      <c r="W62" s="188" t="s">
        <v>222</v>
      </c>
      <c r="X62" s="188" t="s">
        <v>222</v>
      </c>
      <c r="Y62" s="188" t="s">
        <v>222</v>
      </c>
      <c r="Z62" s="188" t="s">
        <v>222</v>
      </c>
      <c r="AB62" s="100" t="s">
        <v>103</v>
      </c>
      <c r="AC62" s="177">
        <v>1</v>
      </c>
      <c r="AD62" s="177">
        <v>0</v>
      </c>
      <c r="AE62" s="131">
        <v>0</v>
      </c>
      <c r="AF62" s="177">
        <v>0</v>
      </c>
      <c r="AG62" s="131">
        <v>0</v>
      </c>
      <c r="AH62" s="177">
        <v>1</v>
      </c>
      <c r="AI62" s="131">
        <v>1</v>
      </c>
    </row>
    <row r="63" spans="1:35" ht="15.75" x14ac:dyDescent="0.25">
      <c r="A63" s="100" t="s">
        <v>104</v>
      </c>
      <c r="B63" s="177">
        <f t="shared" si="4"/>
        <v>26</v>
      </c>
      <c r="C63" s="177">
        <v>0</v>
      </c>
      <c r="D63" s="131">
        <f t="shared" si="5"/>
        <v>0</v>
      </c>
      <c r="E63" s="177">
        <v>15</v>
      </c>
      <c r="F63" s="131">
        <f t="shared" si="6"/>
        <v>0.57692307692307687</v>
      </c>
      <c r="G63" s="177">
        <v>11</v>
      </c>
      <c r="H63" s="131">
        <f t="shared" si="7"/>
        <v>0.42307692307692307</v>
      </c>
      <c r="J63" s="100" t="s">
        <v>104</v>
      </c>
      <c r="K63" s="177">
        <v>3</v>
      </c>
      <c r="L63" s="177">
        <v>0</v>
      </c>
      <c r="M63" s="131">
        <v>0</v>
      </c>
      <c r="N63" s="177">
        <v>1</v>
      </c>
      <c r="O63" s="131">
        <v>0.33333333333333331</v>
      </c>
      <c r="P63" s="177">
        <v>2</v>
      </c>
      <c r="Q63" s="131">
        <v>0.66666666666666663</v>
      </c>
      <c r="S63" s="100" t="s">
        <v>104</v>
      </c>
      <c r="T63" s="177">
        <v>1</v>
      </c>
      <c r="U63" s="177">
        <v>0</v>
      </c>
      <c r="V63" s="131">
        <v>0</v>
      </c>
      <c r="W63" s="177">
        <v>1</v>
      </c>
      <c r="X63" s="131">
        <v>1</v>
      </c>
      <c r="Y63" s="177">
        <v>0</v>
      </c>
      <c r="Z63" s="131">
        <v>0</v>
      </c>
      <c r="AB63" s="100" t="s">
        <v>104</v>
      </c>
      <c r="AC63" s="177">
        <v>22</v>
      </c>
      <c r="AD63" s="177">
        <v>0</v>
      </c>
      <c r="AE63" s="131">
        <v>0</v>
      </c>
      <c r="AF63" s="177">
        <v>13</v>
      </c>
      <c r="AG63" s="131">
        <v>0.59090909090909094</v>
      </c>
      <c r="AH63" s="177">
        <v>9</v>
      </c>
      <c r="AI63" s="131">
        <v>0.40909090909090912</v>
      </c>
    </row>
    <row r="64" spans="1:35" ht="15.75" x14ac:dyDescent="0.25">
      <c r="A64" s="100" t="s">
        <v>105</v>
      </c>
      <c r="B64" s="177">
        <f t="shared" si="4"/>
        <v>2</v>
      </c>
      <c r="C64" s="177">
        <v>0</v>
      </c>
      <c r="D64" s="131">
        <f t="shared" si="5"/>
        <v>0</v>
      </c>
      <c r="E64" s="177">
        <v>1</v>
      </c>
      <c r="F64" s="131">
        <f t="shared" si="6"/>
        <v>0.5</v>
      </c>
      <c r="G64" s="177">
        <v>1</v>
      </c>
      <c r="H64" s="131">
        <f t="shared" si="7"/>
        <v>0.5</v>
      </c>
      <c r="J64" s="100" t="s">
        <v>105</v>
      </c>
      <c r="K64" s="177">
        <v>1</v>
      </c>
      <c r="L64" s="177">
        <v>0</v>
      </c>
      <c r="M64" s="131">
        <v>0</v>
      </c>
      <c r="N64" s="177">
        <v>1</v>
      </c>
      <c r="O64" s="131">
        <v>1</v>
      </c>
      <c r="P64" s="177">
        <v>0</v>
      </c>
      <c r="Q64" s="131">
        <v>0</v>
      </c>
      <c r="S64" s="100" t="s">
        <v>105</v>
      </c>
      <c r="T64" s="177">
        <v>0</v>
      </c>
      <c r="U64" s="188" t="s">
        <v>222</v>
      </c>
      <c r="V64" s="188" t="s">
        <v>222</v>
      </c>
      <c r="W64" s="188" t="s">
        <v>222</v>
      </c>
      <c r="X64" s="188" t="s">
        <v>222</v>
      </c>
      <c r="Y64" s="188" t="s">
        <v>222</v>
      </c>
      <c r="Z64" s="188" t="s">
        <v>222</v>
      </c>
      <c r="AB64" s="100" t="s">
        <v>105</v>
      </c>
      <c r="AC64" s="177">
        <v>1</v>
      </c>
      <c r="AD64" s="177">
        <v>0</v>
      </c>
      <c r="AE64" s="131">
        <v>0</v>
      </c>
      <c r="AF64" s="177">
        <v>0</v>
      </c>
      <c r="AG64" s="131">
        <v>0</v>
      </c>
      <c r="AH64" s="177">
        <v>1</v>
      </c>
      <c r="AI64" s="131">
        <v>1</v>
      </c>
    </row>
    <row r="65" spans="1:35" ht="15.75" x14ac:dyDescent="0.25">
      <c r="A65" s="100" t="s">
        <v>106</v>
      </c>
      <c r="B65" s="177">
        <f t="shared" si="4"/>
        <v>13</v>
      </c>
      <c r="C65" s="177">
        <v>0</v>
      </c>
      <c r="D65" s="131">
        <f t="shared" si="5"/>
        <v>0</v>
      </c>
      <c r="E65" s="177">
        <v>3</v>
      </c>
      <c r="F65" s="131">
        <f t="shared" si="6"/>
        <v>0.23076923076923078</v>
      </c>
      <c r="G65" s="177">
        <v>10</v>
      </c>
      <c r="H65" s="131">
        <f t="shared" si="7"/>
        <v>0.76923076923076927</v>
      </c>
      <c r="J65" s="100" t="s">
        <v>106</v>
      </c>
      <c r="K65" s="177">
        <v>2</v>
      </c>
      <c r="L65" s="177">
        <v>0</v>
      </c>
      <c r="M65" s="131">
        <v>0</v>
      </c>
      <c r="N65" s="177">
        <v>1</v>
      </c>
      <c r="O65" s="131">
        <v>0.5</v>
      </c>
      <c r="P65" s="177">
        <v>1</v>
      </c>
      <c r="Q65" s="131">
        <v>0.5</v>
      </c>
      <c r="S65" s="100" t="s">
        <v>106</v>
      </c>
      <c r="T65" s="177">
        <v>6</v>
      </c>
      <c r="U65" s="177">
        <v>0</v>
      </c>
      <c r="V65" s="131">
        <v>0</v>
      </c>
      <c r="W65" s="177">
        <v>0</v>
      </c>
      <c r="X65" s="131">
        <v>0</v>
      </c>
      <c r="Y65" s="177">
        <v>6</v>
      </c>
      <c r="Z65" s="131">
        <v>1</v>
      </c>
      <c r="AB65" s="100" t="s">
        <v>106</v>
      </c>
      <c r="AC65" s="177">
        <v>5</v>
      </c>
      <c r="AD65" s="177">
        <v>0</v>
      </c>
      <c r="AE65" s="131">
        <v>0</v>
      </c>
      <c r="AF65" s="177">
        <v>2</v>
      </c>
      <c r="AG65" s="131">
        <v>0.4</v>
      </c>
      <c r="AH65" s="177">
        <v>3</v>
      </c>
      <c r="AI65" s="131">
        <v>0.6</v>
      </c>
    </row>
    <row r="66" spans="1:35" ht="15.75" x14ac:dyDescent="0.25">
      <c r="A66" s="100" t="s">
        <v>107</v>
      </c>
      <c r="B66" s="177">
        <f t="shared" si="4"/>
        <v>10</v>
      </c>
      <c r="C66" s="177">
        <v>0</v>
      </c>
      <c r="D66" s="131">
        <f t="shared" si="5"/>
        <v>0</v>
      </c>
      <c r="E66" s="177">
        <v>4</v>
      </c>
      <c r="F66" s="131">
        <f t="shared" si="6"/>
        <v>0.4</v>
      </c>
      <c r="G66" s="177">
        <v>6</v>
      </c>
      <c r="H66" s="131">
        <f t="shared" si="7"/>
        <v>0.6</v>
      </c>
      <c r="J66" s="100" t="s">
        <v>107</v>
      </c>
      <c r="K66" s="177">
        <v>1</v>
      </c>
      <c r="L66" s="177">
        <v>0</v>
      </c>
      <c r="M66" s="131">
        <v>0</v>
      </c>
      <c r="N66" s="177">
        <v>0</v>
      </c>
      <c r="O66" s="131">
        <v>0</v>
      </c>
      <c r="P66" s="177">
        <v>1</v>
      </c>
      <c r="Q66" s="131">
        <v>1</v>
      </c>
      <c r="S66" s="100" t="s">
        <v>107</v>
      </c>
      <c r="T66" s="177">
        <v>4</v>
      </c>
      <c r="U66" s="177">
        <v>0</v>
      </c>
      <c r="V66" s="131">
        <v>0</v>
      </c>
      <c r="W66" s="177">
        <v>2</v>
      </c>
      <c r="X66" s="131">
        <v>0.5</v>
      </c>
      <c r="Y66" s="177">
        <v>2</v>
      </c>
      <c r="Z66" s="131">
        <v>0.5</v>
      </c>
      <c r="AB66" s="100" t="s">
        <v>107</v>
      </c>
      <c r="AC66" s="177">
        <v>5</v>
      </c>
      <c r="AD66" s="177">
        <v>0</v>
      </c>
      <c r="AE66" s="131">
        <v>0</v>
      </c>
      <c r="AF66" s="177">
        <v>2</v>
      </c>
      <c r="AG66" s="131">
        <v>0.4</v>
      </c>
      <c r="AH66" s="177">
        <v>3</v>
      </c>
      <c r="AI66" s="131">
        <v>0.6</v>
      </c>
    </row>
    <row r="67" spans="1:35" ht="15.75" x14ac:dyDescent="0.25">
      <c r="A67" s="100" t="s">
        <v>108</v>
      </c>
      <c r="B67" s="177">
        <f t="shared" si="4"/>
        <v>50</v>
      </c>
      <c r="C67" s="177">
        <v>0</v>
      </c>
      <c r="D67" s="131">
        <f t="shared" si="5"/>
        <v>0</v>
      </c>
      <c r="E67" s="177">
        <v>21</v>
      </c>
      <c r="F67" s="131">
        <f t="shared" si="6"/>
        <v>0.42</v>
      </c>
      <c r="G67" s="177">
        <v>29</v>
      </c>
      <c r="H67" s="131">
        <f t="shared" si="7"/>
        <v>0.57999999999999996</v>
      </c>
      <c r="J67" s="100" t="s">
        <v>108</v>
      </c>
      <c r="K67" s="177">
        <v>1</v>
      </c>
      <c r="L67" s="177">
        <v>0</v>
      </c>
      <c r="M67" s="131">
        <v>0</v>
      </c>
      <c r="N67" s="177">
        <v>0</v>
      </c>
      <c r="O67" s="131">
        <v>0</v>
      </c>
      <c r="P67" s="177">
        <v>1</v>
      </c>
      <c r="Q67" s="131">
        <v>1</v>
      </c>
      <c r="S67" s="100" t="s">
        <v>108</v>
      </c>
      <c r="T67" s="177">
        <v>2</v>
      </c>
      <c r="U67" s="177">
        <v>0</v>
      </c>
      <c r="V67" s="131">
        <v>0</v>
      </c>
      <c r="W67" s="177">
        <v>0</v>
      </c>
      <c r="X67" s="131">
        <v>0</v>
      </c>
      <c r="Y67" s="177">
        <v>2</v>
      </c>
      <c r="Z67" s="131">
        <v>1</v>
      </c>
      <c r="AB67" s="100" t="s">
        <v>108</v>
      </c>
      <c r="AC67" s="177">
        <v>47</v>
      </c>
      <c r="AD67" s="177">
        <v>0</v>
      </c>
      <c r="AE67" s="131">
        <v>0</v>
      </c>
      <c r="AF67" s="177">
        <v>21</v>
      </c>
      <c r="AG67" s="131">
        <v>0.44680851063829785</v>
      </c>
      <c r="AH67" s="177">
        <v>26</v>
      </c>
      <c r="AI67" s="131">
        <v>0.55319148936170215</v>
      </c>
    </row>
    <row r="68" spans="1:35" ht="15.75" x14ac:dyDescent="0.25">
      <c r="A68" s="100" t="s">
        <v>109</v>
      </c>
      <c r="B68" s="177">
        <f t="shared" si="4"/>
        <v>20</v>
      </c>
      <c r="C68" s="177">
        <v>0</v>
      </c>
      <c r="D68" s="131">
        <f t="shared" si="5"/>
        <v>0</v>
      </c>
      <c r="E68" s="177">
        <v>8</v>
      </c>
      <c r="F68" s="131">
        <f t="shared" si="6"/>
        <v>0.4</v>
      </c>
      <c r="G68" s="177">
        <v>12</v>
      </c>
      <c r="H68" s="131">
        <f t="shared" si="7"/>
        <v>0.6</v>
      </c>
      <c r="J68" s="100" t="s">
        <v>109</v>
      </c>
      <c r="K68" s="177">
        <v>2</v>
      </c>
      <c r="L68" s="177">
        <v>0</v>
      </c>
      <c r="M68" s="131">
        <v>0</v>
      </c>
      <c r="N68" s="177">
        <v>0</v>
      </c>
      <c r="O68" s="131">
        <v>0</v>
      </c>
      <c r="P68" s="177">
        <v>2</v>
      </c>
      <c r="Q68" s="131">
        <v>1</v>
      </c>
      <c r="S68" s="100" t="s">
        <v>109</v>
      </c>
      <c r="T68" s="177">
        <v>10</v>
      </c>
      <c r="U68" s="177">
        <v>0</v>
      </c>
      <c r="V68" s="131">
        <v>0</v>
      </c>
      <c r="W68" s="177">
        <v>3</v>
      </c>
      <c r="X68" s="131">
        <v>0.3</v>
      </c>
      <c r="Y68" s="177">
        <v>7</v>
      </c>
      <c r="Z68" s="131">
        <v>0.7</v>
      </c>
      <c r="AB68" s="100" t="s">
        <v>109</v>
      </c>
      <c r="AC68" s="177">
        <v>8</v>
      </c>
      <c r="AD68" s="177">
        <v>0</v>
      </c>
      <c r="AE68" s="131">
        <v>0</v>
      </c>
      <c r="AF68" s="177">
        <v>5</v>
      </c>
      <c r="AG68" s="131">
        <v>0.625</v>
      </c>
      <c r="AH68" s="177">
        <v>3</v>
      </c>
      <c r="AI68" s="131">
        <v>0.375</v>
      </c>
    </row>
    <row r="69" spans="1:35" ht="15.75" x14ac:dyDescent="0.25">
      <c r="A69" s="100" t="s">
        <v>110</v>
      </c>
      <c r="B69" s="177">
        <f t="shared" si="4"/>
        <v>12</v>
      </c>
      <c r="C69" s="177">
        <v>0</v>
      </c>
      <c r="D69" s="131">
        <f t="shared" si="5"/>
        <v>0</v>
      </c>
      <c r="E69" s="188">
        <v>6</v>
      </c>
      <c r="F69" s="131">
        <f t="shared" si="6"/>
        <v>0.5</v>
      </c>
      <c r="G69" s="188">
        <v>6</v>
      </c>
      <c r="H69" s="131">
        <f t="shared" si="7"/>
        <v>0.5</v>
      </c>
      <c r="J69" s="100" t="s">
        <v>110</v>
      </c>
      <c r="K69" s="177">
        <v>1</v>
      </c>
      <c r="L69" s="177">
        <v>0</v>
      </c>
      <c r="M69" s="131">
        <v>0</v>
      </c>
      <c r="N69" s="177">
        <v>1</v>
      </c>
      <c r="O69" s="131">
        <v>1</v>
      </c>
      <c r="P69" s="177">
        <v>0</v>
      </c>
      <c r="Q69" s="131">
        <v>0</v>
      </c>
      <c r="S69" s="100" t="s">
        <v>110</v>
      </c>
      <c r="T69" s="177">
        <v>0</v>
      </c>
      <c r="U69" s="188" t="s">
        <v>222</v>
      </c>
      <c r="V69" s="188" t="s">
        <v>222</v>
      </c>
      <c r="W69" s="188" t="s">
        <v>222</v>
      </c>
      <c r="X69" s="188" t="s">
        <v>222</v>
      </c>
      <c r="Y69" s="188" t="s">
        <v>222</v>
      </c>
      <c r="Z69" s="188" t="s">
        <v>222</v>
      </c>
      <c r="AB69" s="100" t="s">
        <v>110</v>
      </c>
      <c r="AC69" s="177">
        <v>11</v>
      </c>
      <c r="AD69" s="177">
        <v>0</v>
      </c>
      <c r="AE69" s="131">
        <v>0</v>
      </c>
      <c r="AF69" s="177">
        <v>5</v>
      </c>
      <c r="AG69" s="131">
        <v>0.45454545454545453</v>
      </c>
      <c r="AH69" s="177">
        <v>6</v>
      </c>
      <c r="AI69" s="131">
        <v>0.54545454545454541</v>
      </c>
    </row>
    <row r="70" spans="1:35" ht="15.75" x14ac:dyDescent="0.25">
      <c r="A70" s="100" t="s">
        <v>111</v>
      </c>
      <c r="B70" s="177">
        <f t="shared" si="4"/>
        <v>8</v>
      </c>
      <c r="C70" s="177">
        <v>0</v>
      </c>
      <c r="D70" s="131">
        <f t="shared" si="5"/>
        <v>0</v>
      </c>
      <c r="E70" s="177">
        <v>4</v>
      </c>
      <c r="F70" s="131">
        <f t="shared" si="6"/>
        <v>0.5</v>
      </c>
      <c r="G70" s="177">
        <v>4</v>
      </c>
      <c r="H70" s="131">
        <f t="shared" si="7"/>
        <v>0.5</v>
      </c>
      <c r="J70" s="100" t="s">
        <v>111</v>
      </c>
      <c r="K70" s="177">
        <v>0</v>
      </c>
      <c r="L70" s="188" t="s">
        <v>222</v>
      </c>
      <c r="M70" s="188" t="s">
        <v>222</v>
      </c>
      <c r="N70" s="188" t="s">
        <v>222</v>
      </c>
      <c r="O70" s="188" t="s">
        <v>222</v>
      </c>
      <c r="P70" s="188" t="s">
        <v>222</v>
      </c>
      <c r="Q70" s="188" t="s">
        <v>222</v>
      </c>
      <c r="S70" s="100" t="s">
        <v>111</v>
      </c>
      <c r="T70" s="177">
        <v>1</v>
      </c>
      <c r="U70" s="177">
        <v>0</v>
      </c>
      <c r="V70" s="131">
        <v>0</v>
      </c>
      <c r="W70" s="177">
        <v>1</v>
      </c>
      <c r="X70" s="131">
        <v>1</v>
      </c>
      <c r="Y70" s="177">
        <v>0</v>
      </c>
      <c r="Z70" s="131">
        <v>0</v>
      </c>
      <c r="AB70" s="100" t="s">
        <v>111</v>
      </c>
      <c r="AC70" s="177">
        <v>7</v>
      </c>
      <c r="AD70" s="177">
        <v>0</v>
      </c>
      <c r="AE70" s="131">
        <v>0</v>
      </c>
      <c r="AF70" s="177">
        <v>3</v>
      </c>
      <c r="AG70" s="131">
        <v>0.42857142857142855</v>
      </c>
      <c r="AH70" s="177">
        <v>4</v>
      </c>
      <c r="AI70" s="131">
        <v>0.5714285714285714</v>
      </c>
    </row>
    <row r="71" spans="1:35" ht="15.75" x14ac:dyDescent="0.25">
      <c r="A71" s="100" t="s">
        <v>112</v>
      </c>
      <c r="B71" s="177">
        <f t="shared" si="4"/>
        <v>8</v>
      </c>
      <c r="C71" s="177">
        <v>1</v>
      </c>
      <c r="D71" s="131">
        <f t="shared" si="5"/>
        <v>0.125</v>
      </c>
      <c r="E71" s="188">
        <v>4</v>
      </c>
      <c r="F71" s="131">
        <f t="shared" si="6"/>
        <v>0.5</v>
      </c>
      <c r="G71" s="188">
        <v>3</v>
      </c>
      <c r="H71" s="131">
        <f t="shared" si="7"/>
        <v>0.375</v>
      </c>
      <c r="J71" s="100" t="s">
        <v>112</v>
      </c>
      <c r="K71" s="177">
        <v>3</v>
      </c>
      <c r="L71" s="177">
        <v>1</v>
      </c>
      <c r="M71" s="131">
        <v>0.33333333333333331</v>
      </c>
      <c r="N71" s="177">
        <v>0</v>
      </c>
      <c r="O71" s="131">
        <v>0</v>
      </c>
      <c r="P71" s="177">
        <v>2</v>
      </c>
      <c r="Q71" s="131">
        <v>0.66666666666666663</v>
      </c>
      <c r="S71" s="100" t="s">
        <v>112</v>
      </c>
      <c r="T71" s="177">
        <v>0</v>
      </c>
      <c r="U71" s="188" t="s">
        <v>222</v>
      </c>
      <c r="V71" s="188" t="s">
        <v>222</v>
      </c>
      <c r="W71" s="188" t="s">
        <v>222</v>
      </c>
      <c r="X71" s="188" t="s">
        <v>222</v>
      </c>
      <c r="Y71" s="188" t="s">
        <v>222</v>
      </c>
      <c r="Z71" s="188" t="s">
        <v>222</v>
      </c>
      <c r="AB71" s="100" t="s">
        <v>112</v>
      </c>
      <c r="AC71" s="177">
        <v>5</v>
      </c>
      <c r="AD71" s="177">
        <v>0</v>
      </c>
      <c r="AE71" s="131">
        <v>0</v>
      </c>
      <c r="AF71" s="177">
        <v>4</v>
      </c>
      <c r="AG71" s="131">
        <v>0.8</v>
      </c>
      <c r="AH71" s="177">
        <v>1</v>
      </c>
      <c r="AI71" s="131">
        <v>0.2</v>
      </c>
    </row>
    <row r="72" spans="1:35" ht="15.75" x14ac:dyDescent="0.25">
      <c r="A72" s="100" t="s">
        <v>113</v>
      </c>
      <c r="B72" s="177">
        <f t="shared" si="4"/>
        <v>8</v>
      </c>
      <c r="C72" s="177">
        <v>0</v>
      </c>
      <c r="D72" s="131">
        <f t="shared" si="5"/>
        <v>0</v>
      </c>
      <c r="E72" s="177">
        <v>1</v>
      </c>
      <c r="F72" s="131">
        <f t="shared" si="6"/>
        <v>0.125</v>
      </c>
      <c r="G72" s="177">
        <v>7</v>
      </c>
      <c r="H72" s="131">
        <f t="shared" si="7"/>
        <v>0.875</v>
      </c>
      <c r="J72" s="100" t="s">
        <v>113</v>
      </c>
      <c r="K72" s="177">
        <v>0</v>
      </c>
      <c r="L72" s="188" t="s">
        <v>222</v>
      </c>
      <c r="M72" s="188" t="s">
        <v>222</v>
      </c>
      <c r="N72" s="188" t="s">
        <v>222</v>
      </c>
      <c r="O72" s="188" t="s">
        <v>222</v>
      </c>
      <c r="P72" s="188" t="s">
        <v>222</v>
      </c>
      <c r="Q72" s="188" t="s">
        <v>222</v>
      </c>
      <c r="S72" s="100" t="s">
        <v>113</v>
      </c>
      <c r="T72" s="177">
        <v>4</v>
      </c>
      <c r="U72" s="177">
        <v>0</v>
      </c>
      <c r="V72" s="131">
        <v>0</v>
      </c>
      <c r="W72" s="177">
        <v>1</v>
      </c>
      <c r="X72" s="131">
        <v>0.25</v>
      </c>
      <c r="Y72" s="177">
        <v>3</v>
      </c>
      <c r="Z72" s="131">
        <v>0.75</v>
      </c>
      <c r="AB72" s="100" t="s">
        <v>113</v>
      </c>
      <c r="AC72" s="177">
        <v>4</v>
      </c>
      <c r="AD72" s="177">
        <v>0</v>
      </c>
      <c r="AE72" s="131">
        <v>0</v>
      </c>
      <c r="AF72" s="177">
        <v>0</v>
      </c>
      <c r="AG72" s="131">
        <v>0</v>
      </c>
      <c r="AH72" s="177">
        <v>4</v>
      </c>
      <c r="AI72" s="131">
        <v>1</v>
      </c>
    </row>
    <row r="73" spans="1:35" ht="15.75" x14ac:dyDescent="0.25">
      <c r="A73" s="100" t="s">
        <v>114</v>
      </c>
      <c r="B73" s="177">
        <f t="shared" si="4"/>
        <v>6</v>
      </c>
      <c r="C73" s="177">
        <v>0</v>
      </c>
      <c r="D73" s="131">
        <f t="shared" si="5"/>
        <v>0</v>
      </c>
      <c r="E73" s="177">
        <v>0</v>
      </c>
      <c r="F73" s="131">
        <f t="shared" si="6"/>
        <v>0</v>
      </c>
      <c r="G73" s="177">
        <v>6</v>
      </c>
      <c r="H73" s="131">
        <f t="shared" si="7"/>
        <v>1</v>
      </c>
      <c r="J73" s="100" t="s">
        <v>114</v>
      </c>
      <c r="K73" s="177">
        <v>0</v>
      </c>
      <c r="L73" s="188" t="s">
        <v>222</v>
      </c>
      <c r="M73" s="188" t="s">
        <v>222</v>
      </c>
      <c r="N73" s="188" t="s">
        <v>222</v>
      </c>
      <c r="O73" s="188" t="s">
        <v>222</v>
      </c>
      <c r="P73" s="188" t="s">
        <v>222</v>
      </c>
      <c r="Q73" s="188" t="s">
        <v>222</v>
      </c>
      <c r="S73" s="100" t="s">
        <v>114</v>
      </c>
      <c r="T73" s="177">
        <v>4</v>
      </c>
      <c r="U73" s="177">
        <v>0</v>
      </c>
      <c r="V73" s="131">
        <v>0</v>
      </c>
      <c r="W73" s="177">
        <v>0</v>
      </c>
      <c r="X73" s="131">
        <v>0</v>
      </c>
      <c r="Y73" s="177">
        <v>4</v>
      </c>
      <c r="Z73" s="131">
        <v>1</v>
      </c>
      <c r="AB73" s="100" t="s">
        <v>114</v>
      </c>
      <c r="AC73" s="177">
        <v>2</v>
      </c>
      <c r="AD73" s="177">
        <v>0</v>
      </c>
      <c r="AE73" s="131">
        <v>0</v>
      </c>
      <c r="AF73" s="177">
        <v>0</v>
      </c>
      <c r="AG73" s="131">
        <v>0</v>
      </c>
      <c r="AH73" s="177">
        <v>2</v>
      </c>
      <c r="AI73" s="131">
        <v>1</v>
      </c>
    </row>
    <row r="74" spans="1:35" ht="15.75" x14ac:dyDescent="0.25">
      <c r="A74" s="100" t="s">
        <v>115</v>
      </c>
      <c r="B74" s="177">
        <f t="shared" si="4"/>
        <v>6</v>
      </c>
      <c r="C74" s="177">
        <v>0</v>
      </c>
      <c r="D74" s="131">
        <f t="shared" si="5"/>
        <v>0</v>
      </c>
      <c r="E74" s="177">
        <v>0</v>
      </c>
      <c r="F74" s="131">
        <f t="shared" si="6"/>
        <v>0</v>
      </c>
      <c r="G74" s="177">
        <v>6</v>
      </c>
      <c r="H74" s="131">
        <f t="shared" si="7"/>
        <v>1</v>
      </c>
      <c r="J74" s="100" t="s">
        <v>115</v>
      </c>
      <c r="K74" s="177">
        <v>5</v>
      </c>
      <c r="L74" s="177">
        <v>0</v>
      </c>
      <c r="M74" s="131">
        <v>0</v>
      </c>
      <c r="N74" s="177">
        <v>0</v>
      </c>
      <c r="O74" s="131">
        <v>0</v>
      </c>
      <c r="P74" s="177">
        <v>5</v>
      </c>
      <c r="Q74" s="131">
        <v>1</v>
      </c>
      <c r="S74" s="100" t="s">
        <v>115</v>
      </c>
      <c r="T74" s="177">
        <v>0</v>
      </c>
      <c r="U74" s="188" t="s">
        <v>222</v>
      </c>
      <c r="V74" s="188" t="s">
        <v>222</v>
      </c>
      <c r="W74" s="188" t="s">
        <v>222</v>
      </c>
      <c r="X74" s="188" t="s">
        <v>222</v>
      </c>
      <c r="Y74" s="188" t="s">
        <v>222</v>
      </c>
      <c r="Z74" s="188" t="s">
        <v>222</v>
      </c>
      <c r="AB74" s="100" t="s">
        <v>115</v>
      </c>
      <c r="AC74" s="177">
        <v>1</v>
      </c>
      <c r="AD74" s="177">
        <v>0</v>
      </c>
      <c r="AE74" s="131">
        <v>0</v>
      </c>
      <c r="AF74" s="177">
        <v>0</v>
      </c>
      <c r="AG74" s="131">
        <v>0</v>
      </c>
      <c r="AH74" s="177">
        <v>1</v>
      </c>
      <c r="AI74" s="131">
        <v>1</v>
      </c>
    </row>
    <row r="75" spans="1:35" ht="15.75" x14ac:dyDescent="0.25">
      <c r="A75" s="100" t="s">
        <v>116</v>
      </c>
      <c r="B75" s="177">
        <f t="shared" si="4"/>
        <v>8</v>
      </c>
      <c r="C75" s="177">
        <v>1</v>
      </c>
      <c r="D75" s="131">
        <f t="shared" si="5"/>
        <v>0.125</v>
      </c>
      <c r="E75" s="177">
        <v>3</v>
      </c>
      <c r="F75" s="131">
        <f t="shared" si="6"/>
        <v>0.375</v>
      </c>
      <c r="G75" s="177">
        <v>4</v>
      </c>
      <c r="H75" s="131">
        <f t="shared" si="7"/>
        <v>0.5</v>
      </c>
      <c r="J75" s="100" t="s">
        <v>116</v>
      </c>
      <c r="K75" s="177">
        <v>0</v>
      </c>
      <c r="L75" s="188" t="s">
        <v>222</v>
      </c>
      <c r="M75" s="188" t="s">
        <v>222</v>
      </c>
      <c r="N75" s="188" t="s">
        <v>222</v>
      </c>
      <c r="O75" s="188" t="s">
        <v>222</v>
      </c>
      <c r="P75" s="188" t="s">
        <v>222</v>
      </c>
      <c r="Q75" s="188" t="s">
        <v>222</v>
      </c>
      <c r="S75" s="100" t="s">
        <v>116</v>
      </c>
      <c r="T75" s="177">
        <v>5</v>
      </c>
      <c r="U75" s="177">
        <v>1</v>
      </c>
      <c r="V75" s="131">
        <v>0.2</v>
      </c>
      <c r="W75" s="177">
        <v>3</v>
      </c>
      <c r="X75" s="131">
        <v>0.6</v>
      </c>
      <c r="Y75" s="177">
        <v>1</v>
      </c>
      <c r="Z75" s="131">
        <v>0.2</v>
      </c>
      <c r="AB75" s="100" t="s">
        <v>116</v>
      </c>
      <c r="AC75" s="177">
        <v>3</v>
      </c>
      <c r="AD75" s="177">
        <v>0</v>
      </c>
      <c r="AE75" s="131">
        <v>0</v>
      </c>
      <c r="AF75" s="177">
        <v>0</v>
      </c>
      <c r="AG75" s="131">
        <v>0</v>
      </c>
      <c r="AH75" s="177">
        <v>3</v>
      </c>
      <c r="AI75" s="131">
        <v>1</v>
      </c>
    </row>
    <row r="76" spans="1:35" ht="15.75" x14ac:dyDescent="0.25">
      <c r="A76" s="100" t="s">
        <v>117</v>
      </c>
      <c r="B76" s="177">
        <f t="shared" si="4"/>
        <v>4</v>
      </c>
      <c r="C76" s="177">
        <v>0</v>
      </c>
      <c r="D76" s="131">
        <f t="shared" si="5"/>
        <v>0</v>
      </c>
      <c r="E76" s="177">
        <v>3</v>
      </c>
      <c r="F76" s="131">
        <f t="shared" si="6"/>
        <v>0.75</v>
      </c>
      <c r="G76" s="177">
        <v>1</v>
      </c>
      <c r="H76" s="131">
        <f t="shared" si="7"/>
        <v>0.25</v>
      </c>
      <c r="J76" s="100" t="s">
        <v>117</v>
      </c>
      <c r="K76" s="177">
        <v>1</v>
      </c>
      <c r="L76" s="177">
        <v>0</v>
      </c>
      <c r="M76" s="131">
        <v>0</v>
      </c>
      <c r="N76" s="177">
        <v>1</v>
      </c>
      <c r="O76" s="131">
        <v>1</v>
      </c>
      <c r="P76" s="177">
        <v>0</v>
      </c>
      <c r="Q76" s="131">
        <v>0</v>
      </c>
      <c r="S76" s="100" t="s">
        <v>117</v>
      </c>
      <c r="T76" s="177">
        <v>1</v>
      </c>
      <c r="U76" s="177">
        <v>0</v>
      </c>
      <c r="V76" s="131">
        <v>0</v>
      </c>
      <c r="W76" s="177">
        <v>0</v>
      </c>
      <c r="X76" s="131">
        <v>0</v>
      </c>
      <c r="Y76" s="177">
        <v>1</v>
      </c>
      <c r="Z76" s="131">
        <v>1</v>
      </c>
      <c r="AB76" s="100" t="s">
        <v>117</v>
      </c>
      <c r="AC76" s="177">
        <v>2</v>
      </c>
      <c r="AD76" s="177">
        <v>0</v>
      </c>
      <c r="AE76" s="131">
        <v>0</v>
      </c>
      <c r="AF76" s="177">
        <v>2</v>
      </c>
      <c r="AG76" s="131">
        <v>1</v>
      </c>
      <c r="AH76" s="177">
        <v>0</v>
      </c>
      <c r="AI76" s="131">
        <v>0</v>
      </c>
    </row>
    <row r="77" spans="1:35" ht="15.75" x14ac:dyDescent="0.25">
      <c r="A77" s="100" t="s">
        <v>118</v>
      </c>
      <c r="B77" s="177">
        <f t="shared" si="4"/>
        <v>6</v>
      </c>
      <c r="C77" s="177">
        <v>0</v>
      </c>
      <c r="D77" s="131">
        <f t="shared" si="5"/>
        <v>0</v>
      </c>
      <c r="E77" s="177">
        <v>0</v>
      </c>
      <c r="F77" s="131">
        <f t="shared" si="6"/>
        <v>0</v>
      </c>
      <c r="G77" s="177">
        <v>6</v>
      </c>
      <c r="H77" s="131">
        <f t="shared" si="7"/>
        <v>1</v>
      </c>
      <c r="J77" s="100" t="s">
        <v>118</v>
      </c>
      <c r="K77" s="177">
        <v>0</v>
      </c>
      <c r="L77" s="188" t="s">
        <v>222</v>
      </c>
      <c r="M77" s="188" t="s">
        <v>222</v>
      </c>
      <c r="N77" s="188" t="s">
        <v>222</v>
      </c>
      <c r="O77" s="188" t="s">
        <v>222</v>
      </c>
      <c r="P77" s="188" t="s">
        <v>222</v>
      </c>
      <c r="Q77" s="188" t="s">
        <v>222</v>
      </c>
      <c r="S77" s="100" t="s">
        <v>118</v>
      </c>
      <c r="T77" s="177">
        <v>0</v>
      </c>
      <c r="U77" s="188" t="s">
        <v>222</v>
      </c>
      <c r="V77" s="188" t="s">
        <v>222</v>
      </c>
      <c r="W77" s="188" t="s">
        <v>222</v>
      </c>
      <c r="X77" s="188" t="s">
        <v>222</v>
      </c>
      <c r="Y77" s="188" t="s">
        <v>222</v>
      </c>
      <c r="Z77" s="188" t="s">
        <v>222</v>
      </c>
      <c r="AB77" s="100" t="s">
        <v>118</v>
      </c>
      <c r="AC77" s="177">
        <v>6</v>
      </c>
      <c r="AD77" s="177">
        <v>0</v>
      </c>
      <c r="AE77" s="131">
        <v>0</v>
      </c>
      <c r="AF77" s="177">
        <v>0</v>
      </c>
      <c r="AG77" s="131">
        <v>0</v>
      </c>
      <c r="AH77" s="177">
        <v>6</v>
      </c>
      <c r="AI77" s="131">
        <v>1</v>
      </c>
    </row>
    <row r="78" spans="1:35" ht="15.75" x14ac:dyDescent="0.25">
      <c r="A78" s="100" t="s">
        <v>119</v>
      </c>
      <c r="B78" s="177">
        <f t="shared" si="4"/>
        <v>3</v>
      </c>
      <c r="C78" s="177">
        <v>1</v>
      </c>
      <c r="D78" s="131">
        <f t="shared" si="5"/>
        <v>0.33333333333333331</v>
      </c>
      <c r="E78" s="177">
        <v>0</v>
      </c>
      <c r="F78" s="131">
        <f t="shared" si="6"/>
        <v>0</v>
      </c>
      <c r="G78" s="177">
        <v>2</v>
      </c>
      <c r="H78" s="131">
        <f t="shared" si="7"/>
        <v>0.66666666666666663</v>
      </c>
      <c r="J78" s="100" t="s">
        <v>119</v>
      </c>
      <c r="K78" s="177">
        <v>3</v>
      </c>
      <c r="L78" s="177">
        <v>1</v>
      </c>
      <c r="M78" s="131">
        <v>0.33333333333333331</v>
      </c>
      <c r="N78" s="177"/>
      <c r="O78" s="131">
        <v>0</v>
      </c>
      <c r="P78" s="177">
        <v>2</v>
      </c>
      <c r="Q78" s="131">
        <v>0.66666666666666663</v>
      </c>
      <c r="S78" s="100" t="s">
        <v>119</v>
      </c>
      <c r="T78" s="177">
        <v>0</v>
      </c>
      <c r="U78" s="188" t="s">
        <v>222</v>
      </c>
      <c r="V78" s="188" t="s">
        <v>222</v>
      </c>
      <c r="W78" s="188" t="s">
        <v>222</v>
      </c>
      <c r="X78" s="188" t="s">
        <v>222</v>
      </c>
      <c r="Y78" s="188" t="s">
        <v>222</v>
      </c>
      <c r="Z78" s="188" t="s">
        <v>222</v>
      </c>
      <c r="AB78" s="100" t="s">
        <v>119</v>
      </c>
      <c r="AC78" s="177">
        <v>0</v>
      </c>
      <c r="AD78" s="188" t="s">
        <v>222</v>
      </c>
      <c r="AE78" s="188" t="s">
        <v>222</v>
      </c>
      <c r="AF78" s="188" t="s">
        <v>222</v>
      </c>
      <c r="AG78" s="188" t="s">
        <v>222</v>
      </c>
      <c r="AH78" s="188" t="s">
        <v>222</v>
      </c>
      <c r="AI78" s="188" t="s">
        <v>222</v>
      </c>
    </row>
    <row r="79" spans="1:35" ht="15.75" x14ac:dyDescent="0.25">
      <c r="A79" s="100" t="s">
        <v>120</v>
      </c>
      <c r="B79" s="177">
        <f t="shared" si="4"/>
        <v>6</v>
      </c>
      <c r="C79" s="177">
        <v>0</v>
      </c>
      <c r="D79" s="131">
        <f t="shared" si="5"/>
        <v>0</v>
      </c>
      <c r="E79" s="177">
        <v>5</v>
      </c>
      <c r="F79" s="131">
        <f t="shared" si="6"/>
        <v>0.83333333333333337</v>
      </c>
      <c r="G79" s="177">
        <v>1</v>
      </c>
      <c r="H79" s="131">
        <f t="shared" si="7"/>
        <v>0.16666666666666666</v>
      </c>
      <c r="J79" s="100" t="s">
        <v>120</v>
      </c>
      <c r="K79" s="177">
        <v>1</v>
      </c>
      <c r="L79" s="177">
        <v>0</v>
      </c>
      <c r="M79" s="131">
        <v>0</v>
      </c>
      <c r="N79" s="177">
        <v>1</v>
      </c>
      <c r="O79" s="131">
        <v>1</v>
      </c>
      <c r="P79" s="177">
        <v>0</v>
      </c>
      <c r="Q79" s="131">
        <v>0</v>
      </c>
      <c r="S79" s="100" t="s">
        <v>120</v>
      </c>
      <c r="T79" s="177">
        <v>1</v>
      </c>
      <c r="U79" s="177">
        <v>0</v>
      </c>
      <c r="V79" s="131">
        <v>0</v>
      </c>
      <c r="W79" s="177">
        <v>1</v>
      </c>
      <c r="X79" s="131">
        <v>1</v>
      </c>
      <c r="Y79" s="177">
        <v>0</v>
      </c>
      <c r="Z79" s="131">
        <v>0</v>
      </c>
      <c r="AB79" s="100" t="s">
        <v>120</v>
      </c>
      <c r="AC79" s="177">
        <v>4</v>
      </c>
      <c r="AD79" s="177">
        <v>0</v>
      </c>
      <c r="AE79" s="131">
        <v>0</v>
      </c>
      <c r="AF79" s="177">
        <v>3</v>
      </c>
      <c r="AG79" s="131">
        <v>0.75</v>
      </c>
      <c r="AH79" s="177">
        <v>1</v>
      </c>
      <c r="AI79" s="131">
        <v>0.25</v>
      </c>
    </row>
    <row r="80" spans="1:35" ht="15.75" x14ac:dyDescent="0.25">
      <c r="A80" s="100" t="s">
        <v>121</v>
      </c>
      <c r="B80" s="177">
        <f t="shared" si="4"/>
        <v>15</v>
      </c>
      <c r="C80" s="177">
        <v>0</v>
      </c>
      <c r="D80" s="131">
        <f t="shared" si="5"/>
        <v>0</v>
      </c>
      <c r="E80" s="177">
        <v>4</v>
      </c>
      <c r="F80" s="131">
        <f t="shared" si="6"/>
        <v>0.26666666666666666</v>
      </c>
      <c r="G80" s="177">
        <v>11</v>
      </c>
      <c r="H80" s="131">
        <f t="shared" si="7"/>
        <v>0.73333333333333328</v>
      </c>
      <c r="J80" s="100" t="s">
        <v>121</v>
      </c>
      <c r="K80" s="177">
        <v>0</v>
      </c>
      <c r="L80" s="188" t="s">
        <v>222</v>
      </c>
      <c r="M80" s="188" t="s">
        <v>222</v>
      </c>
      <c r="N80" s="188" t="s">
        <v>222</v>
      </c>
      <c r="O80" s="188" t="s">
        <v>222</v>
      </c>
      <c r="P80" s="188" t="s">
        <v>222</v>
      </c>
      <c r="Q80" s="188" t="s">
        <v>222</v>
      </c>
      <c r="S80" s="100" t="s">
        <v>121</v>
      </c>
      <c r="T80" s="177">
        <v>4</v>
      </c>
      <c r="U80" s="177">
        <v>0</v>
      </c>
      <c r="V80" s="131">
        <v>0</v>
      </c>
      <c r="W80" s="177">
        <v>2</v>
      </c>
      <c r="X80" s="131">
        <v>0.5</v>
      </c>
      <c r="Y80" s="177">
        <v>2</v>
      </c>
      <c r="Z80" s="131">
        <v>0.5</v>
      </c>
      <c r="AB80" s="100" t="s">
        <v>121</v>
      </c>
      <c r="AC80" s="177">
        <v>11</v>
      </c>
      <c r="AD80" s="177">
        <v>0</v>
      </c>
      <c r="AE80" s="131">
        <v>0</v>
      </c>
      <c r="AF80" s="177">
        <v>2</v>
      </c>
      <c r="AG80" s="131">
        <v>0.18181818181818182</v>
      </c>
      <c r="AH80" s="177">
        <v>9</v>
      </c>
      <c r="AI80" s="131">
        <v>0.81818181818181823</v>
      </c>
    </row>
    <row r="81" spans="1:35" ht="15.75" x14ac:dyDescent="0.25">
      <c r="A81" s="100" t="s">
        <v>122</v>
      </c>
      <c r="B81" s="177">
        <f t="shared" si="4"/>
        <v>9</v>
      </c>
      <c r="C81" s="177">
        <v>0</v>
      </c>
      <c r="D81" s="131">
        <f t="shared" si="5"/>
        <v>0</v>
      </c>
      <c r="E81" s="177">
        <v>6</v>
      </c>
      <c r="F81" s="131">
        <f t="shared" si="6"/>
        <v>0.66666666666666663</v>
      </c>
      <c r="G81" s="177">
        <v>3</v>
      </c>
      <c r="H81" s="131">
        <f t="shared" si="7"/>
        <v>0.33333333333333331</v>
      </c>
      <c r="J81" s="100" t="s">
        <v>122</v>
      </c>
      <c r="K81" s="177">
        <v>0</v>
      </c>
      <c r="L81" s="188" t="s">
        <v>222</v>
      </c>
      <c r="M81" s="188" t="s">
        <v>222</v>
      </c>
      <c r="N81" s="188" t="s">
        <v>222</v>
      </c>
      <c r="O81" s="188" t="s">
        <v>222</v>
      </c>
      <c r="P81" s="188" t="s">
        <v>222</v>
      </c>
      <c r="Q81" s="188" t="s">
        <v>222</v>
      </c>
      <c r="S81" s="100" t="s">
        <v>122</v>
      </c>
      <c r="T81" s="177">
        <v>4</v>
      </c>
      <c r="U81" s="177">
        <v>0</v>
      </c>
      <c r="V81" s="131">
        <v>0</v>
      </c>
      <c r="W81" s="177">
        <v>1</v>
      </c>
      <c r="X81" s="131">
        <v>0.25</v>
      </c>
      <c r="Y81" s="177">
        <v>3</v>
      </c>
      <c r="Z81" s="131">
        <v>0.75</v>
      </c>
      <c r="AB81" s="100" t="s">
        <v>122</v>
      </c>
      <c r="AC81" s="177">
        <v>5</v>
      </c>
      <c r="AD81" s="177">
        <v>0</v>
      </c>
      <c r="AE81" s="131">
        <v>0</v>
      </c>
      <c r="AF81" s="177">
        <v>5</v>
      </c>
      <c r="AG81" s="131">
        <v>1</v>
      </c>
      <c r="AH81" s="177">
        <v>0</v>
      </c>
      <c r="AI81" s="131">
        <v>0</v>
      </c>
    </row>
    <row r="82" spans="1:35" ht="15.75" x14ac:dyDescent="0.25">
      <c r="A82" s="100" t="s">
        <v>123</v>
      </c>
      <c r="B82" s="177">
        <f t="shared" si="4"/>
        <v>1</v>
      </c>
      <c r="C82" s="177">
        <v>0</v>
      </c>
      <c r="D82" s="131">
        <f t="shared" si="5"/>
        <v>0</v>
      </c>
      <c r="E82" s="177">
        <v>1</v>
      </c>
      <c r="F82" s="131">
        <f t="shared" si="6"/>
        <v>1</v>
      </c>
      <c r="G82" s="177">
        <v>0</v>
      </c>
      <c r="H82" s="131">
        <f t="shared" si="7"/>
        <v>0</v>
      </c>
      <c r="J82" s="100" t="s">
        <v>123</v>
      </c>
      <c r="K82" s="177">
        <v>0</v>
      </c>
      <c r="L82" s="188" t="s">
        <v>222</v>
      </c>
      <c r="M82" s="188" t="s">
        <v>222</v>
      </c>
      <c r="N82" s="188" t="s">
        <v>222</v>
      </c>
      <c r="O82" s="188" t="s">
        <v>222</v>
      </c>
      <c r="P82" s="188" t="s">
        <v>222</v>
      </c>
      <c r="Q82" s="188" t="s">
        <v>222</v>
      </c>
      <c r="S82" s="100" t="s">
        <v>123</v>
      </c>
      <c r="T82" s="177">
        <v>0</v>
      </c>
      <c r="U82" s="188" t="s">
        <v>222</v>
      </c>
      <c r="V82" s="188" t="s">
        <v>222</v>
      </c>
      <c r="W82" s="188" t="s">
        <v>222</v>
      </c>
      <c r="X82" s="188" t="s">
        <v>222</v>
      </c>
      <c r="Y82" s="188" t="s">
        <v>222</v>
      </c>
      <c r="Z82" s="188" t="s">
        <v>222</v>
      </c>
      <c r="AB82" s="100" t="s">
        <v>123</v>
      </c>
      <c r="AC82" s="177">
        <v>1</v>
      </c>
      <c r="AD82" s="177">
        <v>0</v>
      </c>
      <c r="AE82" s="131">
        <v>0</v>
      </c>
      <c r="AF82" s="177">
        <v>1</v>
      </c>
      <c r="AG82" s="131">
        <v>1</v>
      </c>
      <c r="AH82" s="177">
        <v>0</v>
      </c>
      <c r="AI82" s="131">
        <v>0</v>
      </c>
    </row>
    <row r="83" spans="1:35" ht="15.75" x14ac:dyDescent="0.25">
      <c r="A83" s="100" t="s">
        <v>124</v>
      </c>
      <c r="B83" s="177">
        <f t="shared" si="4"/>
        <v>17</v>
      </c>
      <c r="C83" s="177">
        <v>0</v>
      </c>
      <c r="D83" s="131">
        <f t="shared" si="5"/>
        <v>0</v>
      </c>
      <c r="E83" s="177">
        <v>9</v>
      </c>
      <c r="F83" s="131">
        <f t="shared" si="6"/>
        <v>0.52941176470588236</v>
      </c>
      <c r="G83" s="177">
        <v>8</v>
      </c>
      <c r="H83" s="131">
        <f t="shared" si="7"/>
        <v>0.47058823529411764</v>
      </c>
      <c r="J83" s="100" t="s">
        <v>124</v>
      </c>
      <c r="K83" s="177">
        <v>2</v>
      </c>
      <c r="L83" s="177">
        <v>0</v>
      </c>
      <c r="M83" s="131">
        <v>0</v>
      </c>
      <c r="N83" s="177">
        <v>1</v>
      </c>
      <c r="O83" s="131">
        <v>0.5</v>
      </c>
      <c r="P83" s="177">
        <v>1</v>
      </c>
      <c r="Q83" s="131">
        <v>0.5</v>
      </c>
      <c r="S83" s="100" t="s">
        <v>124</v>
      </c>
      <c r="T83" s="177">
        <v>1</v>
      </c>
      <c r="U83" s="177">
        <v>0</v>
      </c>
      <c r="V83" s="131">
        <v>0</v>
      </c>
      <c r="W83" s="177">
        <v>1</v>
      </c>
      <c r="X83" s="131">
        <v>1</v>
      </c>
      <c r="Y83" s="177">
        <v>0</v>
      </c>
      <c r="Z83" s="131">
        <v>0</v>
      </c>
      <c r="AB83" s="100" t="s">
        <v>124</v>
      </c>
      <c r="AC83" s="177">
        <v>14</v>
      </c>
      <c r="AD83" s="177">
        <v>0</v>
      </c>
      <c r="AE83" s="131">
        <v>0</v>
      </c>
      <c r="AF83" s="177">
        <v>7</v>
      </c>
      <c r="AG83" s="131">
        <v>0.5</v>
      </c>
      <c r="AH83" s="177">
        <v>7</v>
      </c>
      <c r="AI83" s="131">
        <v>0.5</v>
      </c>
    </row>
    <row r="84" spans="1:35" ht="15.75" x14ac:dyDescent="0.25">
      <c r="A84" s="100"/>
      <c r="B84" s="177"/>
      <c r="C84" s="177"/>
      <c r="D84" s="131"/>
      <c r="E84" s="177"/>
      <c r="F84" s="131"/>
      <c r="G84" s="177"/>
      <c r="H84" s="131"/>
      <c r="J84" s="100"/>
      <c r="K84" s="177"/>
      <c r="L84" s="177"/>
      <c r="M84" s="132"/>
      <c r="N84" s="177"/>
      <c r="O84" s="132"/>
      <c r="P84" s="177"/>
      <c r="Q84" s="132"/>
      <c r="S84" s="100"/>
      <c r="T84" s="177"/>
      <c r="U84" s="177"/>
      <c r="V84" s="132"/>
      <c r="W84" s="177"/>
      <c r="X84" s="132"/>
      <c r="Y84" s="177"/>
      <c r="Z84" s="132"/>
      <c r="AB84" s="100"/>
      <c r="AC84" s="177"/>
      <c r="AD84" s="177"/>
      <c r="AE84" s="132"/>
      <c r="AF84" s="177"/>
      <c r="AG84" s="132"/>
      <c r="AH84" s="177"/>
      <c r="AI84" s="132"/>
    </row>
    <row r="85" spans="1:35" ht="15.75" x14ac:dyDescent="0.25">
      <c r="A85" s="103" t="s">
        <v>22</v>
      </c>
      <c r="B85" s="232">
        <f t="shared" ref="B85" si="8">K85+T85+AC85</f>
        <v>347</v>
      </c>
      <c r="C85" s="232">
        <f>SUM(C52:C83)</f>
        <v>3</v>
      </c>
      <c r="D85" s="138">
        <f t="shared" ref="D85" si="9">C85/B85</f>
        <v>8.6455331412103754E-3</v>
      </c>
      <c r="E85" s="232">
        <f>SUM(E52:E83)</f>
        <v>150</v>
      </c>
      <c r="F85" s="138">
        <f t="shared" ref="F85" si="10">E85/B85</f>
        <v>0.43227665706051871</v>
      </c>
      <c r="G85" s="232">
        <f>SUM(G52:G83)</f>
        <v>194</v>
      </c>
      <c r="H85" s="138">
        <f t="shared" ref="H85" si="11">G85/B85</f>
        <v>0.55907780979827093</v>
      </c>
      <c r="J85" s="103" t="s">
        <v>22</v>
      </c>
      <c r="K85" s="232">
        <v>36</v>
      </c>
      <c r="L85" s="232">
        <v>2</v>
      </c>
      <c r="M85" s="138">
        <v>5.5555555555555552E-2</v>
      </c>
      <c r="N85" s="232">
        <v>11</v>
      </c>
      <c r="O85" s="138">
        <v>0.30555555555555558</v>
      </c>
      <c r="P85" s="232">
        <v>23</v>
      </c>
      <c r="Q85" s="138">
        <v>0.63888888888888884</v>
      </c>
      <c r="S85" s="103" t="s">
        <v>22</v>
      </c>
      <c r="T85" s="232">
        <v>73</v>
      </c>
      <c r="U85" s="232">
        <v>1</v>
      </c>
      <c r="V85" s="138">
        <v>1.3698630136986301E-2</v>
      </c>
      <c r="W85" s="232">
        <v>29</v>
      </c>
      <c r="X85" s="138">
        <v>0.39726027397260272</v>
      </c>
      <c r="Y85" s="232">
        <v>43</v>
      </c>
      <c r="Z85" s="138">
        <v>0.58904109589041098</v>
      </c>
      <c r="AB85" s="103" t="s">
        <v>22</v>
      </c>
      <c r="AC85" s="232">
        <v>238</v>
      </c>
      <c r="AD85" s="232">
        <v>0</v>
      </c>
      <c r="AE85" s="138">
        <v>0</v>
      </c>
      <c r="AF85" s="232">
        <v>110</v>
      </c>
      <c r="AG85" s="138">
        <v>0.46218487394957986</v>
      </c>
      <c r="AH85" s="232">
        <v>128</v>
      </c>
      <c r="AI85" s="138">
        <v>0.53781512605042014</v>
      </c>
    </row>
    <row r="86" spans="1:35" x14ac:dyDescent="0.25">
      <c r="A86" s="217"/>
      <c r="B86" s="256"/>
      <c r="C86" s="217"/>
      <c r="D86" s="217"/>
      <c r="E86" s="217"/>
      <c r="F86" s="217"/>
      <c r="G86" s="217"/>
      <c r="H86" s="217"/>
      <c r="J86" s="217"/>
      <c r="K86" s="256"/>
      <c r="L86" s="217"/>
      <c r="M86" s="217"/>
      <c r="N86" s="217"/>
      <c r="O86" s="217"/>
      <c r="P86" s="217"/>
      <c r="Q86" s="217"/>
      <c r="S86" s="217"/>
      <c r="T86" s="217"/>
      <c r="U86" s="217"/>
      <c r="V86" s="217"/>
      <c r="W86" s="217"/>
      <c r="X86" s="217"/>
      <c r="Y86" s="217"/>
      <c r="Z86" s="217"/>
      <c r="AB86" s="217"/>
      <c r="AC86" s="217"/>
      <c r="AD86" s="217"/>
      <c r="AE86" s="217"/>
      <c r="AF86" s="217"/>
      <c r="AG86" s="217"/>
      <c r="AH86" s="217"/>
      <c r="AI86" s="217"/>
    </row>
    <row r="89" spans="1:35" ht="14.25" customHeight="1" x14ac:dyDescent="0.25">
      <c r="A89" s="328" t="s">
        <v>241</v>
      </c>
      <c r="B89" s="307"/>
      <c r="C89" s="307"/>
      <c r="D89" s="307"/>
      <c r="E89" s="307"/>
      <c r="F89" s="307"/>
      <c r="G89" s="307"/>
      <c r="H89" s="307"/>
      <c r="I89" s="129"/>
      <c r="J89" s="328" t="s">
        <v>241</v>
      </c>
      <c r="K89" s="307"/>
      <c r="L89" s="307"/>
      <c r="M89" s="307"/>
      <c r="N89" s="307"/>
      <c r="O89" s="307"/>
      <c r="P89" s="307"/>
      <c r="Q89" s="307"/>
      <c r="R89" s="129"/>
      <c r="S89" s="328" t="s">
        <v>241</v>
      </c>
      <c r="T89" s="307"/>
      <c r="U89" s="307"/>
      <c r="V89" s="307"/>
      <c r="W89" s="307"/>
      <c r="X89" s="307"/>
      <c r="Y89" s="307"/>
      <c r="Z89" s="307"/>
      <c r="AB89" s="328" t="s">
        <v>241</v>
      </c>
      <c r="AC89" s="307"/>
      <c r="AD89" s="307"/>
      <c r="AE89" s="307"/>
      <c r="AF89" s="307"/>
      <c r="AG89" s="307"/>
      <c r="AH89" s="307"/>
      <c r="AI89" s="307"/>
    </row>
    <row r="90" spans="1:35" ht="15.75" customHeight="1" x14ac:dyDescent="0.25">
      <c r="A90" s="304" t="s">
        <v>68</v>
      </c>
      <c r="B90" s="333"/>
      <c r="C90" s="333"/>
      <c r="D90" s="333"/>
      <c r="E90" s="333"/>
      <c r="F90" s="333"/>
      <c r="G90" s="333"/>
      <c r="H90" s="305"/>
      <c r="J90" s="304" t="s">
        <v>68</v>
      </c>
      <c r="K90" s="333"/>
      <c r="L90" s="333"/>
      <c r="M90" s="333"/>
      <c r="N90" s="333"/>
      <c r="O90" s="333"/>
      <c r="P90" s="333"/>
      <c r="Q90" s="305"/>
      <c r="S90" s="304" t="s">
        <v>128</v>
      </c>
      <c r="T90" s="333"/>
      <c r="U90" s="333"/>
      <c r="V90" s="333"/>
      <c r="W90" s="333"/>
      <c r="X90" s="333"/>
      <c r="Y90" s="333"/>
      <c r="Z90" s="305"/>
      <c r="AB90" s="304" t="s">
        <v>128</v>
      </c>
      <c r="AC90" s="333"/>
      <c r="AD90" s="333"/>
      <c r="AE90" s="333"/>
      <c r="AF90" s="333"/>
      <c r="AG90" s="333"/>
      <c r="AH90" s="333"/>
      <c r="AI90" s="305"/>
    </row>
    <row r="91" spans="1:35" ht="15.75" customHeight="1" x14ac:dyDescent="0.25">
      <c r="A91" s="290" t="s">
        <v>134</v>
      </c>
      <c r="B91" s="290" t="s">
        <v>135</v>
      </c>
      <c r="C91" s="334" t="s">
        <v>133</v>
      </c>
      <c r="D91" s="334"/>
      <c r="E91" s="334"/>
      <c r="F91" s="334"/>
      <c r="G91" s="334"/>
      <c r="H91" s="334"/>
      <c r="J91" s="290" t="s">
        <v>134</v>
      </c>
      <c r="K91" s="290" t="s">
        <v>135</v>
      </c>
      <c r="L91" s="334" t="s">
        <v>133</v>
      </c>
      <c r="M91" s="334"/>
      <c r="N91" s="334"/>
      <c r="O91" s="334"/>
      <c r="P91" s="334"/>
      <c r="Q91" s="334"/>
      <c r="S91" s="290" t="s">
        <v>134</v>
      </c>
      <c r="T91" s="290" t="s">
        <v>135</v>
      </c>
      <c r="U91" s="304" t="s">
        <v>3</v>
      </c>
      <c r="V91" s="333"/>
      <c r="W91" s="333"/>
      <c r="X91" s="333"/>
      <c r="Y91" s="333"/>
      <c r="Z91" s="305"/>
      <c r="AB91" s="290" t="s">
        <v>134</v>
      </c>
      <c r="AC91" s="290" t="s">
        <v>135</v>
      </c>
      <c r="AD91" s="304" t="s">
        <v>139</v>
      </c>
      <c r="AE91" s="333"/>
      <c r="AF91" s="333"/>
      <c r="AG91" s="333"/>
      <c r="AH91" s="333"/>
      <c r="AI91" s="305"/>
    </row>
    <row r="92" spans="1:35" ht="15.75" customHeight="1" x14ac:dyDescent="0.25">
      <c r="A92" s="303" t="s">
        <v>134</v>
      </c>
      <c r="B92" s="303"/>
      <c r="C92" s="304" t="s">
        <v>138</v>
      </c>
      <c r="D92" s="305"/>
      <c r="E92" s="304" t="s">
        <v>137</v>
      </c>
      <c r="F92" s="305"/>
      <c r="G92" s="304" t="s">
        <v>136</v>
      </c>
      <c r="H92" s="305"/>
      <c r="J92" s="303" t="s">
        <v>134</v>
      </c>
      <c r="K92" s="303"/>
      <c r="L92" s="304" t="s">
        <v>138</v>
      </c>
      <c r="M92" s="305"/>
      <c r="N92" s="304" t="s">
        <v>137</v>
      </c>
      <c r="O92" s="305"/>
      <c r="P92" s="304" t="s">
        <v>136</v>
      </c>
      <c r="Q92" s="305"/>
      <c r="S92" s="303" t="s">
        <v>134</v>
      </c>
      <c r="T92" s="303"/>
      <c r="U92" s="304" t="s">
        <v>138</v>
      </c>
      <c r="V92" s="305"/>
      <c r="W92" s="304" t="s">
        <v>137</v>
      </c>
      <c r="X92" s="305"/>
      <c r="Y92" s="304" t="s">
        <v>136</v>
      </c>
      <c r="Z92" s="305"/>
      <c r="AB92" s="303" t="s">
        <v>134</v>
      </c>
      <c r="AC92" s="303"/>
      <c r="AD92" s="304" t="s">
        <v>138</v>
      </c>
      <c r="AE92" s="305"/>
      <c r="AF92" s="304" t="s">
        <v>137</v>
      </c>
      <c r="AG92" s="305"/>
      <c r="AH92" s="304" t="s">
        <v>136</v>
      </c>
      <c r="AI92" s="305"/>
    </row>
    <row r="93" spans="1:35" ht="30.75" x14ac:dyDescent="0.25">
      <c r="A93" s="291"/>
      <c r="B93" s="291"/>
      <c r="C93" s="168" t="s">
        <v>0</v>
      </c>
      <c r="D93" s="168" t="s">
        <v>7</v>
      </c>
      <c r="E93" s="168" t="s">
        <v>0</v>
      </c>
      <c r="F93" s="168" t="s">
        <v>7</v>
      </c>
      <c r="G93" s="168" t="s">
        <v>0</v>
      </c>
      <c r="H93" s="168" t="s">
        <v>7</v>
      </c>
      <c r="J93" s="291"/>
      <c r="K93" s="291"/>
      <c r="L93" s="175" t="s">
        <v>0</v>
      </c>
      <c r="M93" s="175" t="s">
        <v>7</v>
      </c>
      <c r="N93" s="175" t="s">
        <v>0</v>
      </c>
      <c r="O93" s="175" t="s">
        <v>7</v>
      </c>
      <c r="P93" s="175" t="s">
        <v>0</v>
      </c>
      <c r="Q93" s="175" t="s">
        <v>7</v>
      </c>
      <c r="S93" s="291"/>
      <c r="T93" s="291"/>
      <c r="U93" s="168" t="s">
        <v>0</v>
      </c>
      <c r="V93" s="168" t="s">
        <v>7</v>
      </c>
      <c r="W93" s="168" t="s">
        <v>0</v>
      </c>
      <c r="X93" s="168" t="s">
        <v>7</v>
      </c>
      <c r="Y93" s="168" t="s">
        <v>0</v>
      </c>
      <c r="Z93" s="168" t="s">
        <v>7</v>
      </c>
      <c r="AB93" s="291"/>
      <c r="AC93" s="291"/>
      <c r="AD93" s="168" t="s">
        <v>0</v>
      </c>
      <c r="AE93" s="168" t="s">
        <v>14</v>
      </c>
      <c r="AF93" s="168" t="s">
        <v>0</v>
      </c>
      <c r="AG93" s="168" t="s">
        <v>14</v>
      </c>
      <c r="AH93" s="168" t="s">
        <v>0</v>
      </c>
      <c r="AI93" s="168" t="s">
        <v>14</v>
      </c>
    </row>
    <row r="94" spans="1:35" ht="15.75" x14ac:dyDescent="0.25">
      <c r="A94" s="99"/>
      <c r="B94" s="99"/>
      <c r="C94" s="99"/>
      <c r="D94" s="99"/>
      <c r="E94" s="99"/>
      <c r="F94" s="99"/>
      <c r="G94" s="99"/>
      <c r="H94" s="99"/>
      <c r="J94" s="99"/>
      <c r="K94" s="99"/>
      <c r="L94" s="99"/>
      <c r="M94" s="99"/>
      <c r="N94" s="99"/>
      <c r="O94" s="99"/>
      <c r="P94" s="99"/>
      <c r="Q94" s="99"/>
      <c r="S94" s="99"/>
      <c r="T94" s="99"/>
      <c r="U94" s="99"/>
      <c r="V94" s="99"/>
      <c r="W94" s="99"/>
      <c r="X94" s="99"/>
      <c r="Y94" s="99"/>
      <c r="Z94" s="99"/>
      <c r="AB94" s="99"/>
      <c r="AC94" s="99"/>
      <c r="AD94" s="99"/>
      <c r="AE94" s="99"/>
      <c r="AF94" s="99"/>
      <c r="AG94" s="99"/>
      <c r="AH94" s="99"/>
      <c r="AI94" s="99"/>
    </row>
    <row r="95" spans="1:35" ht="15.75" x14ac:dyDescent="0.25">
      <c r="A95" s="100" t="s">
        <v>93</v>
      </c>
      <c r="B95" s="177">
        <f>K95+T95+AC95</f>
        <v>12</v>
      </c>
      <c r="C95" s="177">
        <v>0</v>
      </c>
      <c r="D95" s="131">
        <f>C95/B95</f>
        <v>0</v>
      </c>
      <c r="E95" s="177">
        <v>4</v>
      </c>
      <c r="F95" s="131">
        <f>E95/B95</f>
        <v>0.33333333333333331</v>
      </c>
      <c r="G95" s="177">
        <v>8</v>
      </c>
      <c r="H95" s="131">
        <f>G95/B95</f>
        <v>0.66666666666666663</v>
      </c>
      <c r="J95" s="100" t="s">
        <v>93</v>
      </c>
      <c r="K95" s="177">
        <v>1</v>
      </c>
      <c r="L95" s="177">
        <v>0</v>
      </c>
      <c r="M95" s="131">
        <v>0</v>
      </c>
      <c r="N95" s="177">
        <v>0</v>
      </c>
      <c r="O95" s="131">
        <v>0</v>
      </c>
      <c r="P95" s="177">
        <v>1</v>
      </c>
      <c r="Q95" s="131">
        <v>1</v>
      </c>
      <c r="S95" s="100" t="s">
        <v>93</v>
      </c>
      <c r="T95" s="177">
        <v>0</v>
      </c>
      <c r="U95" s="188" t="s">
        <v>222</v>
      </c>
      <c r="V95" s="188" t="s">
        <v>222</v>
      </c>
      <c r="W95" s="188" t="s">
        <v>222</v>
      </c>
      <c r="X95" s="188" t="s">
        <v>222</v>
      </c>
      <c r="Y95" s="188" t="s">
        <v>222</v>
      </c>
      <c r="Z95" s="188" t="s">
        <v>222</v>
      </c>
      <c r="AB95" s="100" t="s">
        <v>93</v>
      </c>
      <c r="AC95" s="177">
        <v>11</v>
      </c>
      <c r="AD95" s="177">
        <v>0</v>
      </c>
      <c r="AE95" s="131">
        <v>0</v>
      </c>
      <c r="AF95" s="177">
        <v>4</v>
      </c>
      <c r="AG95" s="131">
        <v>0.36363636363636365</v>
      </c>
      <c r="AH95" s="177">
        <v>7</v>
      </c>
      <c r="AI95" s="131">
        <v>0.63636363636363635</v>
      </c>
    </row>
    <row r="96" spans="1:35" ht="15.75" x14ac:dyDescent="0.25">
      <c r="A96" s="100" t="s">
        <v>94</v>
      </c>
      <c r="B96" s="177">
        <f t="shared" ref="B96:B126" si="12">K96+T96+AC96</f>
        <v>6</v>
      </c>
      <c r="C96" s="177">
        <v>0</v>
      </c>
      <c r="D96" s="131">
        <f t="shared" ref="D96:D126" si="13">C96/B96</f>
        <v>0</v>
      </c>
      <c r="E96" s="177">
        <v>4</v>
      </c>
      <c r="F96" s="131">
        <f t="shared" ref="F96:F126" si="14">E96/B96</f>
        <v>0.66666666666666663</v>
      </c>
      <c r="G96" s="177">
        <v>2</v>
      </c>
      <c r="H96" s="131">
        <f t="shared" ref="H96:H126" si="15">G96/B96</f>
        <v>0.33333333333333331</v>
      </c>
      <c r="J96" s="100" t="s">
        <v>94</v>
      </c>
      <c r="K96" s="177">
        <v>1</v>
      </c>
      <c r="L96" s="177">
        <v>0</v>
      </c>
      <c r="M96" s="131">
        <v>0</v>
      </c>
      <c r="N96" s="177">
        <v>0</v>
      </c>
      <c r="O96" s="131">
        <v>0</v>
      </c>
      <c r="P96" s="177">
        <v>1</v>
      </c>
      <c r="Q96" s="131">
        <v>1</v>
      </c>
      <c r="S96" s="100" t="s">
        <v>94</v>
      </c>
      <c r="T96" s="177">
        <v>0</v>
      </c>
      <c r="U96" s="188" t="s">
        <v>222</v>
      </c>
      <c r="V96" s="188" t="s">
        <v>222</v>
      </c>
      <c r="W96" s="188" t="s">
        <v>222</v>
      </c>
      <c r="X96" s="188" t="s">
        <v>222</v>
      </c>
      <c r="Y96" s="188" t="s">
        <v>222</v>
      </c>
      <c r="Z96" s="188" t="s">
        <v>222</v>
      </c>
      <c r="AB96" s="100" t="s">
        <v>94</v>
      </c>
      <c r="AC96" s="177">
        <v>5</v>
      </c>
      <c r="AD96" s="177">
        <v>0</v>
      </c>
      <c r="AE96" s="131">
        <v>0</v>
      </c>
      <c r="AF96" s="177">
        <v>4</v>
      </c>
      <c r="AG96" s="131">
        <v>0.8</v>
      </c>
      <c r="AH96" s="177">
        <v>1</v>
      </c>
      <c r="AI96" s="131">
        <v>0.2</v>
      </c>
    </row>
    <row r="97" spans="1:35" ht="15.75" x14ac:dyDescent="0.25">
      <c r="A97" s="100" t="s">
        <v>95</v>
      </c>
      <c r="B97" s="177">
        <f t="shared" si="12"/>
        <v>7</v>
      </c>
      <c r="C97" s="177">
        <v>0</v>
      </c>
      <c r="D97" s="131">
        <f t="shared" si="13"/>
        <v>0</v>
      </c>
      <c r="E97" s="177">
        <v>4</v>
      </c>
      <c r="F97" s="131">
        <f t="shared" si="14"/>
        <v>0.5714285714285714</v>
      </c>
      <c r="G97" s="177">
        <v>3</v>
      </c>
      <c r="H97" s="131">
        <f t="shared" si="15"/>
        <v>0.42857142857142855</v>
      </c>
      <c r="J97" s="100" t="s">
        <v>95</v>
      </c>
      <c r="K97" s="177">
        <v>4</v>
      </c>
      <c r="L97" s="177">
        <v>0</v>
      </c>
      <c r="M97" s="131">
        <v>0</v>
      </c>
      <c r="N97" s="177">
        <v>2</v>
      </c>
      <c r="O97" s="131">
        <v>0.5</v>
      </c>
      <c r="P97" s="177">
        <v>2</v>
      </c>
      <c r="Q97" s="131">
        <v>0.5</v>
      </c>
      <c r="S97" s="100" t="s">
        <v>95</v>
      </c>
      <c r="T97" s="177">
        <v>0</v>
      </c>
      <c r="U97" s="188" t="s">
        <v>222</v>
      </c>
      <c r="V97" s="188" t="s">
        <v>222</v>
      </c>
      <c r="W97" s="188" t="s">
        <v>222</v>
      </c>
      <c r="X97" s="188" t="s">
        <v>222</v>
      </c>
      <c r="Y97" s="188" t="s">
        <v>222</v>
      </c>
      <c r="Z97" s="188" t="s">
        <v>222</v>
      </c>
      <c r="AB97" s="100" t="s">
        <v>95</v>
      </c>
      <c r="AC97" s="177">
        <v>3</v>
      </c>
      <c r="AD97" s="177">
        <v>0</v>
      </c>
      <c r="AE97" s="131">
        <v>0</v>
      </c>
      <c r="AF97" s="177">
        <v>2</v>
      </c>
      <c r="AG97" s="131">
        <v>0.66666666666666663</v>
      </c>
      <c r="AH97" s="177">
        <v>1</v>
      </c>
      <c r="AI97" s="131">
        <v>0.33333333333333331</v>
      </c>
    </row>
    <row r="98" spans="1:35" ht="15.75" x14ac:dyDescent="0.25">
      <c r="A98" s="100" t="s">
        <v>96</v>
      </c>
      <c r="B98" s="177">
        <f t="shared" si="12"/>
        <v>14</v>
      </c>
      <c r="C98" s="177">
        <v>0</v>
      </c>
      <c r="D98" s="131">
        <f t="shared" si="13"/>
        <v>0</v>
      </c>
      <c r="E98" s="177">
        <v>6</v>
      </c>
      <c r="F98" s="131">
        <f t="shared" si="14"/>
        <v>0.42857142857142855</v>
      </c>
      <c r="G98" s="177">
        <v>8</v>
      </c>
      <c r="H98" s="131">
        <f t="shared" si="15"/>
        <v>0.5714285714285714</v>
      </c>
      <c r="J98" s="100" t="s">
        <v>96</v>
      </c>
      <c r="K98" s="177">
        <v>0</v>
      </c>
      <c r="L98" s="188" t="s">
        <v>222</v>
      </c>
      <c r="M98" s="188" t="s">
        <v>222</v>
      </c>
      <c r="N98" s="188" t="s">
        <v>222</v>
      </c>
      <c r="O98" s="188" t="s">
        <v>222</v>
      </c>
      <c r="P98" s="188" t="s">
        <v>222</v>
      </c>
      <c r="Q98" s="188" t="s">
        <v>222</v>
      </c>
      <c r="S98" s="100" t="s">
        <v>96</v>
      </c>
      <c r="T98" s="177">
        <v>1</v>
      </c>
      <c r="U98" s="177">
        <v>0</v>
      </c>
      <c r="V98" s="131">
        <v>0</v>
      </c>
      <c r="W98" s="177">
        <v>0</v>
      </c>
      <c r="X98" s="131">
        <v>0</v>
      </c>
      <c r="Y98" s="177">
        <v>1</v>
      </c>
      <c r="Z98" s="131">
        <v>1</v>
      </c>
      <c r="AB98" s="100" t="s">
        <v>96</v>
      </c>
      <c r="AC98" s="177">
        <v>13</v>
      </c>
      <c r="AD98" s="177">
        <v>0</v>
      </c>
      <c r="AE98" s="131">
        <v>0</v>
      </c>
      <c r="AF98" s="177">
        <v>6</v>
      </c>
      <c r="AG98" s="131">
        <v>0.46153846153846156</v>
      </c>
      <c r="AH98" s="177">
        <v>7</v>
      </c>
      <c r="AI98" s="131">
        <v>0.53846153846153844</v>
      </c>
    </row>
    <row r="99" spans="1:35" ht="15.75" x14ac:dyDescent="0.25">
      <c r="A99" s="100" t="s">
        <v>97</v>
      </c>
      <c r="B99" s="177">
        <f t="shared" si="12"/>
        <v>3</v>
      </c>
      <c r="C99" s="177">
        <v>0</v>
      </c>
      <c r="D99" s="131">
        <f t="shared" si="13"/>
        <v>0</v>
      </c>
      <c r="E99" s="177">
        <v>1</v>
      </c>
      <c r="F99" s="131">
        <f t="shared" si="14"/>
        <v>0.33333333333333331</v>
      </c>
      <c r="G99" s="177">
        <v>2</v>
      </c>
      <c r="H99" s="131">
        <f t="shared" si="15"/>
        <v>0.66666666666666663</v>
      </c>
      <c r="J99" s="100" t="s">
        <v>97</v>
      </c>
      <c r="K99" s="177">
        <v>1</v>
      </c>
      <c r="L99" s="177">
        <v>0</v>
      </c>
      <c r="M99" s="131">
        <v>0</v>
      </c>
      <c r="N99" s="177">
        <v>0</v>
      </c>
      <c r="O99" s="131">
        <v>0</v>
      </c>
      <c r="P99" s="177">
        <v>1</v>
      </c>
      <c r="Q99" s="131">
        <v>1</v>
      </c>
      <c r="S99" s="100" t="s">
        <v>97</v>
      </c>
      <c r="T99" s="177">
        <v>0</v>
      </c>
      <c r="U99" s="188" t="s">
        <v>222</v>
      </c>
      <c r="V99" s="188" t="s">
        <v>222</v>
      </c>
      <c r="W99" s="188" t="s">
        <v>222</v>
      </c>
      <c r="X99" s="188" t="s">
        <v>222</v>
      </c>
      <c r="Y99" s="188" t="s">
        <v>222</v>
      </c>
      <c r="Z99" s="188" t="s">
        <v>222</v>
      </c>
      <c r="AB99" s="100" t="s">
        <v>97</v>
      </c>
      <c r="AC99" s="177">
        <v>2</v>
      </c>
      <c r="AD99" s="177">
        <v>0</v>
      </c>
      <c r="AE99" s="131">
        <v>0</v>
      </c>
      <c r="AF99" s="177">
        <v>1</v>
      </c>
      <c r="AG99" s="131">
        <v>0.5</v>
      </c>
      <c r="AH99" s="177">
        <v>1</v>
      </c>
      <c r="AI99" s="131">
        <v>0.5</v>
      </c>
    </row>
    <row r="100" spans="1:35" ht="15.75" x14ac:dyDescent="0.25">
      <c r="A100" s="100" t="s">
        <v>98</v>
      </c>
      <c r="B100" s="177">
        <f t="shared" si="12"/>
        <v>15</v>
      </c>
      <c r="C100" s="177">
        <v>0</v>
      </c>
      <c r="D100" s="131">
        <f t="shared" si="13"/>
        <v>0</v>
      </c>
      <c r="E100" s="188">
        <v>9</v>
      </c>
      <c r="F100" s="131">
        <f t="shared" si="14"/>
        <v>0.6</v>
      </c>
      <c r="G100" s="188">
        <v>6</v>
      </c>
      <c r="H100" s="131">
        <f t="shared" si="15"/>
        <v>0.4</v>
      </c>
      <c r="J100" s="100" t="s">
        <v>98</v>
      </c>
      <c r="K100" s="177">
        <v>1</v>
      </c>
      <c r="L100" s="177">
        <v>0</v>
      </c>
      <c r="M100" s="131">
        <v>0</v>
      </c>
      <c r="N100" s="177">
        <v>0</v>
      </c>
      <c r="O100" s="131">
        <v>0</v>
      </c>
      <c r="P100" s="177">
        <v>1</v>
      </c>
      <c r="Q100" s="131">
        <v>1</v>
      </c>
      <c r="S100" s="100" t="s">
        <v>98</v>
      </c>
      <c r="T100" s="177">
        <v>3</v>
      </c>
      <c r="U100" s="177">
        <v>0</v>
      </c>
      <c r="V100" s="131">
        <v>0</v>
      </c>
      <c r="W100" s="177">
        <v>2</v>
      </c>
      <c r="X100" s="131">
        <v>0.66666666666666663</v>
      </c>
      <c r="Y100" s="177">
        <v>1</v>
      </c>
      <c r="Z100" s="131">
        <v>0.33333333333333331</v>
      </c>
      <c r="AB100" s="100" t="s">
        <v>98</v>
      </c>
      <c r="AC100" s="177">
        <v>11</v>
      </c>
      <c r="AD100" s="177">
        <v>0</v>
      </c>
      <c r="AE100" s="131">
        <v>0</v>
      </c>
      <c r="AF100" s="177">
        <v>7</v>
      </c>
      <c r="AG100" s="131">
        <v>0.63636363636363635</v>
      </c>
      <c r="AH100" s="177">
        <v>4</v>
      </c>
      <c r="AI100" s="131">
        <v>0.36363636363636365</v>
      </c>
    </row>
    <row r="101" spans="1:35" ht="15.75" x14ac:dyDescent="0.25">
      <c r="A101" s="100" t="s">
        <v>99</v>
      </c>
      <c r="B101" s="177">
        <f t="shared" si="12"/>
        <v>15</v>
      </c>
      <c r="C101" s="177">
        <v>0</v>
      </c>
      <c r="D101" s="131">
        <f t="shared" si="13"/>
        <v>0</v>
      </c>
      <c r="E101" s="177">
        <v>6</v>
      </c>
      <c r="F101" s="131">
        <f t="shared" si="14"/>
        <v>0.4</v>
      </c>
      <c r="G101" s="177">
        <v>9</v>
      </c>
      <c r="H101" s="131">
        <f t="shared" si="15"/>
        <v>0.6</v>
      </c>
      <c r="J101" s="100" t="s">
        <v>99</v>
      </c>
      <c r="K101" s="177">
        <v>3</v>
      </c>
      <c r="L101" s="177">
        <v>0</v>
      </c>
      <c r="M101" s="131">
        <v>0</v>
      </c>
      <c r="N101" s="177">
        <v>1</v>
      </c>
      <c r="O101" s="131">
        <v>0.33333333333333331</v>
      </c>
      <c r="P101" s="177">
        <v>2</v>
      </c>
      <c r="Q101" s="131">
        <v>0.66666666666666663</v>
      </c>
      <c r="S101" s="100" t="s">
        <v>99</v>
      </c>
      <c r="T101" s="177">
        <v>0</v>
      </c>
      <c r="U101" s="188" t="s">
        <v>222</v>
      </c>
      <c r="V101" s="188" t="s">
        <v>222</v>
      </c>
      <c r="W101" s="188" t="s">
        <v>222</v>
      </c>
      <c r="X101" s="188" t="s">
        <v>222</v>
      </c>
      <c r="Y101" s="188" t="s">
        <v>222</v>
      </c>
      <c r="Z101" s="188" t="s">
        <v>222</v>
      </c>
      <c r="AB101" s="100" t="s">
        <v>99</v>
      </c>
      <c r="AC101" s="177">
        <v>12</v>
      </c>
      <c r="AD101" s="177">
        <v>0</v>
      </c>
      <c r="AE101" s="131">
        <v>0</v>
      </c>
      <c r="AF101" s="177">
        <v>5</v>
      </c>
      <c r="AG101" s="131">
        <v>0.41666666666666669</v>
      </c>
      <c r="AH101" s="177">
        <v>7</v>
      </c>
      <c r="AI101" s="131">
        <v>0.58333333333333337</v>
      </c>
    </row>
    <row r="102" spans="1:35" ht="15.75" x14ac:dyDescent="0.25">
      <c r="A102" s="100" t="s">
        <v>100</v>
      </c>
      <c r="B102" s="177">
        <f t="shared" si="12"/>
        <v>4</v>
      </c>
      <c r="C102" s="177">
        <v>0</v>
      </c>
      <c r="D102" s="131">
        <f t="shared" si="13"/>
        <v>0</v>
      </c>
      <c r="E102" s="177">
        <v>2</v>
      </c>
      <c r="F102" s="131">
        <f t="shared" si="14"/>
        <v>0.5</v>
      </c>
      <c r="G102" s="177">
        <v>2</v>
      </c>
      <c r="H102" s="131">
        <f t="shared" si="15"/>
        <v>0.5</v>
      </c>
      <c r="J102" s="100" t="s">
        <v>100</v>
      </c>
      <c r="K102" s="177">
        <v>1</v>
      </c>
      <c r="L102" s="177">
        <v>0</v>
      </c>
      <c r="M102" s="131">
        <v>0</v>
      </c>
      <c r="N102" s="177">
        <v>0</v>
      </c>
      <c r="O102" s="131">
        <v>0</v>
      </c>
      <c r="P102" s="177">
        <v>1</v>
      </c>
      <c r="Q102" s="131">
        <v>1</v>
      </c>
      <c r="S102" s="100" t="s">
        <v>100</v>
      </c>
      <c r="T102" s="177">
        <v>0</v>
      </c>
      <c r="U102" s="188" t="s">
        <v>222</v>
      </c>
      <c r="V102" s="188" t="s">
        <v>222</v>
      </c>
      <c r="W102" s="188" t="s">
        <v>222</v>
      </c>
      <c r="X102" s="188" t="s">
        <v>222</v>
      </c>
      <c r="Y102" s="188" t="s">
        <v>222</v>
      </c>
      <c r="Z102" s="188" t="s">
        <v>222</v>
      </c>
      <c r="AB102" s="100" t="s">
        <v>100</v>
      </c>
      <c r="AC102" s="177">
        <v>3</v>
      </c>
      <c r="AD102" s="177">
        <v>0</v>
      </c>
      <c r="AE102" s="131">
        <v>0</v>
      </c>
      <c r="AF102" s="177">
        <v>2</v>
      </c>
      <c r="AG102" s="131">
        <v>0.66666666666666663</v>
      </c>
      <c r="AH102" s="177">
        <v>1</v>
      </c>
      <c r="AI102" s="131">
        <v>0.33333333333333331</v>
      </c>
    </row>
    <row r="103" spans="1:35" ht="15.75" x14ac:dyDescent="0.25">
      <c r="A103" s="100" t="s">
        <v>101</v>
      </c>
      <c r="B103" s="177">
        <f t="shared" si="12"/>
        <v>7</v>
      </c>
      <c r="C103" s="177">
        <v>0</v>
      </c>
      <c r="D103" s="131">
        <f t="shared" si="13"/>
        <v>0</v>
      </c>
      <c r="E103" s="188">
        <v>2</v>
      </c>
      <c r="F103" s="131">
        <f t="shared" si="14"/>
        <v>0.2857142857142857</v>
      </c>
      <c r="G103" s="188">
        <v>5</v>
      </c>
      <c r="H103" s="131">
        <f t="shared" si="15"/>
        <v>0.7142857142857143</v>
      </c>
      <c r="J103" s="100" t="s">
        <v>101</v>
      </c>
      <c r="K103" s="177">
        <v>2</v>
      </c>
      <c r="L103" s="177">
        <v>0</v>
      </c>
      <c r="M103" s="131">
        <v>0</v>
      </c>
      <c r="N103" s="177">
        <v>1</v>
      </c>
      <c r="O103" s="131">
        <v>0.5</v>
      </c>
      <c r="P103" s="177">
        <v>1</v>
      </c>
      <c r="Q103" s="131">
        <v>0.5</v>
      </c>
      <c r="S103" s="100" t="s">
        <v>101</v>
      </c>
      <c r="T103" s="177">
        <v>1</v>
      </c>
      <c r="U103" s="177">
        <v>0</v>
      </c>
      <c r="V103" s="131">
        <v>0</v>
      </c>
      <c r="W103" s="177">
        <v>0</v>
      </c>
      <c r="X103" s="131">
        <v>0</v>
      </c>
      <c r="Y103" s="177">
        <v>1</v>
      </c>
      <c r="Z103" s="131">
        <v>1</v>
      </c>
      <c r="AB103" s="100" t="s">
        <v>101</v>
      </c>
      <c r="AC103" s="177">
        <v>4</v>
      </c>
      <c r="AD103" s="177">
        <v>0</v>
      </c>
      <c r="AE103" s="131">
        <v>0</v>
      </c>
      <c r="AF103" s="177">
        <v>1</v>
      </c>
      <c r="AG103" s="131">
        <v>0.25</v>
      </c>
      <c r="AH103" s="177">
        <v>3</v>
      </c>
      <c r="AI103" s="131">
        <v>0.75</v>
      </c>
    </row>
    <row r="104" spans="1:35" ht="15.75" x14ac:dyDescent="0.25">
      <c r="A104" s="100" t="s">
        <v>102</v>
      </c>
      <c r="B104" s="177">
        <f t="shared" si="12"/>
        <v>7</v>
      </c>
      <c r="C104" s="177">
        <v>0</v>
      </c>
      <c r="D104" s="131">
        <f t="shared" si="13"/>
        <v>0</v>
      </c>
      <c r="E104" s="177">
        <v>4</v>
      </c>
      <c r="F104" s="131">
        <f t="shared" si="14"/>
        <v>0.5714285714285714</v>
      </c>
      <c r="G104" s="177">
        <v>3</v>
      </c>
      <c r="H104" s="131">
        <f t="shared" si="15"/>
        <v>0.42857142857142855</v>
      </c>
      <c r="J104" s="100" t="s">
        <v>102</v>
      </c>
      <c r="K104" s="177">
        <v>3</v>
      </c>
      <c r="L104" s="177">
        <v>0</v>
      </c>
      <c r="M104" s="131">
        <v>0</v>
      </c>
      <c r="N104" s="177">
        <v>1</v>
      </c>
      <c r="O104" s="131">
        <v>0.33333333333333331</v>
      </c>
      <c r="P104" s="177">
        <v>2</v>
      </c>
      <c r="Q104" s="131">
        <v>0.66666666666666663</v>
      </c>
      <c r="S104" s="100" t="s">
        <v>102</v>
      </c>
      <c r="T104" s="177">
        <v>0</v>
      </c>
      <c r="U104" s="188" t="s">
        <v>222</v>
      </c>
      <c r="V104" s="188" t="s">
        <v>222</v>
      </c>
      <c r="W104" s="188" t="s">
        <v>222</v>
      </c>
      <c r="X104" s="188" t="s">
        <v>222</v>
      </c>
      <c r="Y104" s="188" t="s">
        <v>222</v>
      </c>
      <c r="Z104" s="188" t="s">
        <v>222</v>
      </c>
      <c r="AB104" s="100" t="s">
        <v>102</v>
      </c>
      <c r="AC104" s="177">
        <v>4</v>
      </c>
      <c r="AD104" s="177">
        <v>0</v>
      </c>
      <c r="AE104" s="131">
        <v>0</v>
      </c>
      <c r="AF104" s="177">
        <v>3</v>
      </c>
      <c r="AG104" s="131">
        <v>0.75</v>
      </c>
      <c r="AH104" s="177">
        <v>1</v>
      </c>
      <c r="AI104" s="131">
        <v>0.25</v>
      </c>
    </row>
    <row r="105" spans="1:35" ht="15.75" x14ac:dyDescent="0.25">
      <c r="A105" s="100" t="s">
        <v>103</v>
      </c>
      <c r="B105" s="177">
        <f t="shared" si="12"/>
        <v>3</v>
      </c>
      <c r="C105" s="177">
        <v>0</v>
      </c>
      <c r="D105" s="131">
        <f t="shared" si="13"/>
        <v>0</v>
      </c>
      <c r="E105" s="177">
        <v>2</v>
      </c>
      <c r="F105" s="131">
        <f t="shared" si="14"/>
        <v>0.66666666666666663</v>
      </c>
      <c r="G105" s="177">
        <v>1</v>
      </c>
      <c r="H105" s="131">
        <f t="shared" si="15"/>
        <v>0.33333333333333331</v>
      </c>
      <c r="J105" s="100" t="s">
        <v>103</v>
      </c>
      <c r="K105" s="177">
        <v>2</v>
      </c>
      <c r="L105" s="177">
        <v>0</v>
      </c>
      <c r="M105" s="131">
        <v>0</v>
      </c>
      <c r="N105" s="177">
        <v>1</v>
      </c>
      <c r="O105" s="131">
        <v>0.5</v>
      </c>
      <c r="P105" s="177">
        <v>1</v>
      </c>
      <c r="Q105" s="131">
        <v>0.5</v>
      </c>
      <c r="S105" s="100" t="s">
        <v>103</v>
      </c>
      <c r="T105" s="177">
        <v>0</v>
      </c>
      <c r="U105" s="188" t="s">
        <v>222</v>
      </c>
      <c r="V105" s="188" t="s">
        <v>222</v>
      </c>
      <c r="W105" s="188" t="s">
        <v>222</v>
      </c>
      <c r="X105" s="188" t="s">
        <v>222</v>
      </c>
      <c r="Y105" s="188" t="s">
        <v>222</v>
      </c>
      <c r="Z105" s="188" t="s">
        <v>222</v>
      </c>
      <c r="AB105" s="100" t="s">
        <v>103</v>
      </c>
      <c r="AC105" s="177">
        <v>1</v>
      </c>
      <c r="AD105" s="177">
        <v>0</v>
      </c>
      <c r="AE105" s="131">
        <v>0</v>
      </c>
      <c r="AF105" s="177">
        <v>1</v>
      </c>
      <c r="AG105" s="131">
        <v>1</v>
      </c>
      <c r="AH105" s="177">
        <v>0</v>
      </c>
      <c r="AI105" s="131">
        <v>0</v>
      </c>
    </row>
    <row r="106" spans="1:35" ht="15.75" x14ac:dyDescent="0.25">
      <c r="A106" s="100" t="s">
        <v>104</v>
      </c>
      <c r="B106" s="177">
        <f t="shared" si="12"/>
        <v>61</v>
      </c>
      <c r="C106" s="177">
        <v>0</v>
      </c>
      <c r="D106" s="131">
        <f t="shared" si="13"/>
        <v>0</v>
      </c>
      <c r="E106" s="177">
        <v>32</v>
      </c>
      <c r="F106" s="131">
        <f t="shared" si="14"/>
        <v>0.52459016393442626</v>
      </c>
      <c r="G106" s="177">
        <v>29</v>
      </c>
      <c r="H106" s="131">
        <f t="shared" si="15"/>
        <v>0.47540983606557374</v>
      </c>
      <c r="J106" s="100" t="s">
        <v>104</v>
      </c>
      <c r="K106" s="177">
        <v>7</v>
      </c>
      <c r="L106" s="177">
        <v>0</v>
      </c>
      <c r="M106" s="131">
        <v>0</v>
      </c>
      <c r="N106" s="177">
        <v>3</v>
      </c>
      <c r="O106" s="131">
        <v>0.42857142857142855</v>
      </c>
      <c r="P106" s="177">
        <v>4</v>
      </c>
      <c r="Q106" s="131">
        <v>0.5714285714285714</v>
      </c>
      <c r="S106" s="100" t="s">
        <v>104</v>
      </c>
      <c r="T106" s="177">
        <v>7</v>
      </c>
      <c r="U106" s="177">
        <v>0</v>
      </c>
      <c r="V106" s="131">
        <v>0</v>
      </c>
      <c r="W106" s="177">
        <v>3</v>
      </c>
      <c r="X106" s="131">
        <v>0.42857142857142855</v>
      </c>
      <c r="Y106" s="177">
        <v>4</v>
      </c>
      <c r="Z106" s="131">
        <v>0.5714285714285714</v>
      </c>
      <c r="AB106" s="100" t="s">
        <v>104</v>
      </c>
      <c r="AC106" s="177">
        <v>47</v>
      </c>
      <c r="AD106" s="177">
        <v>0</v>
      </c>
      <c r="AE106" s="131">
        <v>0</v>
      </c>
      <c r="AF106" s="177">
        <v>26</v>
      </c>
      <c r="AG106" s="131">
        <v>0.55319148936170215</v>
      </c>
      <c r="AH106" s="177">
        <v>21</v>
      </c>
      <c r="AI106" s="131">
        <v>0.44680851063829785</v>
      </c>
    </row>
    <row r="107" spans="1:35" ht="15.75" x14ac:dyDescent="0.25">
      <c r="A107" s="100" t="s">
        <v>105</v>
      </c>
      <c r="B107" s="177">
        <f t="shared" si="12"/>
        <v>7</v>
      </c>
      <c r="C107" s="177">
        <v>0</v>
      </c>
      <c r="D107" s="131">
        <f t="shared" si="13"/>
        <v>0</v>
      </c>
      <c r="E107" s="177">
        <v>5</v>
      </c>
      <c r="F107" s="131">
        <f t="shared" si="14"/>
        <v>0.7142857142857143</v>
      </c>
      <c r="G107" s="177">
        <v>2</v>
      </c>
      <c r="H107" s="131">
        <f t="shared" si="15"/>
        <v>0.2857142857142857</v>
      </c>
      <c r="J107" s="100" t="s">
        <v>105</v>
      </c>
      <c r="K107" s="177">
        <v>2</v>
      </c>
      <c r="L107" s="177">
        <v>0</v>
      </c>
      <c r="M107" s="131">
        <v>0</v>
      </c>
      <c r="N107" s="177">
        <v>1</v>
      </c>
      <c r="O107" s="131">
        <v>0.5</v>
      </c>
      <c r="P107" s="177">
        <v>1</v>
      </c>
      <c r="Q107" s="131">
        <v>0.5</v>
      </c>
      <c r="S107" s="100" t="s">
        <v>105</v>
      </c>
      <c r="T107" s="177">
        <v>1</v>
      </c>
      <c r="U107" s="177">
        <v>0</v>
      </c>
      <c r="V107" s="131">
        <v>0</v>
      </c>
      <c r="W107" s="177">
        <v>1</v>
      </c>
      <c r="X107" s="131">
        <v>1</v>
      </c>
      <c r="Y107" s="177">
        <v>0</v>
      </c>
      <c r="Z107" s="131">
        <v>0</v>
      </c>
      <c r="AB107" s="100" t="s">
        <v>105</v>
      </c>
      <c r="AC107" s="177">
        <v>4</v>
      </c>
      <c r="AD107" s="177">
        <v>0</v>
      </c>
      <c r="AE107" s="131">
        <v>0</v>
      </c>
      <c r="AF107" s="177">
        <v>3</v>
      </c>
      <c r="AG107" s="131">
        <v>0.75</v>
      </c>
      <c r="AH107" s="177">
        <v>1</v>
      </c>
      <c r="AI107" s="131">
        <v>0.25</v>
      </c>
    </row>
    <row r="108" spans="1:35" ht="15.75" x14ac:dyDescent="0.25">
      <c r="A108" s="100" t="s">
        <v>106</v>
      </c>
      <c r="B108" s="177">
        <f t="shared" si="12"/>
        <v>8</v>
      </c>
      <c r="C108" s="177">
        <v>0</v>
      </c>
      <c r="D108" s="131">
        <f t="shared" si="13"/>
        <v>0</v>
      </c>
      <c r="E108" s="177">
        <v>5</v>
      </c>
      <c r="F108" s="131">
        <f t="shared" si="14"/>
        <v>0.625</v>
      </c>
      <c r="G108" s="177">
        <v>3</v>
      </c>
      <c r="H108" s="131">
        <f t="shared" si="15"/>
        <v>0.375</v>
      </c>
      <c r="J108" s="100" t="s">
        <v>106</v>
      </c>
      <c r="K108" s="177">
        <v>4</v>
      </c>
      <c r="L108" s="177">
        <v>0</v>
      </c>
      <c r="M108" s="131">
        <v>0</v>
      </c>
      <c r="N108" s="177">
        <v>3</v>
      </c>
      <c r="O108" s="131">
        <v>0.75</v>
      </c>
      <c r="P108" s="177">
        <v>1</v>
      </c>
      <c r="Q108" s="131">
        <v>0.25</v>
      </c>
      <c r="S108" s="100" t="s">
        <v>106</v>
      </c>
      <c r="T108" s="177">
        <v>1</v>
      </c>
      <c r="U108" s="177">
        <v>0</v>
      </c>
      <c r="V108" s="131">
        <v>0</v>
      </c>
      <c r="W108" s="177">
        <v>0</v>
      </c>
      <c r="X108" s="131">
        <v>0</v>
      </c>
      <c r="Y108" s="177">
        <v>1</v>
      </c>
      <c r="Z108" s="131">
        <v>1</v>
      </c>
      <c r="AB108" s="100" t="s">
        <v>106</v>
      </c>
      <c r="AC108" s="177">
        <v>3</v>
      </c>
      <c r="AD108" s="177">
        <v>0</v>
      </c>
      <c r="AE108" s="131">
        <v>0</v>
      </c>
      <c r="AF108" s="177">
        <v>2</v>
      </c>
      <c r="AG108" s="131">
        <v>0.66666666666666663</v>
      </c>
      <c r="AH108" s="177">
        <v>1</v>
      </c>
      <c r="AI108" s="131">
        <v>0.33333333333333331</v>
      </c>
    </row>
    <row r="109" spans="1:35" ht="15.75" x14ac:dyDescent="0.25">
      <c r="A109" s="100" t="s">
        <v>107</v>
      </c>
      <c r="B109" s="177">
        <f t="shared" si="12"/>
        <v>11</v>
      </c>
      <c r="C109" s="177">
        <v>0</v>
      </c>
      <c r="D109" s="131">
        <f t="shared" si="13"/>
        <v>0</v>
      </c>
      <c r="E109" s="177">
        <v>4</v>
      </c>
      <c r="F109" s="131">
        <f t="shared" si="14"/>
        <v>0.36363636363636365</v>
      </c>
      <c r="G109" s="177">
        <v>7</v>
      </c>
      <c r="H109" s="131">
        <f t="shared" si="15"/>
        <v>0.63636363636363635</v>
      </c>
      <c r="J109" s="100" t="s">
        <v>107</v>
      </c>
      <c r="K109" s="177">
        <v>1</v>
      </c>
      <c r="L109" s="177">
        <v>0</v>
      </c>
      <c r="M109" s="131">
        <v>0</v>
      </c>
      <c r="N109" s="177">
        <v>1</v>
      </c>
      <c r="O109" s="131">
        <v>1</v>
      </c>
      <c r="P109" s="177">
        <v>0</v>
      </c>
      <c r="Q109" s="131">
        <v>0</v>
      </c>
      <c r="S109" s="100" t="s">
        <v>107</v>
      </c>
      <c r="T109" s="177">
        <v>1</v>
      </c>
      <c r="U109" s="177">
        <v>0</v>
      </c>
      <c r="V109" s="131">
        <v>0</v>
      </c>
      <c r="W109" s="177">
        <v>0</v>
      </c>
      <c r="X109" s="131">
        <v>0</v>
      </c>
      <c r="Y109" s="177">
        <v>1</v>
      </c>
      <c r="Z109" s="131">
        <v>1</v>
      </c>
      <c r="AB109" s="100" t="s">
        <v>107</v>
      </c>
      <c r="AC109" s="177">
        <v>9</v>
      </c>
      <c r="AD109" s="177">
        <v>0</v>
      </c>
      <c r="AE109" s="131">
        <v>0</v>
      </c>
      <c r="AF109" s="177">
        <v>3</v>
      </c>
      <c r="AG109" s="131">
        <v>0.33333333333333331</v>
      </c>
      <c r="AH109" s="177">
        <v>6</v>
      </c>
      <c r="AI109" s="131">
        <v>0.66666666666666663</v>
      </c>
    </row>
    <row r="110" spans="1:35" ht="15.75" x14ac:dyDescent="0.25">
      <c r="A110" s="100" t="s">
        <v>108</v>
      </c>
      <c r="B110" s="177">
        <f t="shared" si="12"/>
        <v>70</v>
      </c>
      <c r="C110" s="177">
        <v>0</v>
      </c>
      <c r="D110" s="131">
        <f t="shared" si="13"/>
        <v>0</v>
      </c>
      <c r="E110" s="177">
        <v>31</v>
      </c>
      <c r="F110" s="131">
        <f t="shared" si="14"/>
        <v>0.44285714285714284</v>
      </c>
      <c r="G110" s="177">
        <v>39</v>
      </c>
      <c r="H110" s="131">
        <f t="shared" si="15"/>
        <v>0.55714285714285716</v>
      </c>
      <c r="J110" s="100" t="s">
        <v>108</v>
      </c>
      <c r="K110" s="177">
        <v>1</v>
      </c>
      <c r="L110" s="177">
        <v>0</v>
      </c>
      <c r="M110" s="131">
        <v>0</v>
      </c>
      <c r="N110" s="177">
        <v>1</v>
      </c>
      <c r="O110" s="131">
        <v>1</v>
      </c>
      <c r="P110" s="177">
        <v>0</v>
      </c>
      <c r="Q110" s="131">
        <v>0</v>
      </c>
      <c r="S110" s="100" t="s">
        <v>108</v>
      </c>
      <c r="T110" s="177">
        <v>2</v>
      </c>
      <c r="U110" s="177">
        <v>0</v>
      </c>
      <c r="V110" s="131">
        <v>0</v>
      </c>
      <c r="W110" s="177">
        <v>0</v>
      </c>
      <c r="X110" s="131">
        <v>0</v>
      </c>
      <c r="Y110" s="177">
        <v>2</v>
      </c>
      <c r="Z110" s="131">
        <v>1</v>
      </c>
      <c r="AB110" s="100" t="s">
        <v>108</v>
      </c>
      <c r="AC110" s="177">
        <v>67</v>
      </c>
      <c r="AD110" s="177">
        <v>0</v>
      </c>
      <c r="AE110" s="131">
        <v>0</v>
      </c>
      <c r="AF110" s="177">
        <v>30</v>
      </c>
      <c r="AG110" s="131">
        <v>0.44776119402985076</v>
      </c>
      <c r="AH110" s="177">
        <v>37</v>
      </c>
      <c r="AI110" s="131">
        <v>0.55223880597014929</v>
      </c>
    </row>
    <row r="111" spans="1:35" ht="15.75" x14ac:dyDescent="0.25">
      <c r="A111" s="100" t="s">
        <v>109</v>
      </c>
      <c r="B111" s="177">
        <f t="shared" si="12"/>
        <v>21</v>
      </c>
      <c r="C111" s="177">
        <v>0</v>
      </c>
      <c r="D111" s="131">
        <f t="shared" si="13"/>
        <v>0</v>
      </c>
      <c r="E111" s="177">
        <v>9</v>
      </c>
      <c r="F111" s="131">
        <f t="shared" si="14"/>
        <v>0.42857142857142855</v>
      </c>
      <c r="G111" s="177">
        <v>12</v>
      </c>
      <c r="H111" s="131">
        <f t="shared" si="15"/>
        <v>0.5714285714285714</v>
      </c>
      <c r="J111" s="100" t="s">
        <v>109</v>
      </c>
      <c r="K111" s="177">
        <v>4</v>
      </c>
      <c r="L111" s="177">
        <v>0</v>
      </c>
      <c r="M111" s="131">
        <v>0</v>
      </c>
      <c r="N111" s="177">
        <v>0</v>
      </c>
      <c r="O111" s="131">
        <v>0</v>
      </c>
      <c r="P111" s="177">
        <v>4</v>
      </c>
      <c r="Q111" s="131">
        <v>1</v>
      </c>
      <c r="S111" s="100" t="s">
        <v>109</v>
      </c>
      <c r="T111" s="177">
        <v>2</v>
      </c>
      <c r="U111" s="177">
        <v>0</v>
      </c>
      <c r="V111" s="131">
        <v>0</v>
      </c>
      <c r="W111" s="177">
        <v>2</v>
      </c>
      <c r="X111" s="131">
        <v>1</v>
      </c>
      <c r="Y111" s="177">
        <v>0</v>
      </c>
      <c r="Z111" s="131">
        <v>0</v>
      </c>
      <c r="AB111" s="100" t="s">
        <v>109</v>
      </c>
      <c r="AC111" s="177">
        <v>15</v>
      </c>
      <c r="AD111" s="177">
        <v>0</v>
      </c>
      <c r="AE111" s="131">
        <v>0</v>
      </c>
      <c r="AF111" s="177">
        <v>7</v>
      </c>
      <c r="AG111" s="131">
        <v>0.46666666666666667</v>
      </c>
      <c r="AH111" s="177">
        <v>8</v>
      </c>
      <c r="AI111" s="131">
        <v>0.53333333333333333</v>
      </c>
    </row>
    <row r="112" spans="1:35" ht="15.75" x14ac:dyDescent="0.25">
      <c r="A112" s="100" t="s">
        <v>110</v>
      </c>
      <c r="B112" s="177">
        <f t="shared" si="12"/>
        <v>11</v>
      </c>
      <c r="C112" s="177">
        <v>0</v>
      </c>
      <c r="D112" s="131">
        <f t="shared" si="13"/>
        <v>0</v>
      </c>
      <c r="E112" s="188">
        <v>3</v>
      </c>
      <c r="F112" s="131">
        <f t="shared" si="14"/>
        <v>0.27272727272727271</v>
      </c>
      <c r="G112" s="188">
        <v>8</v>
      </c>
      <c r="H112" s="131">
        <f t="shared" si="15"/>
        <v>0.72727272727272729</v>
      </c>
      <c r="J112" s="100" t="s">
        <v>110</v>
      </c>
      <c r="K112" s="177">
        <v>2</v>
      </c>
      <c r="L112" s="177">
        <v>0</v>
      </c>
      <c r="M112" s="131">
        <v>0</v>
      </c>
      <c r="N112" s="177">
        <v>0</v>
      </c>
      <c r="O112" s="131">
        <v>0</v>
      </c>
      <c r="P112" s="177">
        <v>2</v>
      </c>
      <c r="Q112" s="131">
        <v>1</v>
      </c>
      <c r="S112" s="100" t="s">
        <v>110</v>
      </c>
      <c r="T112" s="177">
        <v>1</v>
      </c>
      <c r="U112" s="177">
        <v>0</v>
      </c>
      <c r="V112" s="131">
        <v>0</v>
      </c>
      <c r="W112" s="177">
        <v>0</v>
      </c>
      <c r="X112" s="131">
        <v>0</v>
      </c>
      <c r="Y112" s="177">
        <v>1</v>
      </c>
      <c r="Z112" s="131">
        <v>1</v>
      </c>
      <c r="AB112" s="100" t="s">
        <v>110</v>
      </c>
      <c r="AC112" s="177">
        <v>8</v>
      </c>
      <c r="AD112" s="177">
        <v>0</v>
      </c>
      <c r="AE112" s="131">
        <v>0</v>
      </c>
      <c r="AF112" s="177">
        <v>3</v>
      </c>
      <c r="AG112" s="131">
        <v>0.375</v>
      </c>
      <c r="AH112" s="177">
        <v>5</v>
      </c>
      <c r="AI112" s="131">
        <v>0.625</v>
      </c>
    </row>
    <row r="113" spans="1:35" ht="15.75" x14ac:dyDescent="0.25">
      <c r="A113" s="100" t="s">
        <v>111</v>
      </c>
      <c r="B113" s="177">
        <f t="shared" si="12"/>
        <v>3</v>
      </c>
      <c r="C113" s="177">
        <v>0</v>
      </c>
      <c r="D113" s="131">
        <f t="shared" si="13"/>
        <v>0</v>
      </c>
      <c r="E113" s="177">
        <v>2</v>
      </c>
      <c r="F113" s="131">
        <f t="shared" si="14"/>
        <v>0.66666666666666663</v>
      </c>
      <c r="G113" s="177">
        <v>1</v>
      </c>
      <c r="H113" s="131">
        <f t="shared" si="15"/>
        <v>0.33333333333333331</v>
      </c>
      <c r="J113" s="100" t="s">
        <v>111</v>
      </c>
      <c r="K113" s="177">
        <v>1</v>
      </c>
      <c r="L113" s="177">
        <v>0</v>
      </c>
      <c r="M113" s="131">
        <v>0</v>
      </c>
      <c r="N113" s="177">
        <v>0</v>
      </c>
      <c r="O113" s="131">
        <v>0</v>
      </c>
      <c r="P113" s="177">
        <v>1</v>
      </c>
      <c r="Q113" s="131">
        <v>1</v>
      </c>
      <c r="S113" s="100" t="s">
        <v>111</v>
      </c>
      <c r="T113" s="177">
        <v>0</v>
      </c>
      <c r="U113" s="188" t="s">
        <v>222</v>
      </c>
      <c r="V113" s="188" t="s">
        <v>222</v>
      </c>
      <c r="W113" s="188" t="s">
        <v>222</v>
      </c>
      <c r="X113" s="188" t="s">
        <v>222</v>
      </c>
      <c r="Y113" s="188" t="s">
        <v>222</v>
      </c>
      <c r="Z113" s="188" t="s">
        <v>222</v>
      </c>
      <c r="AB113" s="100" t="s">
        <v>111</v>
      </c>
      <c r="AC113" s="177">
        <v>2</v>
      </c>
      <c r="AD113" s="177">
        <v>0</v>
      </c>
      <c r="AE113" s="131">
        <v>0</v>
      </c>
      <c r="AF113" s="177">
        <v>2</v>
      </c>
      <c r="AG113" s="131">
        <v>1</v>
      </c>
      <c r="AH113" s="177">
        <v>0</v>
      </c>
      <c r="AI113" s="131">
        <v>0</v>
      </c>
    </row>
    <row r="114" spans="1:35" ht="15.75" x14ac:dyDescent="0.25">
      <c r="A114" s="100" t="s">
        <v>112</v>
      </c>
      <c r="B114" s="177">
        <f t="shared" si="12"/>
        <v>8</v>
      </c>
      <c r="C114" s="177">
        <v>0</v>
      </c>
      <c r="D114" s="131">
        <f t="shared" si="13"/>
        <v>0</v>
      </c>
      <c r="E114" s="188">
        <v>4</v>
      </c>
      <c r="F114" s="131">
        <f t="shared" si="14"/>
        <v>0.5</v>
      </c>
      <c r="G114" s="188">
        <v>4</v>
      </c>
      <c r="H114" s="131">
        <f t="shared" si="15"/>
        <v>0.5</v>
      </c>
      <c r="J114" s="100" t="s">
        <v>112</v>
      </c>
      <c r="K114" s="177">
        <v>3</v>
      </c>
      <c r="L114" s="177">
        <v>0</v>
      </c>
      <c r="M114" s="131">
        <v>0</v>
      </c>
      <c r="N114" s="177">
        <v>3</v>
      </c>
      <c r="O114" s="131">
        <v>1</v>
      </c>
      <c r="P114" s="177">
        <v>0</v>
      </c>
      <c r="Q114" s="131">
        <v>0</v>
      </c>
      <c r="S114" s="100" t="s">
        <v>112</v>
      </c>
      <c r="T114" s="177">
        <v>1</v>
      </c>
      <c r="U114" s="177">
        <v>0</v>
      </c>
      <c r="V114" s="131">
        <v>0</v>
      </c>
      <c r="W114" s="177">
        <v>0</v>
      </c>
      <c r="X114" s="131">
        <v>0</v>
      </c>
      <c r="Y114" s="177">
        <v>1</v>
      </c>
      <c r="Z114" s="131">
        <v>1</v>
      </c>
      <c r="AB114" s="100" t="s">
        <v>112</v>
      </c>
      <c r="AC114" s="177">
        <v>4</v>
      </c>
      <c r="AD114" s="177">
        <v>0</v>
      </c>
      <c r="AE114" s="131">
        <v>0</v>
      </c>
      <c r="AF114" s="177">
        <v>1</v>
      </c>
      <c r="AG114" s="131">
        <v>0.25</v>
      </c>
      <c r="AH114" s="177">
        <v>3</v>
      </c>
      <c r="AI114" s="131">
        <v>0.75</v>
      </c>
    </row>
    <row r="115" spans="1:35" ht="15.75" x14ac:dyDescent="0.25">
      <c r="A115" s="100" t="s">
        <v>113</v>
      </c>
      <c r="B115" s="177">
        <f t="shared" si="12"/>
        <v>10</v>
      </c>
      <c r="C115" s="177">
        <v>0</v>
      </c>
      <c r="D115" s="131">
        <f t="shared" si="13"/>
        <v>0</v>
      </c>
      <c r="E115" s="177">
        <v>8</v>
      </c>
      <c r="F115" s="131">
        <f t="shared" si="14"/>
        <v>0.8</v>
      </c>
      <c r="G115" s="177">
        <v>2</v>
      </c>
      <c r="H115" s="131">
        <f t="shared" si="15"/>
        <v>0.2</v>
      </c>
      <c r="J115" s="100" t="s">
        <v>113</v>
      </c>
      <c r="K115" s="177">
        <v>3</v>
      </c>
      <c r="L115" s="177">
        <v>0</v>
      </c>
      <c r="M115" s="131">
        <v>0</v>
      </c>
      <c r="N115" s="177">
        <v>3</v>
      </c>
      <c r="O115" s="131">
        <v>1</v>
      </c>
      <c r="P115" s="177">
        <v>0</v>
      </c>
      <c r="Q115" s="131">
        <v>0</v>
      </c>
      <c r="S115" s="100" t="s">
        <v>113</v>
      </c>
      <c r="T115" s="177">
        <v>0</v>
      </c>
      <c r="U115" s="188" t="s">
        <v>222</v>
      </c>
      <c r="V115" s="188" t="s">
        <v>222</v>
      </c>
      <c r="W115" s="188" t="s">
        <v>222</v>
      </c>
      <c r="X115" s="188" t="s">
        <v>222</v>
      </c>
      <c r="Y115" s="188" t="s">
        <v>222</v>
      </c>
      <c r="Z115" s="188" t="s">
        <v>222</v>
      </c>
      <c r="AB115" s="100" t="s">
        <v>113</v>
      </c>
      <c r="AC115" s="177">
        <v>7</v>
      </c>
      <c r="AD115" s="177">
        <v>0</v>
      </c>
      <c r="AE115" s="131">
        <v>0</v>
      </c>
      <c r="AF115" s="177">
        <v>5</v>
      </c>
      <c r="AG115" s="131">
        <v>0.7142857142857143</v>
      </c>
      <c r="AH115" s="177">
        <v>2</v>
      </c>
      <c r="AI115" s="131">
        <v>0.2857142857142857</v>
      </c>
    </row>
    <row r="116" spans="1:35" ht="15.75" x14ac:dyDescent="0.25">
      <c r="A116" s="100" t="s">
        <v>114</v>
      </c>
      <c r="B116" s="177">
        <f t="shared" si="12"/>
        <v>22</v>
      </c>
      <c r="C116" s="177">
        <v>0</v>
      </c>
      <c r="D116" s="131">
        <f t="shared" si="13"/>
        <v>0</v>
      </c>
      <c r="E116" s="177">
        <v>9</v>
      </c>
      <c r="F116" s="131">
        <f t="shared" si="14"/>
        <v>0.40909090909090912</v>
      </c>
      <c r="G116" s="177">
        <v>13</v>
      </c>
      <c r="H116" s="131">
        <f t="shared" si="15"/>
        <v>0.59090909090909094</v>
      </c>
      <c r="J116" s="100" t="s">
        <v>114</v>
      </c>
      <c r="K116" s="177">
        <v>12</v>
      </c>
      <c r="L116" s="177">
        <v>0</v>
      </c>
      <c r="M116" s="131">
        <v>0</v>
      </c>
      <c r="N116" s="177">
        <v>4</v>
      </c>
      <c r="O116" s="131">
        <v>0.33333333333333331</v>
      </c>
      <c r="P116" s="177">
        <v>8</v>
      </c>
      <c r="Q116" s="131">
        <v>0.66666666666666663</v>
      </c>
      <c r="S116" s="100" t="s">
        <v>114</v>
      </c>
      <c r="T116" s="177">
        <v>0</v>
      </c>
      <c r="U116" s="188" t="s">
        <v>222</v>
      </c>
      <c r="V116" s="188" t="s">
        <v>222</v>
      </c>
      <c r="W116" s="188" t="s">
        <v>222</v>
      </c>
      <c r="X116" s="188" t="s">
        <v>222</v>
      </c>
      <c r="Y116" s="188" t="s">
        <v>222</v>
      </c>
      <c r="Z116" s="188" t="s">
        <v>222</v>
      </c>
      <c r="AB116" s="100" t="s">
        <v>114</v>
      </c>
      <c r="AC116" s="177">
        <v>10</v>
      </c>
      <c r="AD116" s="177">
        <v>0</v>
      </c>
      <c r="AE116" s="131">
        <v>0</v>
      </c>
      <c r="AF116" s="177">
        <v>5</v>
      </c>
      <c r="AG116" s="131">
        <v>0.5</v>
      </c>
      <c r="AH116" s="177">
        <v>5</v>
      </c>
      <c r="AI116" s="131">
        <v>0.5</v>
      </c>
    </row>
    <row r="117" spans="1:35" ht="15.75" x14ac:dyDescent="0.25">
      <c r="A117" s="100" t="s">
        <v>115</v>
      </c>
      <c r="B117" s="177">
        <f t="shared" si="12"/>
        <v>4</v>
      </c>
      <c r="C117" s="177">
        <v>0</v>
      </c>
      <c r="D117" s="131">
        <f t="shared" si="13"/>
        <v>0</v>
      </c>
      <c r="E117" s="177">
        <v>1</v>
      </c>
      <c r="F117" s="131">
        <f t="shared" si="14"/>
        <v>0.25</v>
      </c>
      <c r="G117" s="177">
        <v>3</v>
      </c>
      <c r="H117" s="131">
        <f t="shared" si="15"/>
        <v>0.75</v>
      </c>
      <c r="J117" s="100" t="s">
        <v>115</v>
      </c>
      <c r="K117" s="177">
        <v>2</v>
      </c>
      <c r="L117" s="177">
        <v>0</v>
      </c>
      <c r="M117" s="131">
        <v>0</v>
      </c>
      <c r="N117" s="177">
        <v>1</v>
      </c>
      <c r="O117" s="131">
        <v>0.5</v>
      </c>
      <c r="P117" s="177">
        <v>1</v>
      </c>
      <c r="Q117" s="131">
        <v>0.5</v>
      </c>
      <c r="S117" s="100" t="s">
        <v>115</v>
      </c>
      <c r="T117" s="177">
        <v>0</v>
      </c>
      <c r="U117" s="188" t="s">
        <v>222</v>
      </c>
      <c r="V117" s="188" t="s">
        <v>222</v>
      </c>
      <c r="W117" s="188" t="s">
        <v>222</v>
      </c>
      <c r="X117" s="188" t="s">
        <v>222</v>
      </c>
      <c r="Y117" s="188" t="s">
        <v>222</v>
      </c>
      <c r="Z117" s="188" t="s">
        <v>222</v>
      </c>
      <c r="AB117" s="100" t="s">
        <v>115</v>
      </c>
      <c r="AC117" s="177">
        <v>2</v>
      </c>
      <c r="AD117" s="177">
        <v>0</v>
      </c>
      <c r="AE117" s="131">
        <v>0</v>
      </c>
      <c r="AF117" s="177">
        <v>0</v>
      </c>
      <c r="AG117" s="131">
        <v>0</v>
      </c>
      <c r="AH117" s="177">
        <v>2</v>
      </c>
      <c r="AI117" s="131">
        <v>1</v>
      </c>
    </row>
    <row r="118" spans="1:35" ht="15.75" x14ac:dyDescent="0.25">
      <c r="A118" s="100" t="s">
        <v>116</v>
      </c>
      <c r="B118" s="177">
        <f t="shared" si="12"/>
        <v>12</v>
      </c>
      <c r="C118" s="177">
        <v>0</v>
      </c>
      <c r="D118" s="131">
        <f t="shared" si="13"/>
        <v>0</v>
      </c>
      <c r="E118" s="177">
        <v>8</v>
      </c>
      <c r="F118" s="131">
        <f t="shared" si="14"/>
        <v>0.66666666666666663</v>
      </c>
      <c r="G118" s="177">
        <v>4</v>
      </c>
      <c r="H118" s="131">
        <f t="shared" si="15"/>
        <v>0.33333333333333331</v>
      </c>
      <c r="J118" s="100" t="s">
        <v>116</v>
      </c>
      <c r="K118" s="177">
        <v>3</v>
      </c>
      <c r="L118" s="177">
        <v>0</v>
      </c>
      <c r="M118" s="131">
        <v>0</v>
      </c>
      <c r="N118" s="177">
        <v>3</v>
      </c>
      <c r="O118" s="131">
        <v>1</v>
      </c>
      <c r="P118" s="177">
        <v>0</v>
      </c>
      <c r="Q118" s="131">
        <v>0</v>
      </c>
      <c r="S118" s="100" t="s">
        <v>116</v>
      </c>
      <c r="T118" s="177">
        <v>1</v>
      </c>
      <c r="U118" s="177">
        <v>0</v>
      </c>
      <c r="V118" s="131">
        <v>0</v>
      </c>
      <c r="W118" s="177">
        <v>0</v>
      </c>
      <c r="X118" s="131">
        <v>0</v>
      </c>
      <c r="Y118" s="177">
        <v>1</v>
      </c>
      <c r="Z118" s="131">
        <v>1</v>
      </c>
      <c r="AB118" s="100" t="s">
        <v>116</v>
      </c>
      <c r="AC118" s="177">
        <v>8</v>
      </c>
      <c r="AD118" s="177">
        <v>0</v>
      </c>
      <c r="AE118" s="131">
        <v>0</v>
      </c>
      <c r="AF118" s="177">
        <v>5</v>
      </c>
      <c r="AG118" s="131">
        <v>0.625</v>
      </c>
      <c r="AH118" s="177">
        <v>3</v>
      </c>
      <c r="AI118" s="131">
        <v>0.375</v>
      </c>
    </row>
    <row r="119" spans="1:35" ht="15.75" x14ac:dyDescent="0.25">
      <c r="A119" s="100" t="s">
        <v>117</v>
      </c>
      <c r="B119" s="177">
        <f t="shared" si="12"/>
        <v>12</v>
      </c>
      <c r="C119" s="177">
        <v>0</v>
      </c>
      <c r="D119" s="131">
        <f t="shared" si="13"/>
        <v>0</v>
      </c>
      <c r="E119" s="177">
        <v>5</v>
      </c>
      <c r="F119" s="131">
        <f t="shared" si="14"/>
        <v>0.41666666666666669</v>
      </c>
      <c r="G119" s="177">
        <v>7</v>
      </c>
      <c r="H119" s="131">
        <f t="shared" si="15"/>
        <v>0.58333333333333337</v>
      </c>
      <c r="J119" s="100" t="s">
        <v>117</v>
      </c>
      <c r="K119" s="177">
        <v>3</v>
      </c>
      <c r="L119" s="177">
        <v>0</v>
      </c>
      <c r="M119" s="131">
        <v>0</v>
      </c>
      <c r="N119" s="177">
        <v>2</v>
      </c>
      <c r="O119" s="131">
        <v>0.66666666666666663</v>
      </c>
      <c r="P119" s="177">
        <v>1</v>
      </c>
      <c r="Q119" s="131">
        <v>0.33333333333333331</v>
      </c>
      <c r="S119" s="100" t="s">
        <v>117</v>
      </c>
      <c r="T119" s="177">
        <v>1</v>
      </c>
      <c r="U119" s="177">
        <v>0</v>
      </c>
      <c r="V119" s="131">
        <v>0</v>
      </c>
      <c r="W119" s="177">
        <v>0</v>
      </c>
      <c r="X119" s="131">
        <v>0</v>
      </c>
      <c r="Y119" s="177">
        <v>1</v>
      </c>
      <c r="Z119" s="131">
        <v>1</v>
      </c>
      <c r="AB119" s="100" t="s">
        <v>117</v>
      </c>
      <c r="AC119" s="177">
        <v>8</v>
      </c>
      <c r="AD119" s="177">
        <v>0</v>
      </c>
      <c r="AE119" s="131">
        <v>0</v>
      </c>
      <c r="AF119" s="177">
        <v>3</v>
      </c>
      <c r="AG119" s="131">
        <v>0.375</v>
      </c>
      <c r="AH119" s="177">
        <v>5</v>
      </c>
      <c r="AI119" s="131">
        <v>0.625</v>
      </c>
    </row>
    <row r="120" spans="1:35" ht="15.75" x14ac:dyDescent="0.25">
      <c r="A120" s="100" t="s">
        <v>118</v>
      </c>
      <c r="B120" s="177">
        <f t="shared" si="12"/>
        <v>7</v>
      </c>
      <c r="C120" s="177">
        <v>0</v>
      </c>
      <c r="D120" s="131">
        <f t="shared" si="13"/>
        <v>0</v>
      </c>
      <c r="E120" s="177">
        <v>3</v>
      </c>
      <c r="F120" s="131">
        <f t="shared" si="14"/>
        <v>0.42857142857142855</v>
      </c>
      <c r="G120" s="177">
        <v>4</v>
      </c>
      <c r="H120" s="131">
        <f t="shared" si="15"/>
        <v>0.5714285714285714</v>
      </c>
      <c r="J120" s="100" t="s">
        <v>118</v>
      </c>
      <c r="K120" s="177">
        <v>2</v>
      </c>
      <c r="L120" s="177">
        <v>0</v>
      </c>
      <c r="M120" s="131">
        <v>0</v>
      </c>
      <c r="N120" s="177">
        <v>1</v>
      </c>
      <c r="O120" s="131">
        <v>0.5</v>
      </c>
      <c r="P120" s="177">
        <v>1</v>
      </c>
      <c r="Q120" s="131">
        <v>0.5</v>
      </c>
      <c r="S120" s="100" t="s">
        <v>118</v>
      </c>
      <c r="T120" s="177">
        <v>0</v>
      </c>
      <c r="U120" s="188" t="s">
        <v>222</v>
      </c>
      <c r="V120" s="188" t="s">
        <v>222</v>
      </c>
      <c r="W120" s="188" t="s">
        <v>222</v>
      </c>
      <c r="X120" s="188" t="s">
        <v>222</v>
      </c>
      <c r="Y120" s="188" t="s">
        <v>222</v>
      </c>
      <c r="Z120" s="188" t="s">
        <v>222</v>
      </c>
      <c r="AB120" s="100" t="s">
        <v>118</v>
      </c>
      <c r="AC120" s="177">
        <v>5</v>
      </c>
      <c r="AD120" s="177">
        <v>0</v>
      </c>
      <c r="AE120" s="131">
        <v>0</v>
      </c>
      <c r="AF120" s="177">
        <v>2</v>
      </c>
      <c r="AG120" s="131">
        <v>0.4</v>
      </c>
      <c r="AH120" s="177">
        <v>3</v>
      </c>
      <c r="AI120" s="131">
        <v>0.6</v>
      </c>
    </row>
    <row r="121" spans="1:35" ht="15.75" x14ac:dyDescent="0.25">
      <c r="A121" s="100" t="s">
        <v>119</v>
      </c>
      <c r="B121" s="177">
        <f t="shared" si="12"/>
        <v>3</v>
      </c>
      <c r="C121" s="177">
        <v>0</v>
      </c>
      <c r="D121" s="131">
        <f t="shared" si="13"/>
        <v>0</v>
      </c>
      <c r="E121" s="177">
        <v>2</v>
      </c>
      <c r="F121" s="131">
        <f t="shared" si="14"/>
        <v>0.66666666666666663</v>
      </c>
      <c r="G121" s="177">
        <v>1</v>
      </c>
      <c r="H121" s="131">
        <f t="shared" si="15"/>
        <v>0.33333333333333331</v>
      </c>
      <c r="J121" s="100" t="s">
        <v>119</v>
      </c>
      <c r="K121" s="177">
        <v>1</v>
      </c>
      <c r="L121" s="177">
        <v>0</v>
      </c>
      <c r="M121" s="131">
        <v>0</v>
      </c>
      <c r="N121" s="177">
        <v>1</v>
      </c>
      <c r="O121" s="131">
        <v>1</v>
      </c>
      <c r="P121" s="177">
        <v>0</v>
      </c>
      <c r="Q121" s="131">
        <v>0</v>
      </c>
      <c r="S121" s="100" t="s">
        <v>119</v>
      </c>
      <c r="T121" s="177">
        <v>0</v>
      </c>
      <c r="U121" s="188" t="s">
        <v>222</v>
      </c>
      <c r="V121" s="188" t="s">
        <v>222</v>
      </c>
      <c r="W121" s="188" t="s">
        <v>222</v>
      </c>
      <c r="X121" s="188" t="s">
        <v>222</v>
      </c>
      <c r="Y121" s="188" t="s">
        <v>222</v>
      </c>
      <c r="Z121" s="188" t="s">
        <v>222</v>
      </c>
      <c r="AB121" s="100" t="s">
        <v>119</v>
      </c>
      <c r="AC121" s="177">
        <v>2</v>
      </c>
      <c r="AD121" s="177">
        <v>0</v>
      </c>
      <c r="AE121" s="131">
        <v>0</v>
      </c>
      <c r="AF121" s="177">
        <v>1</v>
      </c>
      <c r="AG121" s="131">
        <v>0.5</v>
      </c>
      <c r="AH121" s="177">
        <v>1</v>
      </c>
      <c r="AI121" s="131">
        <v>0.5</v>
      </c>
    </row>
    <row r="122" spans="1:35" ht="15.75" x14ac:dyDescent="0.25">
      <c r="A122" s="100" t="s">
        <v>120</v>
      </c>
      <c r="B122" s="177">
        <f t="shared" si="12"/>
        <v>12</v>
      </c>
      <c r="C122" s="177">
        <v>0</v>
      </c>
      <c r="D122" s="131">
        <f t="shared" si="13"/>
        <v>0</v>
      </c>
      <c r="E122" s="177">
        <v>6</v>
      </c>
      <c r="F122" s="131">
        <f t="shared" si="14"/>
        <v>0.5</v>
      </c>
      <c r="G122" s="177">
        <v>6</v>
      </c>
      <c r="H122" s="131">
        <f t="shared" si="15"/>
        <v>0.5</v>
      </c>
      <c r="J122" s="100" t="s">
        <v>120</v>
      </c>
      <c r="K122" s="177">
        <v>2</v>
      </c>
      <c r="L122" s="177">
        <v>0</v>
      </c>
      <c r="M122" s="131">
        <v>0</v>
      </c>
      <c r="N122" s="177">
        <v>2</v>
      </c>
      <c r="O122" s="131">
        <v>1</v>
      </c>
      <c r="P122" s="177">
        <v>0</v>
      </c>
      <c r="Q122" s="131">
        <v>0</v>
      </c>
      <c r="S122" s="100" t="s">
        <v>120</v>
      </c>
      <c r="T122" s="177">
        <v>3</v>
      </c>
      <c r="U122" s="177">
        <v>0</v>
      </c>
      <c r="V122" s="131">
        <v>0</v>
      </c>
      <c r="W122" s="177">
        <v>0</v>
      </c>
      <c r="X122" s="131">
        <v>0</v>
      </c>
      <c r="Y122" s="177">
        <v>3</v>
      </c>
      <c r="Z122" s="131">
        <v>1</v>
      </c>
      <c r="AB122" s="100" t="s">
        <v>120</v>
      </c>
      <c r="AC122" s="177">
        <v>7</v>
      </c>
      <c r="AD122" s="177">
        <v>0</v>
      </c>
      <c r="AE122" s="131">
        <v>0</v>
      </c>
      <c r="AF122" s="177">
        <v>4</v>
      </c>
      <c r="AG122" s="131">
        <v>0.5714285714285714</v>
      </c>
      <c r="AH122" s="177">
        <v>3</v>
      </c>
      <c r="AI122" s="131">
        <v>0.42857142857142855</v>
      </c>
    </row>
    <row r="123" spans="1:35" ht="15.75" x14ac:dyDescent="0.25">
      <c r="A123" s="100" t="s">
        <v>121</v>
      </c>
      <c r="B123" s="177">
        <f t="shared" si="12"/>
        <v>15</v>
      </c>
      <c r="C123" s="177">
        <v>0</v>
      </c>
      <c r="D123" s="131">
        <f t="shared" si="13"/>
        <v>0</v>
      </c>
      <c r="E123" s="177">
        <v>9</v>
      </c>
      <c r="F123" s="131">
        <f t="shared" si="14"/>
        <v>0.6</v>
      </c>
      <c r="G123" s="177">
        <v>6</v>
      </c>
      <c r="H123" s="131">
        <f t="shared" si="15"/>
        <v>0.4</v>
      </c>
      <c r="J123" s="100" t="s">
        <v>121</v>
      </c>
      <c r="K123" s="177">
        <v>6</v>
      </c>
      <c r="L123" s="177">
        <v>0</v>
      </c>
      <c r="M123" s="131">
        <v>0</v>
      </c>
      <c r="N123" s="177">
        <v>5</v>
      </c>
      <c r="O123" s="131">
        <v>0.83333333333333337</v>
      </c>
      <c r="P123" s="177">
        <v>1</v>
      </c>
      <c r="Q123" s="131">
        <v>0.16666666666666666</v>
      </c>
      <c r="S123" s="100" t="s">
        <v>121</v>
      </c>
      <c r="T123" s="177">
        <v>1</v>
      </c>
      <c r="U123" s="177">
        <v>0</v>
      </c>
      <c r="V123" s="131">
        <v>0</v>
      </c>
      <c r="W123" s="177">
        <v>0</v>
      </c>
      <c r="X123" s="131">
        <v>0</v>
      </c>
      <c r="Y123" s="177">
        <v>1</v>
      </c>
      <c r="Z123" s="131">
        <v>1</v>
      </c>
      <c r="AB123" s="100" t="s">
        <v>121</v>
      </c>
      <c r="AC123" s="177">
        <v>8</v>
      </c>
      <c r="AD123" s="177">
        <v>0</v>
      </c>
      <c r="AE123" s="131">
        <v>0</v>
      </c>
      <c r="AF123" s="177">
        <v>4</v>
      </c>
      <c r="AG123" s="131">
        <v>0.5</v>
      </c>
      <c r="AH123" s="177">
        <v>4</v>
      </c>
      <c r="AI123" s="131">
        <v>0.5</v>
      </c>
    </row>
    <row r="124" spans="1:35" ht="15.75" x14ac:dyDescent="0.25">
      <c r="A124" s="100" t="s">
        <v>122</v>
      </c>
      <c r="B124" s="177">
        <f t="shared" si="12"/>
        <v>7</v>
      </c>
      <c r="C124" s="177">
        <v>0</v>
      </c>
      <c r="D124" s="131">
        <f t="shared" si="13"/>
        <v>0</v>
      </c>
      <c r="E124" s="177">
        <v>2</v>
      </c>
      <c r="F124" s="131">
        <f t="shared" si="14"/>
        <v>0.2857142857142857</v>
      </c>
      <c r="G124" s="177">
        <v>5</v>
      </c>
      <c r="H124" s="131">
        <f t="shared" si="15"/>
        <v>0.7142857142857143</v>
      </c>
      <c r="J124" s="100" t="s">
        <v>122</v>
      </c>
      <c r="K124" s="177">
        <v>3</v>
      </c>
      <c r="L124" s="177">
        <v>0</v>
      </c>
      <c r="M124" s="131">
        <v>0</v>
      </c>
      <c r="N124" s="177">
        <v>0</v>
      </c>
      <c r="O124" s="131">
        <v>0</v>
      </c>
      <c r="P124" s="177">
        <v>3</v>
      </c>
      <c r="Q124" s="131">
        <v>1</v>
      </c>
      <c r="S124" s="100" t="s">
        <v>122</v>
      </c>
      <c r="T124" s="177">
        <v>0</v>
      </c>
      <c r="U124" s="188" t="s">
        <v>222</v>
      </c>
      <c r="V124" s="188" t="s">
        <v>222</v>
      </c>
      <c r="W124" s="188" t="s">
        <v>222</v>
      </c>
      <c r="X124" s="188" t="s">
        <v>222</v>
      </c>
      <c r="Y124" s="188" t="s">
        <v>222</v>
      </c>
      <c r="Z124" s="188" t="s">
        <v>222</v>
      </c>
      <c r="AB124" s="100" t="s">
        <v>122</v>
      </c>
      <c r="AC124" s="177">
        <v>4</v>
      </c>
      <c r="AD124" s="177">
        <v>0</v>
      </c>
      <c r="AE124" s="131">
        <v>0</v>
      </c>
      <c r="AF124" s="177">
        <v>2</v>
      </c>
      <c r="AG124" s="131">
        <v>0.5</v>
      </c>
      <c r="AH124" s="177">
        <v>2</v>
      </c>
      <c r="AI124" s="131">
        <v>0.5</v>
      </c>
    </row>
    <row r="125" spans="1:35" ht="15.75" x14ac:dyDescent="0.25">
      <c r="A125" s="100" t="s">
        <v>123</v>
      </c>
      <c r="B125" s="177">
        <f t="shared" si="12"/>
        <v>12</v>
      </c>
      <c r="C125" s="177">
        <v>0</v>
      </c>
      <c r="D125" s="131">
        <f t="shared" si="13"/>
        <v>0</v>
      </c>
      <c r="E125" s="177">
        <v>6</v>
      </c>
      <c r="F125" s="131">
        <f t="shared" si="14"/>
        <v>0.5</v>
      </c>
      <c r="G125" s="177">
        <v>6</v>
      </c>
      <c r="H125" s="131">
        <f t="shared" si="15"/>
        <v>0.5</v>
      </c>
      <c r="J125" s="100" t="s">
        <v>123</v>
      </c>
      <c r="K125" s="177">
        <v>4</v>
      </c>
      <c r="L125" s="177">
        <v>0</v>
      </c>
      <c r="M125" s="131">
        <v>0</v>
      </c>
      <c r="N125" s="177">
        <v>3</v>
      </c>
      <c r="O125" s="131">
        <v>0.75</v>
      </c>
      <c r="P125" s="177">
        <v>1</v>
      </c>
      <c r="Q125" s="131">
        <v>0.25</v>
      </c>
      <c r="S125" s="100" t="s">
        <v>123</v>
      </c>
      <c r="T125" s="177">
        <v>0</v>
      </c>
      <c r="U125" s="188" t="s">
        <v>222</v>
      </c>
      <c r="V125" s="188" t="s">
        <v>222</v>
      </c>
      <c r="W125" s="188" t="s">
        <v>222</v>
      </c>
      <c r="X125" s="188" t="s">
        <v>222</v>
      </c>
      <c r="Y125" s="188" t="s">
        <v>222</v>
      </c>
      <c r="Z125" s="188" t="s">
        <v>222</v>
      </c>
      <c r="AB125" s="100" t="s">
        <v>123</v>
      </c>
      <c r="AC125" s="177">
        <v>8</v>
      </c>
      <c r="AD125" s="177">
        <v>0</v>
      </c>
      <c r="AE125" s="131">
        <v>0</v>
      </c>
      <c r="AF125" s="177">
        <v>3</v>
      </c>
      <c r="AG125" s="131">
        <v>0.375</v>
      </c>
      <c r="AH125" s="177">
        <v>5</v>
      </c>
      <c r="AI125" s="131">
        <v>0.625</v>
      </c>
    </row>
    <row r="126" spans="1:35" ht="15.75" x14ac:dyDescent="0.25">
      <c r="A126" s="100" t="s">
        <v>124</v>
      </c>
      <c r="B126" s="177">
        <f t="shared" si="12"/>
        <v>7</v>
      </c>
      <c r="C126" s="177">
        <v>0</v>
      </c>
      <c r="D126" s="131">
        <f t="shared" si="13"/>
        <v>0</v>
      </c>
      <c r="E126" s="177">
        <v>2</v>
      </c>
      <c r="F126" s="131">
        <f t="shared" si="14"/>
        <v>0.2857142857142857</v>
      </c>
      <c r="G126" s="177">
        <v>5</v>
      </c>
      <c r="H126" s="131">
        <f t="shared" si="15"/>
        <v>0.7142857142857143</v>
      </c>
      <c r="J126" s="100" t="s">
        <v>124</v>
      </c>
      <c r="K126" s="177">
        <v>1</v>
      </c>
      <c r="L126" s="177">
        <v>0</v>
      </c>
      <c r="M126" s="131">
        <v>0</v>
      </c>
      <c r="N126" s="177">
        <v>0</v>
      </c>
      <c r="O126" s="131">
        <v>0</v>
      </c>
      <c r="P126" s="177">
        <v>1</v>
      </c>
      <c r="Q126" s="131">
        <v>1</v>
      </c>
      <c r="S126" s="100" t="s">
        <v>124</v>
      </c>
      <c r="T126" s="177">
        <v>0</v>
      </c>
      <c r="U126" s="188" t="s">
        <v>222</v>
      </c>
      <c r="V126" s="188" t="s">
        <v>222</v>
      </c>
      <c r="W126" s="188" t="s">
        <v>222</v>
      </c>
      <c r="X126" s="188" t="s">
        <v>222</v>
      </c>
      <c r="Y126" s="188" t="s">
        <v>222</v>
      </c>
      <c r="Z126" s="188" t="s">
        <v>222</v>
      </c>
      <c r="AB126" s="100" t="s">
        <v>124</v>
      </c>
      <c r="AC126" s="177">
        <v>6</v>
      </c>
      <c r="AD126" s="177">
        <v>0</v>
      </c>
      <c r="AE126" s="131">
        <v>0</v>
      </c>
      <c r="AF126" s="177">
        <v>2</v>
      </c>
      <c r="AG126" s="131">
        <v>0.33333333333333331</v>
      </c>
      <c r="AH126" s="177">
        <v>4</v>
      </c>
      <c r="AI126" s="131">
        <v>0.66666666666666663</v>
      </c>
    </row>
    <row r="127" spans="1:35" ht="15.75" x14ac:dyDescent="0.25">
      <c r="A127" s="100"/>
      <c r="B127" s="177"/>
      <c r="C127" s="177"/>
      <c r="D127" s="131"/>
      <c r="E127" s="177"/>
      <c r="F127" s="131"/>
      <c r="G127" s="177"/>
      <c r="H127" s="131"/>
      <c r="J127" s="100"/>
      <c r="K127" s="177"/>
      <c r="L127" s="177"/>
      <c r="M127" s="132"/>
      <c r="N127" s="177"/>
      <c r="O127" s="132"/>
      <c r="P127" s="177"/>
      <c r="Q127" s="132"/>
      <c r="S127" s="100"/>
      <c r="T127" s="177"/>
      <c r="U127" s="177"/>
      <c r="V127" s="132"/>
      <c r="W127" s="177"/>
      <c r="X127" s="132"/>
      <c r="Y127" s="177"/>
      <c r="Z127" s="132"/>
      <c r="AB127" s="100"/>
      <c r="AC127" s="177"/>
      <c r="AD127" s="177"/>
      <c r="AE127" s="132"/>
      <c r="AF127" s="177"/>
      <c r="AG127" s="132"/>
      <c r="AH127" s="177"/>
      <c r="AI127" s="132"/>
    </row>
    <row r="128" spans="1:35" ht="15.75" x14ac:dyDescent="0.25">
      <c r="A128" s="103" t="s">
        <v>22</v>
      </c>
      <c r="B128" s="232">
        <f t="shared" ref="B128" si="16">K128+T128+AC128</f>
        <v>416</v>
      </c>
      <c r="C128" s="232">
        <f>SUM(C95:C126)</f>
        <v>0</v>
      </c>
      <c r="D128" s="138">
        <f t="shared" ref="D128" si="17">C128/B128</f>
        <v>0</v>
      </c>
      <c r="E128" s="232">
        <f>SUM(E95:E126)</f>
        <v>200</v>
      </c>
      <c r="F128" s="138">
        <f t="shared" ref="F128" si="18">E128/B128</f>
        <v>0.48076923076923078</v>
      </c>
      <c r="G128" s="232">
        <f>SUM(G95:G126)</f>
        <v>216</v>
      </c>
      <c r="H128" s="138">
        <f t="shared" ref="H128" si="19">G128/B128</f>
        <v>0.51923076923076927</v>
      </c>
      <c r="J128" s="103" t="s">
        <v>22</v>
      </c>
      <c r="K128" s="232">
        <v>86</v>
      </c>
      <c r="L128" s="232">
        <v>0</v>
      </c>
      <c r="M128" s="138">
        <v>0</v>
      </c>
      <c r="N128" s="232">
        <v>43</v>
      </c>
      <c r="O128" s="138">
        <v>0.5</v>
      </c>
      <c r="P128" s="232">
        <v>43</v>
      </c>
      <c r="Q128" s="138">
        <v>0.5</v>
      </c>
      <c r="S128" s="103" t="s">
        <v>22</v>
      </c>
      <c r="T128" s="232">
        <v>27</v>
      </c>
      <c r="U128" s="232">
        <v>0</v>
      </c>
      <c r="V128" s="138">
        <v>0</v>
      </c>
      <c r="W128" s="232">
        <v>8</v>
      </c>
      <c r="X128" s="138">
        <v>0.29629629629629628</v>
      </c>
      <c r="Y128" s="232">
        <v>19</v>
      </c>
      <c r="Z128" s="138">
        <v>0.70370370370370372</v>
      </c>
      <c r="AB128" s="103" t="s">
        <v>22</v>
      </c>
      <c r="AC128" s="232">
        <v>303</v>
      </c>
      <c r="AD128" s="232">
        <v>0</v>
      </c>
      <c r="AE128" s="138">
        <v>0</v>
      </c>
      <c r="AF128" s="232">
        <v>149</v>
      </c>
      <c r="AG128" s="138">
        <v>0.49174917491749176</v>
      </c>
      <c r="AH128" s="232">
        <v>154</v>
      </c>
      <c r="AI128" s="138">
        <v>0.5082508250825083</v>
      </c>
    </row>
    <row r="129" spans="1:35" x14ac:dyDescent="0.25">
      <c r="A129" s="217"/>
      <c r="B129" s="256"/>
      <c r="C129" s="217"/>
      <c r="D129" s="217"/>
      <c r="E129" s="217"/>
      <c r="F129" s="217"/>
      <c r="G129" s="217"/>
      <c r="H129" s="217"/>
      <c r="J129" s="217"/>
      <c r="K129" s="256"/>
      <c r="L129" s="217"/>
      <c r="M129" s="217"/>
      <c r="N129" s="217"/>
      <c r="O129" s="217"/>
      <c r="P129" s="217"/>
      <c r="Q129" s="217"/>
      <c r="S129" s="217"/>
      <c r="T129" s="217"/>
      <c r="U129" s="217"/>
      <c r="V129" s="217"/>
      <c r="W129" s="217"/>
      <c r="X129" s="217"/>
      <c r="Y129" s="217"/>
      <c r="Z129" s="217"/>
      <c r="AB129" s="217"/>
      <c r="AC129" s="217"/>
      <c r="AD129" s="217"/>
      <c r="AE129" s="217"/>
      <c r="AF129" s="217"/>
      <c r="AG129" s="217"/>
      <c r="AH129" s="217"/>
      <c r="AI129" s="217"/>
    </row>
    <row r="132" spans="1:35" ht="15" customHeight="1" x14ac:dyDescent="0.25">
      <c r="A132" s="328" t="s">
        <v>231</v>
      </c>
      <c r="B132" s="307"/>
      <c r="C132" s="307"/>
      <c r="D132" s="307"/>
      <c r="E132" s="307"/>
      <c r="F132" s="307"/>
      <c r="G132" s="307"/>
      <c r="H132" s="307"/>
      <c r="I132" s="129"/>
      <c r="J132" s="328" t="s">
        <v>231</v>
      </c>
      <c r="K132" s="307"/>
      <c r="L132" s="307"/>
      <c r="M132" s="307"/>
      <c r="N132" s="307"/>
      <c r="O132" s="307"/>
      <c r="P132" s="307"/>
      <c r="Q132" s="307"/>
      <c r="R132" s="129"/>
      <c r="S132" s="328" t="s">
        <v>231</v>
      </c>
      <c r="T132" s="307"/>
      <c r="U132" s="307"/>
      <c r="V132" s="307"/>
      <c r="W132" s="307"/>
      <c r="X132" s="307"/>
      <c r="Y132" s="307"/>
      <c r="Z132" s="307"/>
      <c r="AB132" s="328" t="s">
        <v>231</v>
      </c>
      <c r="AC132" s="307"/>
      <c r="AD132" s="307"/>
      <c r="AE132" s="307"/>
      <c r="AF132" s="307"/>
      <c r="AG132" s="307"/>
      <c r="AH132" s="307"/>
      <c r="AI132" s="307"/>
    </row>
    <row r="133" spans="1:35" ht="15.75" customHeight="1" x14ac:dyDescent="0.25">
      <c r="A133" s="304" t="s">
        <v>131</v>
      </c>
      <c r="B133" s="333"/>
      <c r="C133" s="333"/>
      <c r="D133" s="333"/>
      <c r="E133" s="333"/>
      <c r="F133" s="333"/>
      <c r="G133" s="333"/>
      <c r="H133" s="305"/>
      <c r="J133" s="304" t="s">
        <v>131</v>
      </c>
      <c r="K133" s="333"/>
      <c r="L133" s="333"/>
      <c r="M133" s="333"/>
      <c r="N133" s="333"/>
      <c r="O133" s="333"/>
      <c r="P133" s="333"/>
      <c r="Q133" s="305"/>
      <c r="S133" s="304" t="s">
        <v>131</v>
      </c>
      <c r="T133" s="333"/>
      <c r="U133" s="333"/>
      <c r="V133" s="333"/>
      <c r="W133" s="333"/>
      <c r="X133" s="333"/>
      <c r="Y133" s="333"/>
      <c r="Z133" s="305"/>
      <c r="AB133" s="304" t="s">
        <v>131</v>
      </c>
      <c r="AC133" s="333"/>
      <c r="AD133" s="333"/>
      <c r="AE133" s="333"/>
      <c r="AF133" s="333"/>
      <c r="AG133" s="333"/>
      <c r="AH133" s="333"/>
      <c r="AI133" s="305"/>
    </row>
    <row r="134" spans="1:35" ht="15.75" customHeight="1" x14ac:dyDescent="0.25">
      <c r="A134" s="290" t="s">
        <v>134</v>
      </c>
      <c r="B134" s="290" t="s">
        <v>135</v>
      </c>
      <c r="C134" s="334" t="s">
        <v>133</v>
      </c>
      <c r="D134" s="334"/>
      <c r="E134" s="334"/>
      <c r="F134" s="334"/>
      <c r="G134" s="334"/>
      <c r="H134" s="334"/>
      <c r="J134" s="290" t="s">
        <v>134</v>
      </c>
      <c r="K134" s="290" t="s">
        <v>135</v>
      </c>
      <c r="L134" s="334" t="s">
        <v>133</v>
      </c>
      <c r="M134" s="334"/>
      <c r="N134" s="334"/>
      <c r="O134" s="334"/>
      <c r="P134" s="334"/>
      <c r="Q134" s="334"/>
      <c r="S134" s="290" t="s">
        <v>134</v>
      </c>
      <c r="T134" s="290" t="s">
        <v>135</v>
      </c>
      <c r="U134" s="304" t="s">
        <v>3</v>
      </c>
      <c r="V134" s="333"/>
      <c r="W134" s="333"/>
      <c r="X134" s="333"/>
      <c r="Y134" s="333"/>
      <c r="Z134" s="305"/>
      <c r="AB134" s="290" t="s">
        <v>134</v>
      </c>
      <c r="AC134" s="290" t="s">
        <v>135</v>
      </c>
      <c r="AD134" s="304" t="s">
        <v>139</v>
      </c>
      <c r="AE134" s="333"/>
      <c r="AF134" s="333"/>
      <c r="AG134" s="333"/>
      <c r="AH134" s="333"/>
      <c r="AI134" s="305"/>
    </row>
    <row r="135" spans="1:35" ht="15.75" customHeight="1" x14ac:dyDescent="0.25">
      <c r="A135" s="303" t="s">
        <v>134</v>
      </c>
      <c r="B135" s="303"/>
      <c r="C135" s="304" t="s">
        <v>138</v>
      </c>
      <c r="D135" s="305"/>
      <c r="E135" s="304" t="s">
        <v>137</v>
      </c>
      <c r="F135" s="305"/>
      <c r="G135" s="304" t="s">
        <v>136</v>
      </c>
      <c r="H135" s="305"/>
      <c r="J135" s="303" t="s">
        <v>134</v>
      </c>
      <c r="K135" s="303"/>
      <c r="L135" s="304" t="s">
        <v>138</v>
      </c>
      <c r="M135" s="305"/>
      <c r="N135" s="304" t="s">
        <v>137</v>
      </c>
      <c r="O135" s="305"/>
      <c r="P135" s="304" t="s">
        <v>136</v>
      </c>
      <c r="Q135" s="305"/>
      <c r="S135" s="303" t="s">
        <v>134</v>
      </c>
      <c r="T135" s="303"/>
      <c r="U135" s="304" t="s">
        <v>138</v>
      </c>
      <c r="V135" s="305"/>
      <c r="W135" s="304" t="s">
        <v>137</v>
      </c>
      <c r="X135" s="305"/>
      <c r="Y135" s="304" t="s">
        <v>136</v>
      </c>
      <c r="Z135" s="305"/>
      <c r="AB135" s="303" t="s">
        <v>134</v>
      </c>
      <c r="AC135" s="303"/>
      <c r="AD135" s="304" t="s">
        <v>138</v>
      </c>
      <c r="AE135" s="305"/>
      <c r="AF135" s="304" t="s">
        <v>137</v>
      </c>
      <c r="AG135" s="305"/>
      <c r="AH135" s="304" t="s">
        <v>136</v>
      </c>
      <c r="AI135" s="305"/>
    </row>
    <row r="136" spans="1:35" ht="30.75" x14ac:dyDescent="0.25">
      <c r="A136" s="291"/>
      <c r="B136" s="291"/>
      <c r="C136" s="168" t="s">
        <v>0</v>
      </c>
      <c r="D136" s="168" t="s">
        <v>7</v>
      </c>
      <c r="E136" s="168" t="s">
        <v>0</v>
      </c>
      <c r="F136" s="168" t="s">
        <v>7</v>
      </c>
      <c r="G136" s="168" t="s">
        <v>0</v>
      </c>
      <c r="H136" s="168" t="s">
        <v>7</v>
      </c>
      <c r="J136" s="291"/>
      <c r="K136" s="291"/>
      <c r="L136" s="175" t="s">
        <v>0</v>
      </c>
      <c r="M136" s="175" t="s">
        <v>7</v>
      </c>
      <c r="N136" s="175" t="s">
        <v>0</v>
      </c>
      <c r="O136" s="175" t="s">
        <v>7</v>
      </c>
      <c r="P136" s="175" t="s">
        <v>0</v>
      </c>
      <c r="Q136" s="175" t="s">
        <v>7</v>
      </c>
      <c r="S136" s="291"/>
      <c r="T136" s="291"/>
      <c r="U136" s="168" t="s">
        <v>0</v>
      </c>
      <c r="V136" s="168" t="s">
        <v>7</v>
      </c>
      <c r="W136" s="168" t="s">
        <v>0</v>
      </c>
      <c r="X136" s="168" t="s">
        <v>7</v>
      </c>
      <c r="Y136" s="168" t="s">
        <v>0</v>
      </c>
      <c r="Z136" s="168" t="s">
        <v>7</v>
      </c>
      <c r="AB136" s="291"/>
      <c r="AC136" s="291"/>
      <c r="AD136" s="168" t="s">
        <v>0</v>
      </c>
      <c r="AE136" s="168" t="s">
        <v>14</v>
      </c>
      <c r="AF136" s="168" t="s">
        <v>0</v>
      </c>
      <c r="AG136" s="168" t="s">
        <v>14</v>
      </c>
      <c r="AH136" s="168" t="s">
        <v>0</v>
      </c>
      <c r="AI136" s="168" t="s">
        <v>14</v>
      </c>
    </row>
    <row r="137" spans="1:35" ht="15.75" x14ac:dyDescent="0.25">
      <c r="A137" s="99"/>
      <c r="B137" s="99"/>
      <c r="C137" s="99"/>
      <c r="D137" s="99"/>
      <c r="E137" s="99"/>
      <c r="F137" s="99"/>
      <c r="G137" s="99"/>
      <c r="H137" s="99"/>
      <c r="J137" s="99"/>
      <c r="K137" s="99"/>
      <c r="L137" s="99"/>
      <c r="M137" s="99"/>
      <c r="N137" s="99"/>
      <c r="O137" s="99"/>
      <c r="P137" s="99"/>
      <c r="Q137" s="99"/>
      <c r="S137" s="99"/>
      <c r="T137" s="99"/>
      <c r="U137" s="99"/>
      <c r="V137" s="99"/>
      <c r="W137" s="99"/>
      <c r="X137" s="99"/>
      <c r="Y137" s="99"/>
      <c r="Z137" s="99"/>
      <c r="AB137" s="99"/>
      <c r="AC137" s="99"/>
      <c r="AD137" s="99"/>
      <c r="AE137" s="99"/>
      <c r="AF137" s="99"/>
      <c r="AG137" s="99"/>
      <c r="AH137" s="99"/>
      <c r="AI137" s="99"/>
    </row>
    <row r="138" spans="1:35" ht="15.75" x14ac:dyDescent="0.25">
      <c r="A138" s="100" t="s">
        <v>93</v>
      </c>
      <c r="B138" s="177">
        <f>K138+T138+AC138</f>
        <v>4</v>
      </c>
      <c r="C138" s="177">
        <v>0</v>
      </c>
      <c r="D138" s="131">
        <f>C138/B138</f>
        <v>0</v>
      </c>
      <c r="E138" s="177">
        <v>1</v>
      </c>
      <c r="F138" s="131">
        <f>E138/B138</f>
        <v>0.25</v>
      </c>
      <c r="G138" s="177">
        <v>3</v>
      </c>
      <c r="H138" s="131">
        <f>G138/B138</f>
        <v>0.75</v>
      </c>
      <c r="J138" s="100" t="s">
        <v>93</v>
      </c>
      <c r="K138" s="177">
        <v>0</v>
      </c>
      <c r="L138" s="188" t="s">
        <v>222</v>
      </c>
      <c r="M138" s="188" t="s">
        <v>222</v>
      </c>
      <c r="N138" s="188" t="s">
        <v>222</v>
      </c>
      <c r="O138" s="188" t="s">
        <v>222</v>
      </c>
      <c r="P138" s="188" t="s">
        <v>222</v>
      </c>
      <c r="Q138" s="188" t="s">
        <v>222</v>
      </c>
      <c r="S138" s="100" t="s">
        <v>93</v>
      </c>
      <c r="T138" s="177">
        <v>1</v>
      </c>
      <c r="U138" s="177">
        <v>0</v>
      </c>
      <c r="V138" s="131">
        <v>0</v>
      </c>
      <c r="W138" s="177">
        <v>0</v>
      </c>
      <c r="X138" s="131">
        <v>0</v>
      </c>
      <c r="Y138" s="177">
        <v>1</v>
      </c>
      <c r="Z138" s="131">
        <v>1</v>
      </c>
      <c r="AB138" s="100" t="s">
        <v>93</v>
      </c>
      <c r="AC138" s="177">
        <v>3</v>
      </c>
      <c r="AD138" s="177">
        <v>0</v>
      </c>
      <c r="AE138" s="131">
        <v>0</v>
      </c>
      <c r="AF138" s="177">
        <v>1</v>
      </c>
      <c r="AG138" s="131">
        <v>0.33333333333333331</v>
      </c>
      <c r="AH138" s="177">
        <v>2</v>
      </c>
      <c r="AI138" s="131">
        <v>0.66666666666666663</v>
      </c>
    </row>
    <row r="139" spans="1:35" ht="15.75" x14ac:dyDescent="0.25">
      <c r="A139" s="100" t="s">
        <v>94</v>
      </c>
      <c r="B139" s="177">
        <f t="shared" ref="B139:B169" si="20">K139+T139+AC139</f>
        <v>3</v>
      </c>
      <c r="C139" s="177">
        <v>0</v>
      </c>
      <c r="D139" s="131">
        <f t="shared" ref="D139:D169" si="21">C139/B139</f>
        <v>0</v>
      </c>
      <c r="E139" s="177">
        <v>2</v>
      </c>
      <c r="F139" s="131">
        <f t="shared" ref="F139:F169" si="22">E139/B139</f>
        <v>0.66666666666666663</v>
      </c>
      <c r="G139" s="177">
        <v>1</v>
      </c>
      <c r="H139" s="131">
        <f t="shared" ref="H139:H169" si="23">G139/B139</f>
        <v>0.33333333333333331</v>
      </c>
      <c r="J139" s="100" t="s">
        <v>94</v>
      </c>
      <c r="K139" s="177">
        <v>0</v>
      </c>
      <c r="L139" s="188" t="s">
        <v>222</v>
      </c>
      <c r="M139" s="188" t="s">
        <v>222</v>
      </c>
      <c r="N139" s="188" t="s">
        <v>222</v>
      </c>
      <c r="O139" s="188" t="s">
        <v>222</v>
      </c>
      <c r="P139" s="188" t="s">
        <v>222</v>
      </c>
      <c r="Q139" s="188" t="s">
        <v>222</v>
      </c>
      <c r="S139" s="100" t="s">
        <v>94</v>
      </c>
      <c r="T139" s="177">
        <v>1</v>
      </c>
      <c r="U139" s="177">
        <v>0</v>
      </c>
      <c r="V139" s="131">
        <v>0</v>
      </c>
      <c r="W139" s="177">
        <v>1</v>
      </c>
      <c r="X139" s="131">
        <v>1</v>
      </c>
      <c r="Y139" s="177">
        <v>0</v>
      </c>
      <c r="Z139" s="131">
        <v>0</v>
      </c>
      <c r="AB139" s="100" t="s">
        <v>94</v>
      </c>
      <c r="AC139" s="177">
        <v>2</v>
      </c>
      <c r="AD139" s="177">
        <v>0</v>
      </c>
      <c r="AE139" s="131">
        <v>0</v>
      </c>
      <c r="AF139" s="177">
        <v>1</v>
      </c>
      <c r="AG139" s="131">
        <v>0.5</v>
      </c>
      <c r="AH139" s="177">
        <v>1</v>
      </c>
      <c r="AI139" s="131">
        <v>0.5</v>
      </c>
    </row>
    <row r="140" spans="1:35" ht="15.75" x14ac:dyDescent="0.25">
      <c r="A140" s="100" t="s">
        <v>95</v>
      </c>
      <c r="B140" s="177">
        <f t="shared" si="20"/>
        <v>3</v>
      </c>
      <c r="C140" s="177">
        <v>0</v>
      </c>
      <c r="D140" s="131">
        <f t="shared" si="21"/>
        <v>0</v>
      </c>
      <c r="E140" s="177">
        <v>0</v>
      </c>
      <c r="F140" s="131">
        <f t="shared" si="22"/>
        <v>0</v>
      </c>
      <c r="G140" s="177">
        <v>3</v>
      </c>
      <c r="H140" s="131">
        <f t="shared" si="23"/>
        <v>1</v>
      </c>
      <c r="J140" s="100" t="s">
        <v>95</v>
      </c>
      <c r="K140" s="177">
        <v>1</v>
      </c>
      <c r="L140" s="177">
        <v>0</v>
      </c>
      <c r="M140" s="131">
        <v>0</v>
      </c>
      <c r="N140" s="177">
        <v>0</v>
      </c>
      <c r="O140" s="131">
        <v>0</v>
      </c>
      <c r="P140" s="177">
        <v>1</v>
      </c>
      <c r="Q140" s="131">
        <v>1</v>
      </c>
      <c r="S140" s="100" t="s">
        <v>95</v>
      </c>
      <c r="T140" s="177">
        <v>1</v>
      </c>
      <c r="U140" s="177">
        <v>0</v>
      </c>
      <c r="V140" s="131">
        <v>0</v>
      </c>
      <c r="W140" s="177">
        <v>0</v>
      </c>
      <c r="X140" s="131">
        <v>0</v>
      </c>
      <c r="Y140" s="177">
        <v>1</v>
      </c>
      <c r="Z140" s="131">
        <v>1</v>
      </c>
      <c r="AB140" s="100" t="s">
        <v>95</v>
      </c>
      <c r="AC140" s="177">
        <v>1</v>
      </c>
      <c r="AD140" s="177">
        <v>0</v>
      </c>
      <c r="AE140" s="131">
        <v>0</v>
      </c>
      <c r="AF140" s="177">
        <v>0</v>
      </c>
      <c r="AG140" s="131">
        <v>0</v>
      </c>
      <c r="AH140" s="177">
        <v>1</v>
      </c>
      <c r="AI140" s="131">
        <v>1</v>
      </c>
    </row>
    <row r="141" spans="1:35" ht="15.75" x14ac:dyDescent="0.25">
      <c r="A141" s="100" t="s">
        <v>96</v>
      </c>
      <c r="B141" s="177">
        <f t="shared" si="20"/>
        <v>8</v>
      </c>
      <c r="C141" s="177">
        <v>0</v>
      </c>
      <c r="D141" s="131">
        <f t="shared" si="21"/>
        <v>0</v>
      </c>
      <c r="E141" s="177">
        <v>2</v>
      </c>
      <c r="F141" s="131">
        <f t="shared" si="22"/>
        <v>0.25</v>
      </c>
      <c r="G141" s="177">
        <v>6</v>
      </c>
      <c r="H141" s="131">
        <f t="shared" si="23"/>
        <v>0.75</v>
      </c>
      <c r="J141" s="100" t="s">
        <v>96</v>
      </c>
      <c r="K141" s="177">
        <v>1</v>
      </c>
      <c r="L141" s="177">
        <v>0</v>
      </c>
      <c r="M141" s="131">
        <v>0</v>
      </c>
      <c r="N141" s="177">
        <v>0</v>
      </c>
      <c r="O141" s="131">
        <v>0</v>
      </c>
      <c r="P141" s="177">
        <v>1</v>
      </c>
      <c r="Q141" s="131">
        <v>1</v>
      </c>
      <c r="S141" s="100" t="s">
        <v>96</v>
      </c>
      <c r="T141" s="177">
        <v>4</v>
      </c>
      <c r="U141" s="177">
        <v>0</v>
      </c>
      <c r="V141" s="131">
        <v>0</v>
      </c>
      <c r="W141" s="177">
        <v>1</v>
      </c>
      <c r="X141" s="131">
        <v>0.25</v>
      </c>
      <c r="Y141" s="177">
        <v>3</v>
      </c>
      <c r="Z141" s="131">
        <v>0.75</v>
      </c>
      <c r="AB141" s="100" t="s">
        <v>96</v>
      </c>
      <c r="AC141" s="177">
        <v>3</v>
      </c>
      <c r="AD141" s="177">
        <v>0</v>
      </c>
      <c r="AE141" s="131">
        <v>0</v>
      </c>
      <c r="AF141" s="177">
        <v>1</v>
      </c>
      <c r="AG141" s="131">
        <v>0.33333333333333331</v>
      </c>
      <c r="AH141" s="177">
        <v>2</v>
      </c>
      <c r="AI141" s="131">
        <v>0.66666666666666663</v>
      </c>
    </row>
    <row r="142" spans="1:35" ht="15.75" x14ac:dyDescent="0.25">
      <c r="A142" s="100" t="s">
        <v>97</v>
      </c>
      <c r="B142" s="177">
        <f t="shared" si="20"/>
        <v>2</v>
      </c>
      <c r="C142" s="177">
        <v>0</v>
      </c>
      <c r="D142" s="131">
        <f t="shared" si="21"/>
        <v>0</v>
      </c>
      <c r="E142" s="177">
        <v>1</v>
      </c>
      <c r="F142" s="131">
        <f t="shared" si="22"/>
        <v>0.5</v>
      </c>
      <c r="G142" s="177">
        <v>1</v>
      </c>
      <c r="H142" s="131">
        <f t="shared" si="23"/>
        <v>0.5</v>
      </c>
      <c r="J142" s="100" t="s">
        <v>97</v>
      </c>
      <c r="K142" s="177">
        <v>0</v>
      </c>
      <c r="L142" s="188" t="s">
        <v>222</v>
      </c>
      <c r="M142" s="188" t="s">
        <v>222</v>
      </c>
      <c r="N142" s="188" t="s">
        <v>222</v>
      </c>
      <c r="O142" s="188" t="s">
        <v>222</v>
      </c>
      <c r="P142" s="188" t="s">
        <v>222</v>
      </c>
      <c r="Q142" s="188" t="s">
        <v>222</v>
      </c>
      <c r="S142" s="100" t="s">
        <v>97</v>
      </c>
      <c r="T142" s="177">
        <v>2</v>
      </c>
      <c r="U142" s="177">
        <v>0</v>
      </c>
      <c r="V142" s="131">
        <v>0</v>
      </c>
      <c r="W142" s="177">
        <v>1</v>
      </c>
      <c r="X142" s="131">
        <v>0.5</v>
      </c>
      <c r="Y142" s="177">
        <v>1</v>
      </c>
      <c r="Z142" s="131">
        <v>0.5</v>
      </c>
      <c r="AB142" s="100" t="s">
        <v>97</v>
      </c>
      <c r="AC142" s="177">
        <v>0</v>
      </c>
      <c r="AD142" s="188" t="s">
        <v>222</v>
      </c>
      <c r="AE142" s="188" t="s">
        <v>222</v>
      </c>
      <c r="AF142" s="188" t="s">
        <v>222</v>
      </c>
      <c r="AG142" s="188" t="s">
        <v>222</v>
      </c>
      <c r="AH142" s="188" t="s">
        <v>222</v>
      </c>
      <c r="AI142" s="188" t="s">
        <v>222</v>
      </c>
    </row>
    <row r="143" spans="1:35" ht="15.75" x14ac:dyDescent="0.25">
      <c r="A143" s="100" t="s">
        <v>98</v>
      </c>
      <c r="B143" s="177">
        <f t="shared" si="20"/>
        <v>10</v>
      </c>
      <c r="C143" s="177">
        <v>0</v>
      </c>
      <c r="D143" s="131">
        <f t="shared" si="21"/>
        <v>0</v>
      </c>
      <c r="E143" s="188">
        <v>2</v>
      </c>
      <c r="F143" s="131">
        <f t="shared" si="22"/>
        <v>0.2</v>
      </c>
      <c r="G143" s="188">
        <v>8</v>
      </c>
      <c r="H143" s="131">
        <f t="shared" si="23"/>
        <v>0.8</v>
      </c>
      <c r="J143" s="100" t="s">
        <v>98</v>
      </c>
      <c r="K143" s="177">
        <v>0</v>
      </c>
      <c r="L143" s="188" t="s">
        <v>222</v>
      </c>
      <c r="M143" s="188" t="s">
        <v>222</v>
      </c>
      <c r="N143" s="188" t="s">
        <v>222</v>
      </c>
      <c r="O143" s="188" t="s">
        <v>222</v>
      </c>
      <c r="P143" s="188" t="s">
        <v>222</v>
      </c>
      <c r="Q143" s="188" t="s">
        <v>222</v>
      </c>
      <c r="S143" s="100" t="s">
        <v>98</v>
      </c>
      <c r="T143" s="177">
        <v>5</v>
      </c>
      <c r="U143" s="177">
        <v>0</v>
      </c>
      <c r="V143" s="131">
        <v>0</v>
      </c>
      <c r="W143" s="177">
        <v>0</v>
      </c>
      <c r="X143" s="131">
        <v>0</v>
      </c>
      <c r="Y143" s="177">
        <v>5</v>
      </c>
      <c r="Z143" s="131">
        <v>1</v>
      </c>
      <c r="AB143" s="100" t="s">
        <v>98</v>
      </c>
      <c r="AC143" s="177">
        <v>5</v>
      </c>
      <c r="AD143" s="177">
        <v>0</v>
      </c>
      <c r="AE143" s="131">
        <v>0</v>
      </c>
      <c r="AF143" s="177">
        <v>2</v>
      </c>
      <c r="AG143" s="131">
        <v>0.4</v>
      </c>
      <c r="AH143" s="177">
        <v>3</v>
      </c>
      <c r="AI143" s="131">
        <v>0.6</v>
      </c>
    </row>
    <row r="144" spans="1:35" ht="15.75" x14ac:dyDescent="0.25">
      <c r="A144" s="100" t="s">
        <v>99</v>
      </c>
      <c r="B144" s="177">
        <f t="shared" si="20"/>
        <v>6</v>
      </c>
      <c r="C144" s="177">
        <v>0</v>
      </c>
      <c r="D144" s="131">
        <f t="shared" si="21"/>
        <v>0</v>
      </c>
      <c r="E144" s="177">
        <v>3</v>
      </c>
      <c r="F144" s="131">
        <f t="shared" si="22"/>
        <v>0.5</v>
      </c>
      <c r="G144" s="177">
        <v>3</v>
      </c>
      <c r="H144" s="131">
        <f t="shared" si="23"/>
        <v>0.5</v>
      </c>
      <c r="J144" s="100" t="s">
        <v>99</v>
      </c>
      <c r="K144" s="177">
        <v>0</v>
      </c>
      <c r="L144" s="188" t="s">
        <v>222</v>
      </c>
      <c r="M144" s="188" t="s">
        <v>222</v>
      </c>
      <c r="N144" s="188" t="s">
        <v>222</v>
      </c>
      <c r="O144" s="188" t="s">
        <v>222</v>
      </c>
      <c r="P144" s="188" t="s">
        <v>222</v>
      </c>
      <c r="Q144" s="188" t="s">
        <v>222</v>
      </c>
      <c r="S144" s="100" t="s">
        <v>99</v>
      </c>
      <c r="T144" s="177">
        <v>1</v>
      </c>
      <c r="U144" s="177">
        <v>0</v>
      </c>
      <c r="V144" s="131">
        <v>0</v>
      </c>
      <c r="W144" s="177">
        <v>0</v>
      </c>
      <c r="X144" s="131">
        <v>0</v>
      </c>
      <c r="Y144" s="177">
        <v>1</v>
      </c>
      <c r="Z144" s="131">
        <v>1</v>
      </c>
      <c r="AB144" s="100" t="s">
        <v>99</v>
      </c>
      <c r="AC144" s="177">
        <v>5</v>
      </c>
      <c r="AD144" s="177">
        <v>0</v>
      </c>
      <c r="AE144" s="131">
        <v>0</v>
      </c>
      <c r="AF144" s="177">
        <v>3</v>
      </c>
      <c r="AG144" s="131">
        <v>0.6</v>
      </c>
      <c r="AH144" s="177">
        <v>2</v>
      </c>
      <c r="AI144" s="131">
        <v>0.4</v>
      </c>
    </row>
    <row r="145" spans="1:35" ht="15.75" x14ac:dyDescent="0.25">
      <c r="A145" s="100" t="s">
        <v>100</v>
      </c>
      <c r="B145" s="177">
        <f t="shared" si="20"/>
        <v>2</v>
      </c>
      <c r="C145" s="177">
        <v>0</v>
      </c>
      <c r="D145" s="131">
        <f t="shared" si="21"/>
        <v>0</v>
      </c>
      <c r="E145" s="177">
        <v>2</v>
      </c>
      <c r="F145" s="131">
        <f t="shared" si="22"/>
        <v>1</v>
      </c>
      <c r="G145" s="177">
        <v>0</v>
      </c>
      <c r="H145" s="131">
        <f t="shared" si="23"/>
        <v>0</v>
      </c>
      <c r="J145" s="100" t="s">
        <v>100</v>
      </c>
      <c r="K145" s="177">
        <v>1</v>
      </c>
      <c r="L145" s="177">
        <v>0</v>
      </c>
      <c r="M145" s="131">
        <v>0</v>
      </c>
      <c r="N145" s="177">
        <v>1</v>
      </c>
      <c r="O145" s="131">
        <v>1</v>
      </c>
      <c r="P145" s="177">
        <v>0</v>
      </c>
      <c r="Q145" s="131">
        <v>0</v>
      </c>
      <c r="S145" s="100" t="s">
        <v>100</v>
      </c>
      <c r="T145" s="177">
        <v>0</v>
      </c>
      <c r="U145" s="188" t="s">
        <v>222</v>
      </c>
      <c r="V145" s="188" t="s">
        <v>222</v>
      </c>
      <c r="W145" s="188" t="s">
        <v>222</v>
      </c>
      <c r="X145" s="188" t="s">
        <v>222</v>
      </c>
      <c r="Y145" s="188" t="s">
        <v>222</v>
      </c>
      <c r="Z145" s="188" t="s">
        <v>222</v>
      </c>
      <c r="AB145" s="100" t="s">
        <v>100</v>
      </c>
      <c r="AC145" s="177">
        <v>1</v>
      </c>
      <c r="AD145" s="177">
        <v>0</v>
      </c>
      <c r="AE145" s="131">
        <v>0</v>
      </c>
      <c r="AF145" s="177">
        <v>1</v>
      </c>
      <c r="AG145" s="131">
        <v>1</v>
      </c>
      <c r="AH145" s="177">
        <v>0</v>
      </c>
      <c r="AI145" s="131">
        <v>0</v>
      </c>
    </row>
    <row r="146" spans="1:35" ht="15.75" x14ac:dyDescent="0.25">
      <c r="A146" s="100" t="s">
        <v>101</v>
      </c>
      <c r="B146" s="177">
        <f t="shared" si="20"/>
        <v>4</v>
      </c>
      <c r="C146" s="177">
        <v>0</v>
      </c>
      <c r="D146" s="131">
        <f t="shared" si="21"/>
        <v>0</v>
      </c>
      <c r="E146" s="188">
        <v>2</v>
      </c>
      <c r="F146" s="131">
        <f t="shared" si="22"/>
        <v>0.5</v>
      </c>
      <c r="G146" s="188">
        <v>2</v>
      </c>
      <c r="H146" s="131">
        <f t="shared" si="23"/>
        <v>0.5</v>
      </c>
      <c r="J146" s="100" t="s">
        <v>101</v>
      </c>
      <c r="K146" s="177">
        <v>1</v>
      </c>
      <c r="L146" s="177">
        <v>0</v>
      </c>
      <c r="M146" s="131">
        <v>0</v>
      </c>
      <c r="N146" s="177">
        <v>0</v>
      </c>
      <c r="O146" s="131">
        <v>0</v>
      </c>
      <c r="P146" s="177">
        <v>1</v>
      </c>
      <c r="Q146" s="131">
        <v>1</v>
      </c>
      <c r="S146" s="100" t="s">
        <v>101</v>
      </c>
      <c r="T146" s="177">
        <v>2</v>
      </c>
      <c r="U146" s="177">
        <v>0</v>
      </c>
      <c r="V146" s="131">
        <v>0</v>
      </c>
      <c r="W146" s="177">
        <v>2</v>
      </c>
      <c r="X146" s="131">
        <v>1</v>
      </c>
      <c r="Y146" s="177">
        <v>0</v>
      </c>
      <c r="Z146" s="131">
        <v>0</v>
      </c>
      <c r="AB146" s="100" t="s">
        <v>101</v>
      </c>
      <c r="AC146" s="177">
        <v>1</v>
      </c>
      <c r="AD146" s="177">
        <v>0</v>
      </c>
      <c r="AE146" s="131">
        <v>0</v>
      </c>
      <c r="AF146" s="177">
        <v>0</v>
      </c>
      <c r="AG146" s="131">
        <v>0</v>
      </c>
      <c r="AH146" s="177">
        <v>1</v>
      </c>
      <c r="AI146" s="131">
        <v>1</v>
      </c>
    </row>
    <row r="147" spans="1:35" ht="15.75" x14ac:dyDescent="0.25">
      <c r="A147" s="100" t="s">
        <v>102</v>
      </c>
      <c r="B147" s="177">
        <f t="shared" si="20"/>
        <v>4</v>
      </c>
      <c r="C147" s="177">
        <v>0</v>
      </c>
      <c r="D147" s="131">
        <f t="shared" si="21"/>
        <v>0</v>
      </c>
      <c r="E147" s="177">
        <v>0</v>
      </c>
      <c r="F147" s="131">
        <f t="shared" si="22"/>
        <v>0</v>
      </c>
      <c r="G147" s="177">
        <v>4</v>
      </c>
      <c r="H147" s="131">
        <f t="shared" si="23"/>
        <v>1</v>
      </c>
      <c r="J147" s="100" t="s">
        <v>102</v>
      </c>
      <c r="K147" s="177">
        <v>1</v>
      </c>
      <c r="L147" s="177">
        <v>0</v>
      </c>
      <c r="M147" s="131">
        <v>0</v>
      </c>
      <c r="N147" s="177">
        <v>0</v>
      </c>
      <c r="O147" s="131">
        <v>0</v>
      </c>
      <c r="P147" s="177">
        <v>1</v>
      </c>
      <c r="Q147" s="131">
        <v>1</v>
      </c>
      <c r="S147" s="100" t="s">
        <v>102</v>
      </c>
      <c r="T147" s="177">
        <v>3</v>
      </c>
      <c r="U147" s="177">
        <v>0</v>
      </c>
      <c r="V147" s="131">
        <v>0</v>
      </c>
      <c r="W147" s="177">
        <v>0</v>
      </c>
      <c r="X147" s="131">
        <v>0</v>
      </c>
      <c r="Y147" s="177">
        <v>3</v>
      </c>
      <c r="Z147" s="131">
        <v>1</v>
      </c>
      <c r="AB147" s="100" t="s">
        <v>102</v>
      </c>
      <c r="AC147" s="177">
        <v>0</v>
      </c>
      <c r="AD147" s="188" t="s">
        <v>222</v>
      </c>
      <c r="AE147" s="188" t="s">
        <v>222</v>
      </c>
      <c r="AF147" s="188" t="s">
        <v>222</v>
      </c>
      <c r="AG147" s="188" t="s">
        <v>222</v>
      </c>
      <c r="AH147" s="188" t="s">
        <v>222</v>
      </c>
      <c r="AI147" s="188" t="s">
        <v>222</v>
      </c>
    </row>
    <row r="148" spans="1:35" ht="15.75" x14ac:dyDescent="0.25">
      <c r="A148" s="100" t="s">
        <v>103</v>
      </c>
      <c r="B148" s="177">
        <f t="shared" si="20"/>
        <v>1</v>
      </c>
      <c r="C148" s="177">
        <v>0</v>
      </c>
      <c r="D148" s="131">
        <f t="shared" si="21"/>
        <v>0</v>
      </c>
      <c r="E148" s="177">
        <v>1</v>
      </c>
      <c r="F148" s="131">
        <f t="shared" si="22"/>
        <v>1</v>
      </c>
      <c r="G148" s="177">
        <v>0</v>
      </c>
      <c r="H148" s="131">
        <f t="shared" si="23"/>
        <v>0</v>
      </c>
      <c r="J148" s="100" t="s">
        <v>103</v>
      </c>
      <c r="K148" s="177">
        <v>0</v>
      </c>
      <c r="L148" s="188" t="s">
        <v>222</v>
      </c>
      <c r="M148" s="188" t="s">
        <v>222</v>
      </c>
      <c r="N148" s="188" t="s">
        <v>222</v>
      </c>
      <c r="O148" s="188" t="s">
        <v>222</v>
      </c>
      <c r="P148" s="188" t="s">
        <v>222</v>
      </c>
      <c r="Q148" s="188" t="s">
        <v>222</v>
      </c>
      <c r="S148" s="100" t="s">
        <v>103</v>
      </c>
      <c r="T148" s="177">
        <v>0</v>
      </c>
      <c r="U148" s="188" t="s">
        <v>222</v>
      </c>
      <c r="V148" s="188" t="s">
        <v>222</v>
      </c>
      <c r="W148" s="188" t="s">
        <v>222</v>
      </c>
      <c r="X148" s="188" t="s">
        <v>222</v>
      </c>
      <c r="Y148" s="188" t="s">
        <v>222</v>
      </c>
      <c r="Z148" s="188" t="s">
        <v>222</v>
      </c>
      <c r="AB148" s="100" t="s">
        <v>103</v>
      </c>
      <c r="AC148" s="177">
        <v>1</v>
      </c>
      <c r="AD148" s="177">
        <v>0</v>
      </c>
      <c r="AE148" s="131">
        <v>0</v>
      </c>
      <c r="AF148" s="177">
        <v>1</v>
      </c>
      <c r="AG148" s="131">
        <v>1</v>
      </c>
      <c r="AH148" s="177">
        <v>0</v>
      </c>
      <c r="AI148" s="131">
        <v>0</v>
      </c>
    </row>
    <row r="149" spans="1:35" ht="15.75" x14ac:dyDescent="0.25">
      <c r="A149" s="100" t="s">
        <v>104</v>
      </c>
      <c r="B149" s="177">
        <f t="shared" si="20"/>
        <v>30</v>
      </c>
      <c r="C149" s="177">
        <v>0</v>
      </c>
      <c r="D149" s="131">
        <f t="shared" si="21"/>
        <v>0</v>
      </c>
      <c r="E149" s="177">
        <v>10</v>
      </c>
      <c r="F149" s="131">
        <f t="shared" si="22"/>
        <v>0.33333333333333331</v>
      </c>
      <c r="G149" s="177">
        <v>20</v>
      </c>
      <c r="H149" s="131">
        <f t="shared" si="23"/>
        <v>0.66666666666666663</v>
      </c>
      <c r="J149" s="100" t="s">
        <v>104</v>
      </c>
      <c r="K149" s="177">
        <v>4</v>
      </c>
      <c r="L149" s="177">
        <v>0</v>
      </c>
      <c r="M149" s="131">
        <v>0</v>
      </c>
      <c r="N149" s="177">
        <v>1</v>
      </c>
      <c r="O149" s="131">
        <v>0.25</v>
      </c>
      <c r="P149" s="177">
        <v>3</v>
      </c>
      <c r="Q149" s="131">
        <v>0.75</v>
      </c>
      <c r="S149" s="100" t="s">
        <v>104</v>
      </c>
      <c r="T149" s="177">
        <v>16</v>
      </c>
      <c r="U149" s="177">
        <v>0</v>
      </c>
      <c r="V149" s="131">
        <v>0</v>
      </c>
      <c r="W149" s="177">
        <v>4</v>
      </c>
      <c r="X149" s="131">
        <v>0.25</v>
      </c>
      <c r="Y149" s="177">
        <v>12</v>
      </c>
      <c r="Z149" s="131">
        <v>0.75</v>
      </c>
      <c r="AB149" s="100" t="s">
        <v>104</v>
      </c>
      <c r="AC149" s="177">
        <v>10</v>
      </c>
      <c r="AD149" s="177">
        <v>0</v>
      </c>
      <c r="AE149" s="131">
        <v>0</v>
      </c>
      <c r="AF149" s="177">
        <v>5</v>
      </c>
      <c r="AG149" s="131">
        <v>0.5</v>
      </c>
      <c r="AH149" s="177">
        <v>5</v>
      </c>
      <c r="AI149" s="131">
        <v>0.5</v>
      </c>
    </row>
    <row r="150" spans="1:35" ht="15.75" x14ac:dyDescent="0.25">
      <c r="A150" s="100" t="s">
        <v>105</v>
      </c>
      <c r="B150" s="177">
        <f t="shared" si="20"/>
        <v>8</v>
      </c>
      <c r="C150" s="177">
        <v>0</v>
      </c>
      <c r="D150" s="131">
        <f t="shared" si="21"/>
        <v>0</v>
      </c>
      <c r="E150" s="177">
        <v>6</v>
      </c>
      <c r="F150" s="131">
        <f t="shared" si="22"/>
        <v>0.75</v>
      </c>
      <c r="G150" s="177">
        <v>2</v>
      </c>
      <c r="H150" s="131">
        <f t="shared" si="23"/>
        <v>0.25</v>
      </c>
      <c r="J150" s="100" t="s">
        <v>105</v>
      </c>
      <c r="K150" s="177">
        <v>4</v>
      </c>
      <c r="L150" s="177">
        <v>0</v>
      </c>
      <c r="M150" s="131">
        <v>0</v>
      </c>
      <c r="N150" s="177">
        <v>2</v>
      </c>
      <c r="O150" s="131">
        <v>0.5</v>
      </c>
      <c r="P150" s="177">
        <v>2</v>
      </c>
      <c r="Q150" s="131">
        <v>0.5</v>
      </c>
      <c r="S150" s="100" t="s">
        <v>105</v>
      </c>
      <c r="T150" s="177">
        <v>1</v>
      </c>
      <c r="U150" s="177">
        <v>0</v>
      </c>
      <c r="V150" s="131">
        <v>0</v>
      </c>
      <c r="W150" s="177">
        <v>1</v>
      </c>
      <c r="X150" s="131">
        <v>1</v>
      </c>
      <c r="Y150" s="177">
        <v>0</v>
      </c>
      <c r="Z150" s="131">
        <v>0</v>
      </c>
      <c r="AB150" s="100" t="s">
        <v>105</v>
      </c>
      <c r="AC150" s="177">
        <v>3</v>
      </c>
      <c r="AD150" s="177">
        <v>0</v>
      </c>
      <c r="AE150" s="131">
        <v>0</v>
      </c>
      <c r="AF150" s="177">
        <v>3</v>
      </c>
      <c r="AG150" s="131">
        <v>1</v>
      </c>
      <c r="AH150" s="177">
        <v>0</v>
      </c>
      <c r="AI150" s="131">
        <v>0</v>
      </c>
    </row>
    <row r="151" spans="1:35" ht="15.75" x14ac:dyDescent="0.25">
      <c r="A151" s="100" t="s">
        <v>106</v>
      </c>
      <c r="B151" s="177">
        <f t="shared" si="20"/>
        <v>3</v>
      </c>
      <c r="C151" s="177">
        <v>0</v>
      </c>
      <c r="D151" s="131">
        <f t="shared" si="21"/>
        <v>0</v>
      </c>
      <c r="E151" s="177">
        <v>1</v>
      </c>
      <c r="F151" s="131">
        <f t="shared" si="22"/>
        <v>0.33333333333333331</v>
      </c>
      <c r="G151" s="177">
        <v>2</v>
      </c>
      <c r="H151" s="131">
        <f t="shared" si="23"/>
        <v>0.66666666666666663</v>
      </c>
      <c r="J151" s="100" t="s">
        <v>106</v>
      </c>
      <c r="K151" s="177">
        <v>0</v>
      </c>
      <c r="L151" s="188" t="s">
        <v>222</v>
      </c>
      <c r="M151" s="188" t="s">
        <v>222</v>
      </c>
      <c r="N151" s="188" t="s">
        <v>222</v>
      </c>
      <c r="O151" s="188" t="s">
        <v>222</v>
      </c>
      <c r="P151" s="188" t="s">
        <v>222</v>
      </c>
      <c r="Q151" s="188" t="s">
        <v>222</v>
      </c>
      <c r="S151" s="100" t="s">
        <v>106</v>
      </c>
      <c r="T151" s="177">
        <v>3</v>
      </c>
      <c r="U151" s="177">
        <v>0</v>
      </c>
      <c r="V151" s="131">
        <v>0</v>
      </c>
      <c r="W151" s="177">
        <v>1</v>
      </c>
      <c r="X151" s="131">
        <v>0.33333333333333331</v>
      </c>
      <c r="Y151" s="177">
        <v>2</v>
      </c>
      <c r="Z151" s="131">
        <v>0.66666666666666663</v>
      </c>
      <c r="AB151" s="100" t="s">
        <v>106</v>
      </c>
      <c r="AC151" s="177">
        <v>0</v>
      </c>
      <c r="AD151" s="188" t="s">
        <v>222</v>
      </c>
      <c r="AE151" s="188" t="s">
        <v>222</v>
      </c>
      <c r="AF151" s="188" t="s">
        <v>222</v>
      </c>
      <c r="AG151" s="188" t="s">
        <v>222</v>
      </c>
      <c r="AH151" s="188" t="s">
        <v>222</v>
      </c>
      <c r="AI151" s="188" t="s">
        <v>222</v>
      </c>
    </row>
    <row r="152" spans="1:35" ht="15.75" x14ac:dyDescent="0.25">
      <c r="A152" s="100" t="s">
        <v>107</v>
      </c>
      <c r="B152" s="177">
        <f t="shared" si="20"/>
        <v>15</v>
      </c>
      <c r="C152" s="177">
        <v>1</v>
      </c>
      <c r="D152" s="131">
        <f t="shared" si="21"/>
        <v>6.6666666666666666E-2</v>
      </c>
      <c r="E152" s="177">
        <v>5</v>
      </c>
      <c r="F152" s="131">
        <f t="shared" si="22"/>
        <v>0.33333333333333331</v>
      </c>
      <c r="G152" s="177">
        <v>9</v>
      </c>
      <c r="H152" s="131">
        <f t="shared" si="23"/>
        <v>0.6</v>
      </c>
      <c r="J152" s="100" t="s">
        <v>107</v>
      </c>
      <c r="K152" s="177">
        <v>0</v>
      </c>
      <c r="L152" s="188" t="s">
        <v>222</v>
      </c>
      <c r="M152" s="188" t="s">
        <v>222</v>
      </c>
      <c r="N152" s="188" t="s">
        <v>222</v>
      </c>
      <c r="O152" s="188" t="s">
        <v>222</v>
      </c>
      <c r="P152" s="188" t="s">
        <v>222</v>
      </c>
      <c r="Q152" s="188" t="s">
        <v>222</v>
      </c>
      <c r="S152" s="100" t="s">
        <v>107</v>
      </c>
      <c r="T152" s="177">
        <v>10</v>
      </c>
      <c r="U152" s="177">
        <v>1</v>
      </c>
      <c r="V152" s="131">
        <v>0.1</v>
      </c>
      <c r="W152" s="177">
        <v>3</v>
      </c>
      <c r="X152" s="131">
        <v>0.3</v>
      </c>
      <c r="Y152" s="177">
        <v>6</v>
      </c>
      <c r="Z152" s="131">
        <v>0.6</v>
      </c>
      <c r="AB152" s="100" t="s">
        <v>107</v>
      </c>
      <c r="AC152" s="177">
        <v>5</v>
      </c>
      <c r="AD152" s="177">
        <v>0</v>
      </c>
      <c r="AE152" s="131">
        <v>0</v>
      </c>
      <c r="AF152" s="177">
        <v>2</v>
      </c>
      <c r="AG152" s="131">
        <v>0.4</v>
      </c>
      <c r="AH152" s="177">
        <v>3</v>
      </c>
      <c r="AI152" s="131">
        <v>0.6</v>
      </c>
    </row>
    <row r="153" spans="1:35" ht="15.75" x14ac:dyDescent="0.25">
      <c r="A153" s="100" t="s">
        <v>108</v>
      </c>
      <c r="B153" s="177">
        <f t="shared" si="20"/>
        <v>18</v>
      </c>
      <c r="C153" s="177">
        <v>0</v>
      </c>
      <c r="D153" s="131">
        <f t="shared" si="21"/>
        <v>0</v>
      </c>
      <c r="E153" s="177">
        <v>11</v>
      </c>
      <c r="F153" s="131">
        <f t="shared" si="22"/>
        <v>0.61111111111111116</v>
      </c>
      <c r="G153" s="177">
        <v>7</v>
      </c>
      <c r="H153" s="131">
        <f t="shared" si="23"/>
        <v>0.3888888888888889</v>
      </c>
      <c r="J153" s="100" t="s">
        <v>108</v>
      </c>
      <c r="K153" s="177">
        <v>1</v>
      </c>
      <c r="L153" s="177">
        <v>0</v>
      </c>
      <c r="M153" s="131">
        <v>0</v>
      </c>
      <c r="N153" s="177">
        <v>1</v>
      </c>
      <c r="O153" s="131">
        <v>1</v>
      </c>
      <c r="P153" s="177">
        <v>0</v>
      </c>
      <c r="Q153" s="131">
        <v>0</v>
      </c>
      <c r="S153" s="100" t="s">
        <v>108</v>
      </c>
      <c r="T153" s="177">
        <v>5</v>
      </c>
      <c r="U153" s="177">
        <v>0</v>
      </c>
      <c r="V153" s="131">
        <v>0</v>
      </c>
      <c r="W153" s="177">
        <v>3</v>
      </c>
      <c r="X153" s="131">
        <v>0.6</v>
      </c>
      <c r="Y153" s="177">
        <v>2</v>
      </c>
      <c r="Z153" s="131">
        <v>0.4</v>
      </c>
      <c r="AB153" s="100" t="s">
        <v>108</v>
      </c>
      <c r="AC153" s="177">
        <v>12</v>
      </c>
      <c r="AD153" s="177">
        <v>0</v>
      </c>
      <c r="AE153" s="131">
        <v>0</v>
      </c>
      <c r="AF153" s="177">
        <v>7</v>
      </c>
      <c r="AG153" s="131">
        <v>0.58333333333333337</v>
      </c>
      <c r="AH153" s="177">
        <v>5</v>
      </c>
      <c r="AI153" s="131">
        <v>0.41666666666666669</v>
      </c>
    </row>
    <row r="154" spans="1:35" ht="15.75" x14ac:dyDescent="0.25">
      <c r="A154" s="100" t="s">
        <v>109</v>
      </c>
      <c r="B154" s="177">
        <f t="shared" si="20"/>
        <v>6</v>
      </c>
      <c r="C154" s="177">
        <v>1</v>
      </c>
      <c r="D154" s="131">
        <f t="shared" si="21"/>
        <v>0.16666666666666666</v>
      </c>
      <c r="E154" s="177">
        <v>1</v>
      </c>
      <c r="F154" s="131">
        <f t="shared" si="22"/>
        <v>0.16666666666666666</v>
      </c>
      <c r="G154" s="177">
        <v>4</v>
      </c>
      <c r="H154" s="131">
        <f t="shared" si="23"/>
        <v>0.66666666666666663</v>
      </c>
      <c r="J154" s="100" t="s">
        <v>109</v>
      </c>
      <c r="K154" s="177">
        <v>1</v>
      </c>
      <c r="L154" s="177">
        <v>1</v>
      </c>
      <c r="M154" s="131">
        <v>1</v>
      </c>
      <c r="N154" s="177">
        <v>0</v>
      </c>
      <c r="O154" s="131">
        <v>0</v>
      </c>
      <c r="P154" s="177">
        <v>0</v>
      </c>
      <c r="Q154" s="131">
        <v>0</v>
      </c>
      <c r="S154" s="100" t="s">
        <v>109</v>
      </c>
      <c r="T154" s="177">
        <v>3</v>
      </c>
      <c r="U154" s="177">
        <v>0</v>
      </c>
      <c r="V154" s="131">
        <v>0</v>
      </c>
      <c r="W154" s="177">
        <v>1</v>
      </c>
      <c r="X154" s="131">
        <v>0.33333333333333331</v>
      </c>
      <c r="Y154" s="177">
        <v>2</v>
      </c>
      <c r="Z154" s="131">
        <v>0.66666666666666663</v>
      </c>
      <c r="AB154" s="100" t="s">
        <v>109</v>
      </c>
      <c r="AC154" s="177">
        <v>2</v>
      </c>
      <c r="AD154" s="177">
        <v>0</v>
      </c>
      <c r="AE154" s="131">
        <v>0</v>
      </c>
      <c r="AF154" s="177">
        <v>0</v>
      </c>
      <c r="AG154" s="131">
        <v>0</v>
      </c>
      <c r="AH154" s="177">
        <v>2</v>
      </c>
      <c r="AI154" s="131">
        <v>1</v>
      </c>
    </row>
    <row r="155" spans="1:35" ht="15.75" x14ac:dyDescent="0.25">
      <c r="A155" s="100" t="s">
        <v>110</v>
      </c>
      <c r="B155" s="177">
        <f t="shared" si="20"/>
        <v>3</v>
      </c>
      <c r="C155" s="177">
        <v>0</v>
      </c>
      <c r="D155" s="131">
        <f t="shared" si="21"/>
        <v>0</v>
      </c>
      <c r="E155" s="188">
        <v>1</v>
      </c>
      <c r="F155" s="131">
        <f t="shared" si="22"/>
        <v>0.33333333333333331</v>
      </c>
      <c r="G155" s="188">
        <v>2</v>
      </c>
      <c r="H155" s="131">
        <f t="shared" si="23"/>
        <v>0.66666666666666663</v>
      </c>
      <c r="J155" s="100" t="s">
        <v>110</v>
      </c>
      <c r="K155" s="177">
        <v>0</v>
      </c>
      <c r="L155" s="188" t="s">
        <v>222</v>
      </c>
      <c r="M155" s="188" t="s">
        <v>222</v>
      </c>
      <c r="N155" s="188" t="s">
        <v>222</v>
      </c>
      <c r="O155" s="188" t="s">
        <v>222</v>
      </c>
      <c r="P155" s="188" t="s">
        <v>222</v>
      </c>
      <c r="Q155" s="188" t="s">
        <v>222</v>
      </c>
      <c r="S155" s="100" t="s">
        <v>110</v>
      </c>
      <c r="T155" s="177">
        <v>2</v>
      </c>
      <c r="U155" s="177">
        <v>0</v>
      </c>
      <c r="V155" s="131">
        <v>0</v>
      </c>
      <c r="W155" s="177">
        <v>0</v>
      </c>
      <c r="X155" s="131">
        <v>0</v>
      </c>
      <c r="Y155" s="177">
        <v>2</v>
      </c>
      <c r="Z155" s="131">
        <v>1</v>
      </c>
      <c r="AB155" s="100" t="s">
        <v>110</v>
      </c>
      <c r="AC155" s="177">
        <v>1</v>
      </c>
      <c r="AD155" s="177">
        <v>0</v>
      </c>
      <c r="AE155" s="131">
        <v>0</v>
      </c>
      <c r="AF155" s="177">
        <v>1</v>
      </c>
      <c r="AG155" s="131">
        <v>1</v>
      </c>
      <c r="AH155" s="177">
        <v>0</v>
      </c>
      <c r="AI155" s="131">
        <v>0</v>
      </c>
    </row>
    <row r="156" spans="1:35" ht="15.75" x14ac:dyDescent="0.25">
      <c r="A156" s="100" t="s">
        <v>111</v>
      </c>
      <c r="B156" s="177">
        <f t="shared" si="20"/>
        <v>1</v>
      </c>
      <c r="C156" s="177">
        <v>0</v>
      </c>
      <c r="D156" s="131">
        <f t="shared" si="21"/>
        <v>0</v>
      </c>
      <c r="E156" s="177">
        <v>0</v>
      </c>
      <c r="F156" s="131">
        <f t="shared" si="22"/>
        <v>0</v>
      </c>
      <c r="G156" s="177">
        <v>1</v>
      </c>
      <c r="H156" s="131">
        <f t="shared" si="23"/>
        <v>1</v>
      </c>
      <c r="J156" s="100" t="s">
        <v>111</v>
      </c>
      <c r="K156" s="177">
        <v>0</v>
      </c>
      <c r="L156" s="188" t="s">
        <v>222</v>
      </c>
      <c r="M156" s="188" t="s">
        <v>222</v>
      </c>
      <c r="N156" s="188" t="s">
        <v>222</v>
      </c>
      <c r="O156" s="188" t="s">
        <v>222</v>
      </c>
      <c r="P156" s="188" t="s">
        <v>222</v>
      </c>
      <c r="Q156" s="188" t="s">
        <v>222</v>
      </c>
      <c r="S156" s="100" t="s">
        <v>111</v>
      </c>
      <c r="T156" s="177">
        <v>1</v>
      </c>
      <c r="U156" s="177">
        <v>0</v>
      </c>
      <c r="V156" s="131">
        <v>0</v>
      </c>
      <c r="W156" s="177">
        <v>0</v>
      </c>
      <c r="X156" s="131">
        <v>0</v>
      </c>
      <c r="Y156" s="177">
        <v>1</v>
      </c>
      <c r="Z156" s="131">
        <v>1</v>
      </c>
      <c r="AB156" s="100" t="s">
        <v>111</v>
      </c>
      <c r="AC156" s="177">
        <v>0</v>
      </c>
      <c r="AD156" s="188" t="s">
        <v>222</v>
      </c>
      <c r="AE156" s="188" t="s">
        <v>222</v>
      </c>
      <c r="AF156" s="188" t="s">
        <v>222</v>
      </c>
      <c r="AG156" s="188" t="s">
        <v>222</v>
      </c>
      <c r="AH156" s="188" t="s">
        <v>222</v>
      </c>
      <c r="AI156" s="188" t="s">
        <v>222</v>
      </c>
    </row>
    <row r="157" spans="1:35" ht="15.75" x14ac:dyDescent="0.25">
      <c r="A157" s="100" t="s">
        <v>112</v>
      </c>
      <c r="B157" s="177">
        <f t="shared" si="20"/>
        <v>2</v>
      </c>
      <c r="C157" s="177">
        <v>1</v>
      </c>
      <c r="D157" s="131">
        <f t="shared" si="21"/>
        <v>0.5</v>
      </c>
      <c r="E157" s="188">
        <v>1</v>
      </c>
      <c r="F157" s="131">
        <f t="shared" si="22"/>
        <v>0.5</v>
      </c>
      <c r="G157" s="188">
        <v>0</v>
      </c>
      <c r="H157" s="131">
        <f t="shared" si="23"/>
        <v>0</v>
      </c>
      <c r="J157" s="100" t="s">
        <v>112</v>
      </c>
      <c r="K157" s="177">
        <v>1</v>
      </c>
      <c r="L157" s="177">
        <v>1</v>
      </c>
      <c r="M157" s="131">
        <v>1</v>
      </c>
      <c r="N157" s="177">
        <v>0</v>
      </c>
      <c r="O157" s="131">
        <v>0</v>
      </c>
      <c r="P157" s="177">
        <v>0</v>
      </c>
      <c r="Q157" s="131">
        <v>0</v>
      </c>
      <c r="S157" s="100" t="s">
        <v>112</v>
      </c>
      <c r="T157" s="177">
        <v>1</v>
      </c>
      <c r="U157" s="177">
        <v>0</v>
      </c>
      <c r="V157" s="131">
        <v>0</v>
      </c>
      <c r="W157" s="177">
        <v>1</v>
      </c>
      <c r="X157" s="131">
        <v>1</v>
      </c>
      <c r="Y157" s="177">
        <v>0</v>
      </c>
      <c r="Z157" s="131">
        <v>0</v>
      </c>
      <c r="AB157" s="100" t="s">
        <v>112</v>
      </c>
      <c r="AC157" s="177">
        <v>0</v>
      </c>
      <c r="AD157" s="188" t="s">
        <v>222</v>
      </c>
      <c r="AE157" s="188" t="s">
        <v>222</v>
      </c>
      <c r="AF157" s="188" t="s">
        <v>222</v>
      </c>
      <c r="AG157" s="188" t="s">
        <v>222</v>
      </c>
      <c r="AH157" s="188" t="s">
        <v>222</v>
      </c>
      <c r="AI157" s="188" t="s">
        <v>222</v>
      </c>
    </row>
    <row r="158" spans="1:35" ht="15.75" x14ac:dyDescent="0.25">
      <c r="A158" s="100" t="s">
        <v>113</v>
      </c>
      <c r="B158" s="177">
        <f t="shared" si="20"/>
        <v>3</v>
      </c>
      <c r="C158" s="177">
        <v>0</v>
      </c>
      <c r="D158" s="131">
        <f t="shared" si="21"/>
        <v>0</v>
      </c>
      <c r="E158" s="177">
        <v>1</v>
      </c>
      <c r="F158" s="131">
        <f t="shared" si="22"/>
        <v>0.33333333333333331</v>
      </c>
      <c r="G158" s="177">
        <v>2</v>
      </c>
      <c r="H158" s="131">
        <f t="shared" si="23"/>
        <v>0.66666666666666663</v>
      </c>
      <c r="J158" s="100" t="s">
        <v>113</v>
      </c>
      <c r="K158" s="177">
        <v>1</v>
      </c>
      <c r="L158" s="177">
        <v>0</v>
      </c>
      <c r="M158" s="131">
        <v>0</v>
      </c>
      <c r="N158" s="177">
        <v>0</v>
      </c>
      <c r="O158" s="131">
        <v>0</v>
      </c>
      <c r="P158" s="177">
        <v>1</v>
      </c>
      <c r="Q158" s="131">
        <v>1</v>
      </c>
      <c r="S158" s="100" t="s">
        <v>113</v>
      </c>
      <c r="T158" s="177">
        <v>2</v>
      </c>
      <c r="U158" s="177">
        <v>0</v>
      </c>
      <c r="V158" s="131">
        <v>0</v>
      </c>
      <c r="W158" s="177">
        <v>1</v>
      </c>
      <c r="X158" s="131">
        <v>0.5</v>
      </c>
      <c r="Y158" s="177">
        <v>1</v>
      </c>
      <c r="Z158" s="131">
        <v>0.5</v>
      </c>
      <c r="AB158" s="100" t="s">
        <v>113</v>
      </c>
      <c r="AC158" s="177">
        <v>0</v>
      </c>
      <c r="AD158" s="188" t="s">
        <v>222</v>
      </c>
      <c r="AE158" s="188" t="s">
        <v>222</v>
      </c>
      <c r="AF158" s="188" t="s">
        <v>222</v>
      </c>
      <c r="AG158" s="188" t="s">
        <v>222</v>
      </c>
      <c r="AH158" s="188" t="s">
        <v>222</v>
      </c>
      <c r="AI158" s="188" t="s">
        <v>222</v>
      </c>
    </row>
    <row r="159" spans="1:35" ht="15.75" x14ac:dyDescent="0.25">
      <c r="A159" s="100" t="s">
        <v>114</v>
      </c>
      <c r="B159" s="177">
        <f t="shared" si="20"/>
        <v>0</v>
      </c>
      <c r="C159" s="188" t="s">
        <v>222</v>
      </c>
      <c r="D159" s="196" t="s">
        <v>222</v>
      </c>
      <c r="E159" s="188" t="s">
        <v>222</v>
      </c>
      <c r="F159" s="196" t="s">
        <v>222</v>
      </c>
      <c r="G159" s="188" t="s">
        <v>222</v>
      </c>
      <c r="H159" s="196" t="s">
        <v>222</v>
      </c>
      <c r="J159" s="100" t="s">
        <v>114</v>
      </c>
      <c r="K159" s="177">
        <v>0</v>
      </c>
      <c r="L159" s="188" t="s">
        <v>222</v>
      </c>
      <c r="M159" s="188" t="s">
        <v>222</v>
      </c>
      <c r="N159" s="188" t="s">
        <v>222</v>
      </c>
      <c r="O159" s="188" t="s">
        <v>222</v>
      </c>
      <c r="P159" s="188" t="s">
        <v>222</v>
      </c>
      <c r="Q159" s="188" t="s">
        <v>222</v>
      </c>
      <c r="S159" s="100" t="s">
        <v>114</v>
      </c>
      <c r="T159" s="177">
        <v>0</v>
      </c>
      <c r="U159" s="188" t="s">
        <v>222</v>
      </c>
      <c r="V159" s="188" t="s">
        <v>222</v>
      </c>
      <c r="W159" s="188" t="s">
        <v>222</v>
      </c>
      <c r="X159" s="188" t="s">
        <v>222</v>
      </c>
      <c r="Y159" s="188" t="s">
        <v>222</v>
      </c>
      <c r="Z159" s="188" t="s">
        <v>222</v>
      </c>
      <c r="AB159" s="100" t="s">
        <v>114</v>
      </c>
      <c r="AC159" s="177">
        <v>0</v>
      </c>
      <c r="AD159" s="188" t="s">
        <v>222</v>
      </c>
      <c r="AE159" s="188" t="s">
        <v>222</v>
      </c>
      <c r="AF159" s="188" t="s">
        <v>222</v>
      </c>
      <c r="AG159" s="188" t="s">
        <v>222</v>
      </c>
      <c r="AH159" s="188" t="s">
        <v>222</v>
      </c>
      <c r="AI159" s="188" t="s">
        <v>222</v>
      </c>
    </row>
    <row r="160" spans="1:35" ht="15.75" x14ac:dyDescent="0.25">
      <c r="A160" s="100" t="s">
        <v>115</v>
      </c>
      <c r="B160" s="177">
        <f t="shared" si="20"/>
        <v>2</v>
      </c>
      <c r="C160" s="177">
        <v>0</v>
      </c>
      <c r="D160" s="131">
        <f t="shared" si="21"/>
        <v>0</v>
      </c>
      <c r="E160" s="177">
        <v>2</v>
      </c>
      <c r="F160" s="131">
        <f t="shared" si="22"/>
        <v>1</v>
      </c>
      <c r="G160" s="177">
        <v>0</v>
      </c>
      <c r="H160" s="131">
        <f t="shared" si="23"/>
        <v>0</v>
      </c>
      <c r="J160" s="100" t="s">
        <v>115</v>
      </c>
      <c r="K160" s="177">
        <v>1</v>
      </c>
      <c r="L160" s="177">
        <v>0</v>
      </c>
      <c r="M160" s="131">
        <v>0</v>
      </c>
      <c r="N160" s="177">
        <v>1</v>
      </c>
      <c r="O160" s="131">
        <v>1</v>
      </c>
      <c r="P160" s="177">
        <v>0</v>
      </c>
      <c r="Q160" s="131">
        <v>0</v>
      </c>
      <c r="S160" s="100" t="s">
        <v>115</v>
      </c>
      <c r="T160" s="177">
        <v>1</v>
      </c>
      <c r="U160" s="177">
        <v>0</v>
      </c>
      <c r="V160" s="131">
        <v>0</v>
      </c>
      <c r="W160" s="177">
        <v>1</v>
      </c>
      <c r="X160" s="131">
        <v>1</v>
      </c>
      <c r="Y160" s="177">
        <v>0</v>
      </c>
      <c r="Z160" s="131">
        <v>0</v>
      </c>
      <c r="AB160" s="100" t="s">
        <v>115</v>
      </c>
      <c r="AC160" s="177">
        <v>0</v>
      </c>
      <c r="AD160" s="188" t="s">
        <v>222</v>
      </c>
      <c r="AE160" s="188" t="s">
        <v>222</v>
      </c>
      <c r="AF160" s="188" t="s">
        <v>222</v>
      </c>
      <c r="AG160" s="188" t="s">
        <v>222</v>
      </c>
      <c r="AH160" s="188" t="s">
        <v>222</v>
      </c>
      <c r="AI160" s="188" t="s">
        <v>222</v>
      </c>
    </row>
    <row r="161" spans="1:35" ht="15.75" x14ac:dyDescent="0.25">
      <c r="A161" s="100" t="s">
        <v>116</v>
      </c>
      <c r="B161" s="177">
        <f t="shared" si="20"/>
        <v>6</v>
      </c>
      <c r="C161" s="177">
        <v>0</v>
      </c>
      <c r="D161" s="131">
        <f t="shared" si="21"/>
        <v>0</v>
      </c>
      <c r="E161" s="177">
        <v>0</v>
      </c>
      <c r="F161" s="131">
        <f t="shared" si="22"/>
        <v>0</v>
      </c>
      <c r="G161" s="177">
        <v>6</v>
      </c>
      <c r="H161" s="131">
        <f t="shared" si="23"/>
        <v>1</v>
      </c>
      <c r="J161" s="100" t="s">
        <v>116</v>
      </c>
      <c r="K161" s="177">
        <v>1</v>
      </c>
      <c r="L161" s="177">
        <v>0</v>
      </c>
      <c r="M161" s="131">
        <v>0</v>
      </c>
      <c r="N161" s="177">
        <v>0</v>
      </c>
      <c r="O161" s="131">
        <v>0</v>
      </c>
      <c r="P161" s="177">
        <v>1</v>
      </c>
      <c r="Q161" s="131">
        <v>1</v>
      </c>
      <c r="S161" s="100" t="s">
        <v>116</v>
      </c>
      <c r="T161" s="177">
        <v>5</v>
      </c>
      <c r="U161" s="177">
        <v>0</v>
      </c>
      <c r="V161" s="131">
        <v>0</v>
      </c>
      <c r="W161" s="177">
        <v>0</v>
      </c>
      <c r="X161" s="131">
        <v>0</v>
      </c>
      <c r="Y161" s="177">
        <v>5</v>
      </c>
      <c r="Z161" s="131">
        <v>1</v>
      </c>
      <c r="AB161" s="100" t="s">
        <v>116</v>
      </c>
      <c r="AC161" s="177">
        <v>0</v>
      </c>
      <c r="AD161" s="188" t="s">
        <v>222</v>
      </c>
      <c r="AE161" s="188" t="s">
        <v>222</v>
      </c>
      <c r="AF161" s="188" t="s">
        <v>222</v>
      </c>
      <c r="AG161" s="188" t="s">
        <v>222</v>
      </c>
      <c r="AH161" s="188" t="s">
        <v>222</v>
      </c>
      <c r="AI161" s="188" t="s">
        <v>222</v>
      </c>
    </row>
    <row r="162" spans="1:35" ht="15.75" x14ac:dyDescent="0.25">
      <c r="A162" s="100" t="s">
        <v>117</v>
      </c>
      <c r="B162" s="177">
        <f t="shared" si="20"/>
        <v>3</v>
      </c>
      <c r="C162" s="177">
        <v>0</v>
      </c>
      <c r="D162" s="131">
        <f t="shared" si="21"/>
        <v>0</v>
      </c>
      <c r="E162" s="177">
        <v>3</v>
      </c>
      <c r="F162" s="131">
        <f t="shared" si="22"/>
        <v>1</v>
      </c>
      <c r="G162" s="177">
        <v>0</v>
      </c>
      <c r="H162" s="131">
        <f t="shared" si="23"/>
        <v>0</v>
      </c>
      <c r="J162" s="100" t="s">
        <v>117</v>
      </c>
      <c r="K162" s="177">
        <v>0</v>
      </c>
      <c r="L162" s="188" t="s">
        <v>222</v>
      </c>
      <c r="M162" s="188" t="s">
        <v>222</v>
      </c>
      <c r="N162" s="188" t="s">
        <v>222</v>
      </c>
      <c r="O162" s="188" t="s">
        <v>222</v>
      </c>
      <c r="P162" s="188" t="s">
        <v>222</v>
      </c>
      <c r="Q162" s="188" t="s">
        <v>222</v>
      </c>
      <c r="S162" s="100" t="s">
        <v>117</v>
      </c>
      <c r="T162" s="177">
        <v>1</v>
      </c>
      <c r="U162" s="177">
        <v>0</v>
      </c>
      <c r="V162" s="131">
        <v>0</v>
      </c>
      <c r="W162" s="177">
        <v>1</v>
      </c>
      <c r="X162" s="131">
        <v>1</v>
      </c>
      <c r="Y162" s="177">
        <v>0</v>
      </c>
      <c r="Z162" s="131">
        <v>0</v>
      </c>
      <c r="AB162" s="100" t="s">
        <v>117</v>
      </c>
      <c r="AC162" s="177">
        <v>2</v>
      </c>
      <c r="AD162" s="177">
        <v>0</v>
      </c>
      <c r="AE162" s="131">
        <v>0</v>
      </c>
      <c r="AF162" s="177">
        <v>2</v>
      </c>
      <c r="AG162" s="131">
        <v>1</v>
      </c>
      <c r="AH162" s="177">
        <v>0</v>
      </c>
      <c r="AI162" s="131">
        <v>0</v>
      </c>
    </row>
    <row r="163" spans="1:35" ht="15.75" x14ac:dyDescent="0.25">
      <c r="A163" s="100" t="s">
        <v>118</v>
      </c>
      <c r="B163" s="177">
        <f t="shared" si="20"/>
        <v>6</v>
      </c>
      <c r="C163" s="177">
        <v>0</v>
      </c>
      <c r="D163" s="131">
        <f t="shared" si="21"/>
        <v>0</v>
      </c>
      <c r="E163" s="177">
        <v>2</v>
      </c>
      <c r="F163" s="131">
        <f t="shared" si="22"/>
        <v>0.33333333333333331</v>
      </c>
      <c r="G163" s="177">
        <v>4</v>
      </c>
      <c r="H163" s="131">
        <f t="shared" si="23"/>
        <v>0.66666666666666663</v>
      </c>
      <c r="J163" s="100" t="s">
        <v>118</v>
      </c>
      <c r="K163" s="177">
        <v>1</v>
      </c>
      <c r="L163" s="177">
        <v>0</v>
      </c>
      <c r="M163" s="131">
        <v>0</v>
      </c>
      <c r="N163" s="177">
        <v>0</v>
      </c>
      <c r="O163" s="131">
        <v>0</v>
      </c>
      <c r="P163" s="177">
        <v>1</v>
      </c>
      <c r="Q163" s="131">
        <v>1</v>
      </c>
      <c r="S163" s="100" t="s">
        <v>118</v>
      </c>
      <c r="T163" s="177">
        <v>3</v>
      </c>
      <c r="U163" s="177">
        <v>0</v>
      </c>
      <c r="V163" s="131">
        <v>0</v>
      </c>
      <c r="W163" s="177">
        <v>1</v>
      </c>
      <c r="X163" s="131">
        <v>0.33333333333333331</v>
      </c>
      <c r="Y163" s="177">
        <v>2</v>
      </c>
      <c r="Z163" s="131">
        <v>0.66666666666666663</v>
      </c>
      <c r="AB163" s="100" t="s">
        <v>118</v>
      </c>
      <c r="AC163" s="177">
        <v>2</v>
      </c>
      <c r="AD163" s="177">
        <v>0</v>
      </c>
      <c r="AE163" s="131">
        <v>0</v>
      </c>
      <c r="AF163" s="177">
        <v>1</v>
      </c>
      <c r="AG163" s="131">
        <v>0.5</v>
      </c>
      <c r="AH163" s="177">
        <v>1</v>
      </c>
      <c r="AI163" s="131">
        <v>0.5</v>
      </c>
    </row>
    <row r="164" spans="1:35" ht="15.75" x14ac:dyDescent="0.25">
      <c r="A164" s="100" t="s">
        <v>119</v>
      </c>
      <c r="B164" s="177">
        <f t="shared" si="20"/>
        <v>1</v>
      </c>
      <c r="C164" s="177">
        <v>0</v>
      </c>
      <c r="D164" s="131">
        <f t="shared" si="21"/>
        <v>0</v>
      </c>
      <c r="E164" s="177">
        <v>1</v>
      </c>
      <c r="F164" s="131">
        <f t="shared" si="22"/>
        <v>1</v>
      </c>
      <c r="G164" s="177">
        <v>0</v>
      </c>
      <c r="H164" s="131">
        <f t="shared" si="23"/>
        <v>0</v>
      </c>
      <c r="J164" s="100" t="s">
        <v>119</v>
      </c>
      <c r="K164" s="177">
        <v>0</v>
      </c>
      <c r="L164" s="188" t="s">
        <v>222</v>
      </c>
      <c r="M164" s="188" t="s">
        <v>222</v>
      </c>
      <c r="N164" s="188" t="s">
        <v>222</v>
      </c>
      <c r="O164" s="188" t="s">
        <v>222</v>
      </c>
      <c r="P164" s="188" t="s">
        <v>222</v>
      </c>
      <c r="Q164" s="188" t="s">
        <v>222</v>
      </c>
      <c r="S164" s="100" t="s">
        <v>119</v>
      </c>
      <c r="T164" s="177">
        <v>0</v>
      </c>
      <c r="U164" s="188" t="s">
        <v>222</v>
      </c>
      <c r="V164" s="188" t="s">
        <v>222</v>
      </c>
      <c r="W164" s="188" t="s">
        <v>222</v>
      </c>
      <c r="X164" s="188" t="s">
        <v>222</v>
      </c>
      <c r="Y164" s="188" t="s">
        <v>222</v>
      </c>
      <c r="Z164" s="188" t="s">
        <v>222</v>
      </c>
      <c r="AB164" s="100" t="s">
        <v>119</v>
      </c>
      <c r="AC164" s="177">
        <v>1</v>
      </c>
      <c r="AD164" s="177">
        <v>0</v>
      </c>
      <c r="AE164" s="131">
        <v>0</v>
      </c>
      <c r="AF164" s="177">
        <v>1</v>
      </c>
      <c r="AG164" s="131">
        <v>1</v>
      </c>
      <c r="AH164" s="177">
        <v>0</v>
      </c>
      <c r="AI164" s="131">
        <v>0</v>
      </c>
    </row>
    <row r="165" spans="1:35" ht="15.75" x14ac:dyDescent="0.25">
      <c r="A165" s="100" t="s">
        <v>120</v>
      </c>
      <c r="B165" s="177">
        <f t="shared" si="20"/>
        <v>6</v>
      </c>
      <c r="C165" s="177">
        <v>0</v>
      </c>
      <c r="D165" s="131">
        <f t="shared" si="21"/>
        <v>0</v>
      </c>
      <c r="E165" s="177">
        <v>2</v>
      </c>
      <c r="F165" s="131">
        <f t="shared" si="22"/>
        <v>0.33333333333333331</v>
      </c>
      <c r="G165" s="177">
        <v>4</v>
      </c>
      <c r="H165" s="131">
        <f t="shared" si="23"/>
        <v>0.66666666666666663</v>
      </c>
      <c r="J165" s="100" t="s">
        <v>120</v>
      </c>
      <c r="K165" s="177">
        <v>0</v>
      </c>
      <c r="L165" s="188" t="s">
        <v>222</v>
      </c>
      <c r="M165" s="188" t="s">
        <v>222</v>
      </c>
      <c r="N165" s="188" t="s">
        <v>222</v>
      </c>
      <c r="O165" s="188" t="s">
        <v>222</v>
      </c>
      <c r="P165" s="188" t="s">
        <v>222</v>
      </c>
      <c r="Q165" s="188" t="s">
        <v>222</v>
      </c>
      <c r="S165" s="100" t="s">
        <v>120</v>
      </c>
      <c r="T165" s="177">
        <v>5</v>
      </c>
      <c r="U165" s="177">
        <v>0</v>
      </c>
      <c r="V165" s="131">
        <v>0</v>
      </c>
      <c r="W165" s="177">
        <v>2</v>
      </c>
      <c r="X165" s="131">
        <v>0.4</v>
      </c>
      <c r="Y165" s="177">
        <v>3</v>
      </c>
      <c r="Z165" s="131">
        <v>0.6</v>
      </c>
      <c r="AB165" s="100" t="s">
        <v>120</v>
      </c>
      <c r="AC165" s="177">
        <v>1</v>
      </c>
      <c r="AD165" s="177">
        <v>0</v>
      </c>
      <c r="AE165" s="131">
        <v>0</v>
      </c>
      <c r="AF165" s="177">
        <v>0</v>
      </c>
      <c r="AG165" s="131">
        <v>0</v>
      </c>
      <c r="AH165" s="177">
        <v>1</v>
      </c>
      <c r="AI165" s="131">
        <v>1</v>
      </c>
    </row>
    <row r="166" spans="1:35" ht="15.75" x14ac:dyDescent="0.25">
      <c r="A166" s="100" t="s">
        <v>121</v>
      </c>
      <c r="B166" s="177">
        <f t="shared" si="20"/>
        <v>3</v>
      </c>
      <c r="C166" s="177">
        <v>0</v>
      </c>
      <c r="D166" s="131">
        <f t="shared" si="21"/>
        <v>0</v>
      </c>
      <c r="E166" s="177">
        <v>0</v>
      </c>
      <c r="F166" s="131">
        <f t="shared" si="22"/>
        <v>0</v>
      </c>
      <c r="G166" s="177">
        <v>3</v>
      </c>
      <c r="H166" s="131">
        <f t="shared" si="23"/>
        <v>1</v>
      </c>
      <c r="J166" s="100" t="s">
        <v>121</v>
      </c>
      <c r="K166" s="177">
        <v>0</v>
      </c>
      <c r="L166" s="188" t="s">
        <v>222</v>
      </c>
      <c r="M166" s="188" t="s">
        <v>222</v>
      </c>
      <c r="N166" s="188" t="s">
        <v>222</v>
      </c>
      <c r="O166" s="188" t="s">
        <v>222</v>
      </c>
      <c r="P166" s="188" t="s">
        <v>222</v>
      </c>
      <c r="Q166" s="188" t="s">
        <v>222</v>
      </c>
      <c r="S166" s="100" t="s">
        <v>121</v>
      </c>
      <c r="T166" s="177">
        <v>1</v>
      </c>
      <c r="U166" s="177">
        <v>0</v>
      </c>
      <c r="V166" s="131">
        <v>0</v>
      </c>
      <c r="W166" s="177">
        <v>0</v>
      </c>
      <c r="X166" s="131">
        <v>0</v>
      </c>
      <c r="Y166" s="177">
        <v>1</v>
      </c>
      <c r="Z166" s="131">
        <v>1</v>
      </c>
      <c r="AB166" s="100" t="s">
        <v>121</v>
      </c>
      <c r="AC166" s="177">
        <v>2</v>
      </c>
      <c r="AD166" s="177">
        <v>0</v>
      </c>
      <c r="AE166" s="131">
        <v>0</v>
      </c>
      <c r="AF166" s="177">
        <v>0</v>
      </c>
      <c r="AG166" s="131">
        <v>0</v>
      </c>
      <c r="AH166" s="177">
        <v>2</v>
      </c>
      <c r="AI166" s="131">
        <v>1</v>
      </c>
    </row>
    <row r="167" spans="1:35" ht="15.75" x14ac:dyDescent="0.25">
      <c r="A167" s="100" t="s">
        <v>122</v>
      </c>
      <c r="B167" s="177">
        <f t="shared" si="20"/>
        <v>4</v>
      </c>
      <c r="C167" s="177">
        <v>0</v>
      </c>
      <c r="D167" s="131">
        <f t="shared" si="21"/>
        <v>0</v>
      </c>
      <c r="E167" s="177">
        <v>1</v>
      </c>
      <c r="F167" s="131">
        <f t="shared" si="22"/>
        <v>0.25</v>
      </c>
      <c r="G167" s="177">
        <v>3</v>
      </c>
      <c r="H167" s="131">
        <f t="shared" si="23"/>
        <v>0.75</v>
      </c>
      <c r="J167" s="100" t="s">
        <v>122</v>
      </c>
      <c r="K167" s="177">
        <v>0</v>
      </c>
      <c r="L167" s="188" t="s">
        <v>222</v>
      </c>
      <c r="M167" s="188" t="s">
        <v>222</v>
      </c>
      <c r="N167" s="188" t="s">
        <v>222</v>
      </c>
      <c r="O167" s="188" t="s">
        <v>222</v>
      </c>
      <c r="P167" s="188" t="s">
        <v>222</v>
      </c>
      <c r="Q167" s="188" t="s">
        <v>222</v>
      </c>
      <c r="S167" s="100" t="s">
        <v>122</v>
      </c>
      <c r="T167" s="177">
        <v>3</v>
      </c>
      <c r="U167" s="177">
        <v>0</v>
      </c>
      <c r="V167" s="131">
        <v>0</v>
      </c>
      <c r="W167" s="177">
        <v>0</v>
      </c>
      <c r="X167" s="131">
        <v>0</v>
      </c>
      <c r="Y167" s="177">
        <v>3</v>
      </c>
      <c r="Z167" s="131">
        <v>1</v>
      </c>
      <c r="AB167" s="100" t="s">
        <v>122</v>
      </c>
      <c r="AC167" s="177">
        <v>1</v>
      </c>
      <c r="AD167" s="177">
        <v>0</v>
      </c>
      <c r="AE167" s="131">
        <v>0</v>
      </c>
      <c r="AF167" s="177">
        <v>1</v>
      </c>
      <c r="AG167" s="131">
        <v>1</v>
      </c>
      <c r="AH167" s="177">
        <v>0</v>
      </c>
      <c r="AI167" s="131">
        <v>0</v>
      </c>
    </row>
    <row r="168" spans="1:35" ht="15.75" x14ac:dyDescent="0.25">
      <c r="A168" s="100" t="s">
        <v>123</v>
      </c>
      <c r="B168" s="177">
        <f t="shared" si="20"/>
        <v>2</v>
      </c>
      <c r="C168" s="177">
        <v>0</v>
      </c>
      <c r="D168" s="131">
        <f t="shared" si="21"/>
        <v>0</v>
      </c>
      <c r="E168" s="177">
        <v>1</v>
      </c>
      <c r="F168" s="131">
        <f t="shared" si="22"/>
        <v>0.5</v>
      </c>
      <c r="G168" s="177">
        <v>1</v>
      </c>
      <c r="H168" s="131">
        <f t="shared" si="23"/>
        <v>0.5</v>
      </c>
      <c r="J168" s="100" t="s">
        <v>123</v>
      </c>
      <c r="K168" s="177">
        <v>0</v>
      </c>
      <c r="L168" s="188" t="s">
        <v>222</v>
      </c>
      <c r="M168" s="188" t="s">
        <v>222</v>
      </c>
      <c r="N168" s="188" t="s">
        <v>222</v>
      </c>
      <c r="O168" s="188" t="s">
        <v>222</v>
      </c>
      <c r="P168" s="188" t="s">
        <v>222</v>
      </c>
      <c r="Q168" s="188" t="s">
        <v>222</v>
      </c>
      <c r="S168" s="100" t="s">
        <v>123</v>
      </c>
      <c r="T168" s="177">
        <v>1</v>
      </c>
      <c r="U168" s="177">
        <v>0</v>
      </c>
      <c r="V168" s="131">
        <v>0</v>
      </c>
      <c r="W168" s="177">
        <v>1</v>
      </c>
      <c r="X168" s="131">
        <v>1</v>
      </c>
      <c r="Y168" s="177">
        <v>0</v>
      </c>
      <c r="Z168" s="131">
        <v>0</v>
      </c>
      <c r="AB168" s="100" t="s">
        <v>123</v>
      </c>
      <c r="AC168" s="177">
        <v>1</v>
      </c>
      <c r="AD168" s="177">
        <v>0</v>
      </c>
      <c r="AE168" s="131">
        <v>0</v>
      </c>
      <c r="AF168" s="177">
        <v>0</v>
      </c>
      <c r="AG168" s="131">
        <v>0</v>
      </c>
      <c r="AH168" s="177">
        <v>1</v>
      </c>
      <c r="AI168" s="131">
        <v>1</v>
      </c>
    </row>
    <row r="169" spans="1:35" ht="15.75" x14ac:dyDescent="0.25">
      <c r="A169" s="100" t="s">
        <v>124</v>
      </c>
      <c r="B169" s="177">
        <f t="shared" si="20"/>
        <v>4</v>
      </c>
      <c r="C169" s="177">
        <v>0</v>
      </c>
      <c r="D169" s="131">
        <f t="shared" si="21"/>
        <v>0</v>
      </c>
      <c r="E169" s="177">
        <v>1</v>
      </c>
      <c r="F169" s="131">
        <f t="shared" si="22"/>
        <v>0.25</v>
      </c>
      <c r="G169" s="177">
        <v>3</v>
      </c>
      <c r="H169" s="131">
        <f t="shared" si="23"/>
        <v>0.75</v>
      </c>
      <c r="J169" s="100" t="s">
        <v>124</v>
      </c>
      <c r="K169" s="177">
        <v>0</v>
      </c>
      <c r="L169" s="188" t="s">
        <v>222</v>
      </c>
      <c r="M169" s="188" t="s">
        <v>222</v>
      </c>
      <c r="N169" s="188" t="s">
        <v>222</v>
      </c>
      <c r="O169" s="188" t="s">
        <v>222</v>
      </c>
      <c r="P169" s="188" t="s">
        <v>222</v>
      </c>
      <c r="Q169" s="188" t="s">
        <v>222</v>
      </c>
      <c r="S169" s="100" t="s">
        <v>124</v>
      </c>
      <c r="T169" s="177">
        <v>3</v>
      </c>
      <c r="U169" s="177">
        <v>0</v>
      </c>
      <c r="V169" s="131">
        <v>0</v>
      </c>
      <c r="W169" s="177">
        <v>1</v>
      </c>
      <c r="X169" s="131">
        <v>0.33333333333333331</v>
      </c>
      <c r="Y169" s="177">
        <v>2</v>
      </c>
      <c r="Z169" s="131">
        <v>0.66666666666666663</v>
      </c>
      <c r="AB169" s="100" t="s">
        <v>124</v>
      </c>
      <c r="AC169" s="177">
        <v>1</v>
      </c>
      <c r="AD169" s="177">
        <v>0</v>
      </c>
      <c r="AE169" s="131">
        <v>0</v>
      </c>
      <c r="AF169" s="177">
        <v>0</v>
      </c>
      <c r="AG169" s="131">
        <v>0</v>
      </c>
      <c r="AH169" s="177">
        <v>1</v>
      </c>
      <c r="AI169" s="131">
        <v>1</v>
      </c>
    </row>
    <row r="170" spans="1:35" ht="15.75" x14ac:dyDescent="0.25">
      <c r="A170" s="100" t="s">
        <v>130</v>
      </c>
      <c r="B170" s="177">
        <v>2</v>
      </c>
      <c r="C170" s="177">
        <v>0</v>
      </c>
      <c r="D170" s="131">
        <v>0</v>
      </c>
      <c r="E170" s="177">
        <v>1</v>
      </c>
      <c r="F170" s="132">
        <v>0.5</v>
      </c>
      <c r="G170" s="177">
        <v>1</v>
      </c>
      <c r="H170" s="132">
        <v>0.5</v>
      </c>
      <c r="J170" s="100"/>
      <c r="K170" s="177"/>
      <c r="L170" s="177"/>
      <c r="M170" s="132"/>
      <c r="N170" s="177"/>
      <c r="O170" s="132"/>
      <c r="P170" s="177"/>
      <c r="Q170" s="132"/>
      <c r="S170" s="100" t="s">
        <v>141</v>
      </c>
      <c r="T170" s="177">
        <v>2</v>
      </c>
      <c r="U170" s="177">
        <v>0</v>
      </c>
      <c r="V170" s="131">
        <v>0</v>
      </c>
      <c r="W170" s="177">
        <v>1</v>
      </c>
      <c r="X170" s="132">
        <v>0.5</v>
      </c>
      <c r="Y170" s="177">
        <v>1</v>
      </c>
      <c r="Z170" s="132">
        <v>0.5</v>
      </c>
      <c r="AB170" s="100"/>
      <c r="AC170" s="177"/>
      <c r="AD170" s="177"/>
      <c r="AE170" s="132"/>
      <c r="AF170" s="177"/>
      <c r="AG170" s="132"/>
      <c r="AH170" s="177"/>
      <c r="AI170" s="132"/>
    </row>
    <row r="171" spans="1:35" ht="15.75" x14ac:dyDescent="0.25">
      <c r="A171" s="100"/>
      <c r="B171" s="177"/>
      <c r="C171" s="177"/>
      <c r="D171" s="131"/>
      <c r="E171" s="177"/>
      <c r="F171" s="132"/>
      <c r="G171" s="177"/>
      <c r="H171" s="132"/>
      <c r="J171" s="100"/>
      <c r="K171" s="177"/>
      <c r="L171" s="177"/>
      <c r="M171" s="132"/>
      <c r="N171" s="177"/>
      <c r="O171" s="132"/>
      <c r="P171" s="177"/>
      <c r="Q171" s="132"/>
      <c r="S171" s="100"/>
      <c r="T171" s="177"/>
      <c r="U171" s="177"/>
      <c r="V171" s="131"/>
      <c r="W171" s="177"/>
      <c r="X171" s="132"/>
      <c r="Y171" s="177"/>
      <c r="Z171" s="132"/>
      <c r="AB171" s="100"/>
      <c r="AC171" s="177"/>
      <c r="AD171" s="177"/>
      <c r="AE171" s="132"/>
      <c r="AF171" s="177"/>
      <c r="AG171" s="132"/>
      <c r="AH171" s="177"/>
      <c r="AI171" s="132"/>
    </row>
    <row r="172" spans="1:35" ht="15.75" x14ac:dyDescent="0.25">
      <c r="A172" s="103" t="s">
        <v>5</v>
      </c>
      <c r="B172" s="232">
        <f>K172+T172+AC172</f>
        <v>175</v>
      </c>
      <c r="C172" s="232">
        <f>SUM(C138:C170)</f>
        <v>3</v>
      </c>
      <c r="D172" s="138">
        <f t="shared" ref="D172" si="24">C172/B172</f>
        <v>1.7142857142857144E-2</v>
      </c>
      <c r="E172" s="232">
        <f>SUM(E138:E170)</f>
        <v>67</v>
      </c>
      <c r="F172" s="138">
        <f t="shared" ref="F172" si="25">E172/B172</f>
        <v>0.38285714285714284</v>
      </c>
      <c r="G172" s="232">
        <f>SUM(G138:G170)</f>
        <v>105</v>
      </c>
      <c r="H172" s="138">
        <f t="shared" ref="H172" si="26">G172/B172</f>
        <v>0.6</v>
      </c>
      <c r="J172" s="103" t="s">
        <v>5</v>
      </c>
      <c r="K172" s="232">
        <v>20</v>
      </c>
      <c r="L172" s="232">
        <v>2</v>
      </c>
      <c r="M172" s="138">
        <v>0.1</v>
      </c>
      <c r="N172" s="232">
        <v>6</v>
      </c>
      <c r="O172" s="138">
        <v>0.3</v>
      </c>
      <c r="P172" s="232">
        <v>12</v>
      </c>
      <c r="Q172" s="138">
        <v>0.6</v>
      </c>
      <c r="S172" s="103" t="s">
        <v>5</v>
      </c>
      <c r="T172" s="232">
        <v>89</v>
      </c>
      <c r="U172" s="232">
        <v>1</v>
      </c>
      <c r="V172" s="138">
        <v>1.1235955056179775E-2</v>
      </c>
      <c r="W172" s="232">
        <v>28</v>
      </c>
      <c r="X172" s="138">
        <v>0.3146067415730337</v>
      </c>
      <c r="Y172" s="232">
        <v>60</v>
      </c>
      <c r="Z172" s="138">
        <v>0.6741573033707865</v>
      </c>
      <c r="AB172" s="103" t="s">
        <v>5</v>
      </c>
      <c r="AC172" s="232">
        <v>66</v>
      </c>
      <c r="AD172" s="232">
        <v>0</v>
      </c>
      <c r="AE172" s="138">
        <v>0</v>
      </c>
      <c r="AF172" s="232">
        <v>33</v>
      </c>
      <c r="AG172" s="138">
        <v>0.5</v>
      </c>
      <c r="AH172" s="232">
        <v>33</v>
      </c>
      <c r="AI172" s="138">
        <v>0.5</v>
      </c>
    </row>
    <row r="173" spans="1:35" x14ac:dyDescent="0.25">
      <c r="A173" s="217"/>
      <c r="B173" s="256"/>
      <c r="C173" s="217"/>
      <c r="D173" s="217"/>
      <c r="E173" s="217"/>
      <c r="F173" s="217"/>
      <c r="G173" s="217"/>
      <c r="H173" s="217"/>
      <c r="J173" s="217"/>
      <c r="K173" s="256"/>
      <c r="L173" s="217"/>
      <c r="M173" s="217"/>
      <c r="N173" s="217"/>
      <c r="O173" s="217"/>
      <c r="P173" s="217"/>
      <c r="Q173" s="217"/>
      <c r="S173" s="217"/>
      <c r="T173" s="217"/>
      <c r="U173" s="217"/>
      <c r="V173" s="217"/>
      <c r="W173" s="217"/>
      <c r="X173" s="217"/>
      <c r="Y173" s="217"/>
      <c r="Z173" s="217"/>
      <c r="AB173" s="217"/>
      <c r="AC173" s="217"/>
      <c r="AD173" s="217"/>
      <c r="AE173" s="217"/>
      <c r="AF173" s="217"/>
      <c r="AG173" s="217"/>
      <c r="AH173" s="217"/>
      <c r="AI173" s="217"/>
    </row>
    <row r="174" spans="1:35" x14ac:dyDescent="0.25">
      <c r="B174" s="197"/>
      <c r="K174" s="197"/>
    </row>
    <row r="175" spans="1:35" x14ac:dyDescent="0.25">
      <c r="B175" s="197"/>
      <c r="K175" s="197"/>
    </row>
    <row r="176" spans="1:35" ht="18.75" customHeight="1" x14ac:dyDescent="0.25">
      <c r="A176" s="328" t="s">
        <v>246</v>
      </c>
      <c r="B176" s="307"/>
      <c r="C176" s="307"/>
      <c r="D176" s="307"/>
      <c r="E176" s="307"/>
      <c r="F176" s="307"/>
      <c r="G176" s="307"/>
      <c r="H176" s="307"/>
      <c r="I176" s="129"/>
      <c r="J176" s="328" t="s">
        <v>246</v>
      </c>
      <c r="K176" s="307"/>
      <c r="L176" s="307"/>
      <c r="M176" s="307"/>
      <c r="N176" s="307"/>
      <c r="O176" s="307"/>
      <c r="P176" s="307"/>
      <c r="Q176" s="307"/>
      <c r="R176" s="129"/>
      <c r="S176" s="328" t="s">
        <v>246</v>
      </c>
      <c r="T176" s="307"/>
      <c r="U176" s="307"/>
      <c r="V176" s="307"/>
      <c r="W176" s="307"/>
      <c r="X176" s="307"/>
      <c r="Y176" s="307"/>
      <c r="Z176" s="307"/>
      <c r="AB176" s="328" t="s">
        <v>246</v>
      </c>
      <c r="AC176" s="307"/>
      <c r="AD176" s="307"/>
      <c r="AE176" s="307"/>
      <c r="AF176" s="307"/>
      <c r="AG176" s="307"/>
      <c r="AH176" s="307"/>
      <c r="AI176" s="307"/>
    </row>
    <row r="177" spans="1:35" ht="15.75" customHeight="1" x14ac:dyDescent="0.25">
      <c r="A177" s="304" t="s">
        <v>142</v>
      </c>
      <c r="B177" s="333"/>
      <c r="C177" s="333"/>
      <c r="D177" s="333"/>
      <c r="E177" s="333"/>
      <c r="F177" s="333"/>
      <c r="G177" s="333"/>
      <c r="H177" s="305"/>
      <c r="J177" s="304" t="s">
        <v>142</v>
      </c>
      <c r="K177" s="333"/>
      <c r="L177" s="333"/>
      <c r="M177" s="333"/>
      <c r="N177" s="333"/>
      <c r="O177" s="333"/>
      <c r="P177" s="333"/>
      <c r="Q177" s="305"/>
      <c r="S177" s="304" t="s">
        <v>142</v>
      </c>
      <c r="T177" s="333"/>
      <c r="U177" s="333"/>
      <c r="V177" s="333"/>
      <c r="W177" s="333"/>
      <c r="X177" s="333"/>
      <c r="Y177" s="333"/>
      <c r="Z177" s="305"/>
      <c r="AB177" s="304" t="s">
        <v>142</v>
      </c>
      <c r="AC177" s="333"/>
      <c r="AD177" s="333"/>
      <c r="AE177" s="333"/>
      <c r="AF177" s="333"/>
      <c r="AG177" s="333"/>
      <c r="AH177" s="333"/>
      <c r="AI177" s="305"/>
    </row>
    <row r="178" spans="1:35" ht="15.75" customHeight="1" x14ac:dyDescent="0.25">
      <c r="A178" s="290" t="s">
        <v>134</v>
      </c>
      <c r="B178" s="290" t="s">
        <v>135</v>
      </c>
      <c r="C178" s="304" t="s">
        <v>133</v>
      </c>
      <c r="D178" s="333"/>
      <c r="E178" s="333"/>
      <c r="F178" s="333"/>
      <c r="G178" s="333"/>
      <c r="H178" s="305"/>
      <c r="J178" s="290" t="s">
        <v>134</v>
      </c>
      <c r="K178" s="290" t="s">
        <v>135</v>
      </c>
      <c r="L178" s="304" t="s">
        <v>133</v>
      </c>
      <c r="M178" s="333"/>
      <c r="N178" s="333"/>
      <c r="O178" s="333"/>
      <c r="P178" s="333"/>
      <c r="Q178" s="305"/>
      <c r="S178" s="290" t="s">
        <v>134</v>
      </c>
      <c r="T178" s="290" t="s">
        <v>135</v>
      </c>
      <c r="U178" s="304" t="s">
        <v>3</v>
      </c>
      <c r="V178" s="333"/>
      <c r="W178" s="333"/>
      <c r="X178" s="333"/>
      <c r="Y178" s="333"/>
      <c r="Z178" s="305"/>
      <c r="AB178" s="290" t="s">
        <v>134</v>
      </c>
      <c r="AC178" s="290" t="s">
        <v>135</v>
      </c>
      <c r="AD178" s="304" t="s">
        <v>139</v>
      </c>
      <c r="AE178" s="333"/>
      <c r="AF178" s="333"/>
      <c r="AG178" s="333"/>
      <c r="AH178" s="333"/>
      <c r="AI178" s="305"/>
    </row>
    <row r="179" spans="1:35" ht="15.75" customHeight="1" x14ac:dyDescent="0.25">
      <c r="A179" s="303" t="s">
        <v>134</v>
      </c>
      <c r="B179" s="303"/>
      <c r="C179" s="304" t="s">
        <v>138</v>
      </c>
      <c r="D179" s="305"/>
      <c r="E179" s="304" t="s">
        <v>137</v>
      </c>
      <c r="F179" s="305"/>
      <c r="G179" s="304" t="s">
        <v>136</v>
      </c>
      <c r="H179" s="305"/>
      <c r="J179" s="303" t="s">
        <v>134</v>
      </c>
      <c r="K179" s="303"/>
      <c r="L179" s="304" t="s">
        <v>138</v>
      </c>
      <c r="M179" s="305"/>
      <c r="N179" s="304" t="s">
        <v>137</v>
      </c>
      <c r="O179" s="305"/>
      <c r="P179" s="304" t="s">
        <v>136</v>
      </c>
      <c r="Q179" s="305"/>
      <c r="S179" s="303" t="s">
        <v>134</v>
      </c>
      <c r="T179" s="303"/>
      <c r="U179" s="304" t="s">
        <v>138</v>
      </c>
      <c r="V179" s="305"/>
      <c r="W179" s="304" t="s">
        <v>137</v>
      </c>
      <c r="X179" s="305"/>
      <c r="Y179" s="304" t="s">
        <v>136</v>
      </c>
      <c r="Z179" s="305"/>
      <c r="AB179" s="303" t="s">
        <v>134</v>
      </c>
      <c r="AC179" s="303"/>
      <c r="AD179" s="304" t="s">
        <v>138</v>
      </c>
      <c r="AE179" s="305"/>
      <c r="AF179" s="304" t="s">
        <v>137</v>
      </c>
      <c r="AG179" s="305"/>
      <c r="AH179" s="304" t="s">
        <v>136</v>
      </c>
      <c r="AI179" s="305"/>
    </row>
    <row r="180" spans="1:35" ht="30.75" x14ac:dyDescent="0.25">
      <c r="A180" s="291"/>
      <c r="B180" s="291"/>
      <c r="C180" s="168" t="s">
        <v>0</v>
      </c>
      <c r="D180" s="168" t="s">
        <v>7</v>
      </c>
      <c r="E180" s="168" t="s">
        <v>0</v>
      </c>
      <c r="F180" s="168" t="s">
        <v>7</v>
      </c>
      <c r="G180" s="168" t="s">
        <v>0</v>
      </c>
      <c r="H180" s="168" t="s">
        <v>7</v>
      </c>
      <c r="J180" s="291"/>
      <c r="K180" s="291"/>
      <c r="L180" s="175" t="s">
        <v>0</v>
      </c>
      <c r="M180" s="175" t="s">
        <v>7</v>
      </c>
      <c r="N180" s="175" t="s">
        <v>0</v>
      </c>
      <c r="O180" s="175" t="s">
        <v>7</v>
      </c>
      <c r="P180" s="175" t="s">
        <v>0</v>
      </c>
      <c r="Q180" s="175" t="s">
        <v>7</v>
      </c>
      <c r="S180" s="291"/>
      <c r="T180" s="291"/>
      <c r="U180" s="168" t="s">
        <v>0</v>
      </c>
      <c r="V180" s="168" t="s">
        <v>7</v>
      </c>
      <c r="W180" s="168" t="s">
        <v>0</v>
      </c>
      <c r="X180" s="168" t="s">
        <v>7</v>
      </c>
      <c r="Y180" s="168" t="s">
        <v>0</v>
      </c>
      <c r="Z180" s="168" t="s">
        <v>7</v>
      </c>
      <c r="AB180" s="291"/>
      <c r="AC180" s="291"/>
      <c r="AD180" s="168" t="s">
        <v>0</v>
      </c>
      <c r="AE180" s="168" t="s">
        <v>14</v>
      </c>
      <c r="AF180" s="168" t="s">
        <v>0</v>
      </c>
      <c r="AG180" s="168" t="s">
        <v>14</v>
      </c>
      <c r="AH180" s="168" t="s">
        <v>0</v>
      </c>
      <c r="AI180" s="168" t="s">
        <v>14</v>
      </c>
    </row>
    <row r="181" spans="1:35" ht="15.75" x14ac:dyDescent="0.25">
      <c r="A181" s="99"/>
      <c r="B181" s="99"/>
      <c r="C181" s="99"/>
      <c r="D181" s="99"/>
      <c r="E181" s="99"/>
      <c r="F181" s="99"/>
      <c r="G181" s="99"/>
      <c r="H181" s="99"/>
      <c r="J181" s="99"/>
      <c r="K181" s="99"/>
      <c r="L181" s="99"/>
      <c r="M181" s="99"/>
      <c r="N181" s="99"/>
      <c r="O181" s="99"/>
      <c r="P181" s="99"/>
      <c r="Q181" s="99"/>
      <c r="S181" s="99"/>
      <c r="T181" s="99"/>
      <c r="U181" s="99"/>
      <c r="V181" s="99"/>
      <c r="W181" s="99"/>
      <c r="X181" s="99"/>
      <c r="Y181" s="99"/>
      <c r="Z181" s="99"/>
      <c r="AB181" s="99"/>
      <c r="AC181" s="99"/>
      <c r="AD181" s="99"/>
      <c r="AE181" s="99"/>
      <c r="AF181" s="99"/>
      <c r="AG181" s="99"/>
      <c r="AH181" s="99"/>
      <c r="AI181" s="99"/>
    </row>
    <row r="182" spans="1:35" ht="15.75" x14ac:dyDescent="0.25">
      <c r="A182" s="100" t="s">
        <v>93</v>
      </c>
      <c r="B182" s="177">
        <f>K182+T182+AC182</f>
        <v>48</v>
      </c>
      <c r="C182" s="177">
        <v>2</v>
      </c>
      <c r="D182" s="131">
        <f>C182/B182</f>
        <v>4.1666666666666664E-2</v>
      </c>
      <c r="E182" s="177">
        <v>14</v>
      </c>
      <c r="F182" s="131">
        <f>E182/B182</f>
        <v>0.29166666666666669</v>
      </c>
      <c r="G182" s="177">
        <v>32</v>
      </c>
      <c r="H182" s="131">
        <f>G182/B182</f>
        <v>0.66666666666666663</v>
      </c>
      <c r="J182" s="100" t="s">
        <v>93</v>
      </c>
      <c r="K182" s="177">
        <v>0</v>
      </c>
      <c r="L182" s="188" t="s">
        <v>222</v>
      </c>
      <c r="M182" s="188" t="s">
        <v>222</v>
      </c>
      <c r="N182" s="188" t="s">
        <v>222</v>
      </c>
      <c r="O182" s="188" t="s">
        <v>222</v>
      </c>
      <c r="P182" s="188" t="s">
        <v>222</v>
      </c>
      <c r="Q182" s="188" t="s">
        <v>222</v>
      </c>
      <c r="S182" s="100" t="s">
        <v>93</v>
      </c>
      <c r="T182" s="177">
        <v>12</v>
      </c>
      <c r="U182" s="177">
        <v>2</v>
      </c>
      <c r="V182" s="131">
        <v>0.16666666666666666</v>
      </c>
      <c r="W182" s="177">
        <v>2</v>
      </c>
      <c r="X182" s="131">
        <v>0.16666666666666666</v>
      </c>
      <c r="Y182" s="177">
        <v>8</v>
      </c>
      <c r="Z182" s="131">
        <v>0.66666666666666663</v>
      </c>
      <c r="AB182" s="100" t="s">
        <v>93</v>
      </c>
      <c r="AC182" s="177">
        <v>36</v>
      </c>
      <c r="AD182" s="177">
        <v>0</v>
      </c>
      <c r="AE182" s="131">
        <v>0</v>
      </c>
      <c r="AF182" s="177">
        <v>12</v>
      </c>
      <c r="AG182" s="131">
        <v>0.33333333333333331</v>
      </c>
      <c r="AH182" s="177">
        <v>24</v>
      </c>
      <c r="AI182" s="131">
        <v>0.66666666666666663</v>
      </c>
    </row>
    <row r="183" spans="1:35" ht="15.75" x14ac:dyDescent="0.25">
      <c r="A183" s="100" t="s">
        <v>94</v>
      </c>
      <c r="B183" s="177">
        <f t="shared" ref="B183:B213" si="27">K183+T183+AC183</f>
        <v>46</v>
      </c>
      <c r="C183" s="177">
        <v>0</v>
      </c>
      <c r="D183" s="131">
        <f t="shared" ref="D183:D213" si="28">C183/B183</f>
        <v>0</v>
      </c>
      <c r="E183" s="177">
        <v>18</v>
      </c>
      <c r="F183" s="131">
        <f t="shared" ref="F183:F213" si="29">E183/B183</f>
        <v>0.39130434782608697</v>
      </c>
      <c r="G183" s="177">
        <v>28</v>
      </c>
      <c r="H183" s="131">
        <f t="shared" ref="H183:H213" si="30">G183/B183</f>
        <v>0.60869565217391308</v>
      </c>
      <c r="J183" s="100" t="s">
        <v>94</v>
      </c>
      <c r="K183" s="177">
        <v>8</v>
      </c>
      <c r="L183" s="177">
        <v>0</v>
      </c>
      <c r="M183" s="131">
        <v>0</v>
      </c>
      <c r="N183" s="177">
        <v>4</v>
      </c>
      <c r="O183" s="131">
        <v>0.5</v>
      </c>
      <c r="P183" s="177">
        <v>4</v>
      </c>
      <c r="Q183" s="131">
        <v>0.5</v>
      </c>
      <c r="S183" s="100" t="s">
        <v>94</v>
      </c>
      <c r="T183" s="177">
        <v>20</v>
      </c>
      <c r="U183" s="177">
        <v>0</v>
      </c>
      <c r="V183" s="131">
        <v>0</v>
      </c>
      <c r="W183" s="177">
        <v>4</v>
      </c>
      <c r="X183" s="131">
        <v>0.2</v>
      </c>
      <c r="Y183" s="177">
        <v>16</v>
      </c>
      <c r="Z183" s="131">
        <v>0.8</v>
      </c>
      <c r="AB183" s="100" t="s">
        <v>94</v>
      </c>
      <c r="AC183" s="177">
        <v>18</v>
      </c>
      <c r="AD183" s="177">
        <v>0</v>
      </c>
      <c r="AE183" s="131">
        <v>0</v>
      </c>
      <c r="AF183" s="177">
        <v>10</v>
      </c>
      <c r="AG183" s="131">
        <v>0.55555555555555558</v>
      </c>
      <c r="AH183" s="177">
        <v>8</v>
      </c>
      <c r="AI183" s="131">
        <v>0.44444444444444442</v>
      </c>
    </row>
    <row r="184" spans="1:35" ht="15.75" x14ac:dyDescent="0.25">
      <c r="A184" s="100" t="s">
        <v>95</v>
      </c>
      <c r="B184" s="177">
        <f t="shared" si="27"/>
        <v>12</v>
      </c>
      <c r="C184" s="177">
        <v>0</v>
      </c>
      <c r="D184" s="131">
        <f t="shared" si="28"/>
        <v>0</v>
      </c>
      <c r="E184" s="177">
        <v>8</v>
      </c>
      <c r="F184" s="131">
        <f t="shared" si="29"/>
        <v>0.66666666666666663</v>
      </c>
      <c r="G184" s="177">
        <v>4</v>
      </c>
      <c r="H184" s="131">
        <f t="shared" si="30"/>
        <v>0.33333333333333331</v>
      </c>
      <c r="J184" s="100" t="s">
        <v>95</v>
      </c>
      <c r="K184" s="177">
        <v>2</v>
      </c>
      <c r="L184" s="177">
        <v>0</v>
      </c>
      <c r="M184" s="131">
        <v>0</v>
      </c>
      <c r="N184" s="177">
        <v>2</v>
      </c>
      <c r="O184" s="131">
        <v>1</v>
      </c>
      <c r="P184" s="177">
        <v>0</v>
      </c>
      <c r="Q184" s="131">
        <v>0</v>
      </c>
      <c r="S184" s="100" t="s">
        <v>95</v>
      </c>
      <c r="T184" s="177">
        <v>0</v>
      </c>
      <c r="U184" s="188" t="s">
        <v>222</v>
      </c>
      <c r="V184" s="188" t="s">
        <v>222</v>
      </c>
      <c r="W184" s="188" t="s">
        <v>222</v>
      </c>
      <c r="X184" s="188" t="s">
        <v>222</v>
      </c>
      <c r="Y184" s="188" t="s">
        <v>222</v>
      </c>
      <c r="Z184" s="188" t="s">
        <v>222</v>
      </c>
      <c r="AB184" s="100" t="s">
        <v>95</v>
      </c>
      <c r="AC184" s="177">
        <v>10</v>
      </c>
      <c r="AD184" s="177">
        <v>0</v>
      </c>
      <c r="AE184" s="131">
        <v>0</v>
      </c>
      <c r="AF184" s="177">
        <v>6</v>
      </c>
      <c r="AG184" s="131">
        <v>0.6</v>
      </c>
      <c r="AH184" s="177">
        <v>4</v>
      </c>
      <c r="AI184" s="131">
        <v>0.4</v>
      </c>
    </row>
    <row r="185" spans="1:35" ht="15.75" x14ac:dyDescent="0.25">
      <c r="A185" s="100" t="s">
        <v>96</v>
      </c>
      <c r="B185" s="177">
        <f t="shared" si="27"/>
        <v>34</v>
      </c>
      <c r="C185" s="177">
        <v>0</v>
      </c>
      <c r="D185" s="131">
        <f t="shared" si="28"/>
        <v>0</v>
      </c>
      <c r="E185" s="177">
        <v>14</v>
      </c>
      <c r="F185" s="131">
        <f t="shared" si="29"/>
        <v>0.41176470588235292</v>
      </c>
      <c r="G185" s="177">
        <v>20</v>
      </c>
      <c r="H185" s="131">
        <f t="shared" si="30"/>
        <v>0.58823529411764708</v>
      </c>
      <c r="J185" s="100" t="s">
        <v>96</v>
      </c>
      <c r="K185" s="177">
        <v>8</v>
      </c>
      <c r="L185" s="177">
        <v>0</v>
      </c>
      <c r="M185" s="131">
        <v>0</v>
      </c>
      <c r="N185" s="177">
        <v>0</v>
      </c>
      <c r="O185" s="131">
        <v>0</v>
      </c>
      <c r="P185" s="177">
        <v>8</v>
      </c>
      <c r="Q185" s="131">
        <v>1</v>
      </c>
      <c r="S185" s="100" t="s">
        <v>96</v>
      </c>
      <c r="T185" s="177">
        <v>14</v>
      </c>
      <c r="U185" s="177">
        <v>0</v>
      </c>
      <c r="V185" s="131">
        <v>0</v>
      </c>
      <c r="W185" s="177">
        <v>8</v>
      </c>
      <c r="X185" s="131">
        <v>0.5714285714285714</v>
      </c>
      <c r="Y185" s="177">
        <v>6</v>
      </c>
      <c r="Z185" s="131">
        <v>0.42857142857142855</v>
      </c>
      <c r="AB185" s="100" t="s">
        <v>96</v>
      </c>
      <c r="AC185" s="177">
        <v>12</v>
      </c>
      <c r="AD185" s="177">
        <v>0</v>
      </c>
      <c r="AE185" s="131">
        <v>0</v>
      </c>
      <c r="AF185" s="177">
        <v>6</v>
      </c>
      <c r="AG185" s="131">
        <v>0.5</v>
      </c>
      <c r="AH185" s="177">
        <v>6</v>
      </c>
      <c r="AI185" s="131">
        <v>0.5</v>
      </c>
    </row>
    <row r="186" spans="1:35" ht="15.75" x14ac:dyDescent="0.25">
      <c r="A186" s="100" t="s">
        <v>97</v>
      </c>
      <c r="B186" s="177">
        <f t="shared" si="27"/>
        <v>12</v>
      </c>
      <c r="C186" s="177">
        <v>0</v>
      </c>
      <c r="D186" s="131">
        <f t="shared" si="28"/>
        <v>0</v>
      </c>
      <c r="E186" s="177">
        <v>6</v>
      </c>
      <c r="F186" s="131">
        <f t="shared" si="29"/>
        <v>0.5</v>
      </c>
      <c r="G186" s="177">
        <v>6</v>
      </c>
      <c r="H186" s="131">
        <f t="shared" si="30"/>
        <v>0.5</v>
      </c>
      <c r="J186" s="100" t="s">
        <v>97</v>
      </c>
      <c r="K186" s="177">
        <v>2</v>
      </c>
      <c r="L186" s="177">
        <v>0</v>
      </c>
      <c r="M186" s="131">
        <v>0</v>
      </c>
      <c r="N186" s="177">
        <v>0</v>
      </c>
      <c r="O186" s="131">
        <v>0</v>
      </c>
      <c r="P186" s="177">
        <v>2</v>
      </c>
      <c r="Q186" s="131">
        <v>1</v>
      </c>
      <c r="S186" s="100" t="s">
        <v>97</v>
      </c>
      <c r="T186" s="177">
        <v>6</v>
      </c>
      <c r="U186" s="177">
        <v>0</v>
      </c>
      <c r="V186" s="131">
        <v>0</v>
      </c>
      <c r="W186" s="177">
        <v>2</v>
      </c>
      <c r="X186" s="131">
        <v>0.33333333333333331</v>
      </c>
      <c r="Y186" s="177">
        <v>4</v>
      </c>
      <c r="Z186" s="131">
        <v>0.66666666666666663</v>
      </c>
      <c r="AB186" s="100" t="s">
        <v>97</v>
      </c>
      <c r="AC186" s="177">
        <v>4</v>
      </c>
      <c r="AD186" s="177">
        <v>0</v>
      </c>
      <c r="AE186" s="131">
        <v>0</v>
      </c>
      <c r="AF186" s="177">
        <v>4</v>
      </c>
      <c r="AG186" s="131">
        <v>1</v>
      </c>
      <c r="AH186" s="177">
        <v>0</v>
      </c>
      <c r="AI186" s="131">
        <v>0</v>
      </c>
    </row>
    <row r="187" spans="1:35" ht="15.75" x14ac:dyDescent="0.25">
      <c r="A187" s="100" t="s">
        <v>98</v>
      </c>
      <c r="B187" s="177">
        <f t="shared" si="27"/>
        <v>30</v>
      </c>
      <c r="C187" s="177">
        <v>0</v>
      </c>
      <c r="D187" s="131">
        <f t="shared" si="28"/>
        <v>0</v>
      </c>
      <c r="E187" s="188">
        <v>12</v>
      </c>
      <c r="F187" s="131">
        <f t="shared" si="29"/>
        <v>0.4</v>
      </c>
      <c r="G187" s="188">
        <v>18</v>
      </c>
      <c r="H187" s="131">
        <f t="shared" si="30"/>
        <v>0.6</v>
      </c>
      <c r="J187" s="100" t="s">
        <v>98</v>
      </c>
      <c r="K187" s="177">
        <v>6</v>
      </c>
      <c r="L187" s="177">
        <v>0</v>
      </c>
      <c r="M187" s="131">
        <v>0</v>
      </c>
      <c r="N187" s="177">
        <v>0</v>
      </c>
      <c r="O187" s="131">
        <v>0</v>
      </c>
      <c r="P187" s="177">
        <v>6</v>
      </c>
      <c r="Q187" s="131">
        <v>1</v>
      </c>
      <c r="S187" s="100" t="s">
        <v>98</v>
      </c>
      <c r="T187" s="177">
        <v>8</v>
      </c>
      <c r="U187" s="177">
        <v>0</v>
      </c>
      <c r="V187" s="131">
        <v>0</v>
      </c>
      <c r="W187" s="177">
        <v>2</v>
      </c>
      <c r="X187" s="131">
        <v>0.25</v>
      </c>
      <c r="Y187" s="177">
        <v>6</v>
      </c>
      <c r="Z187" s="131">
        <v>0.75</v>
      </c>
      <c r="AB187" s="100" t="s">
        <v>98</v>
      </c>
      <c r="AC187" s="177">
        <v>16</v>
      </c>
      <c r="AD187" s="177">
        <v>0</v>
      </c>
      <c r="AE187" s="131">
        <v>0</v>
      </c>
      <c r="AF187" s="177">
        <v>10</v>
      </c>
      <c r="AG187" s="131">
        <v>0.625</v>
      </c>
      <c r="AH187" s="177">
        <v>6</v>
      </c>
      <c r="AI187" s="131">
        <v>0.375</v>
      </c>
    </row>
    <row r="188" spans="1:35" ht="15.75" x14ac:dyDescent="0.25">
      <c r="A188" s="100" t="s">
        <v>99</v>
      </c>
      <c r="B188" s="177">
        <f t="shared" si="27"/>
        <v>48</v>
      </c>
      <c r="C188" s="177">
        <v>0</v>
      </c>
      <c r="D188" s="131">
        <f t="shared" si="28"/>
        <v>0</v>
      </c>
      <c r="E188" s="177">
        <v>26</v>
      </c>
      <c r="F188" s="131">
        <f t="shared" si="29"/>
        <v>0.54166666666666663</v>
      </c>
      <c r="G188" s="177">
        <v>22</v>
      </c>
      <c r="H188" s="131">
        <f t="shared" si="30"/>
        <v>0.45833333333333331</v>
      </c>
      <c r="J188" s="100" t="s">
        <v>99</v>
      </c>
      <c r="K188" s="177">
        <v>14</v>
      </c>
      <c r="L188" s="177">
        <v>0</v>
      </c>
      <c r="M188" s="131">
        <v>0</v>
      </c>
      <c r="N188" s="177">
        <v>8</v>
      </c>
      <c r="O188" s="131">
        <v>0.5714285714285714</v>
      </c>
      <c r="P188" s="177">
        <v>6</v>
      </c>
      <c r="Q188" s="131">
        <v>0.42857142857142855</v>
      </c>
      <c r="S188" s="100" t="s">
        <v>99</v>
      </c>
      <c r="T188" s="177">
        <v>8</v>
      </c>
      <c r="U188" s="177">
        <v>0</v>
      </c>
      <c r="V188" s="131">
        <v>0</v>
      </c>
      <c r="W188" s="177">
        <v>2</v>
      </c>
      <c r="X188" s="131">
        <v>0.25</v>
      </c>
      <c r="Y188" s="177">
        <v>6</v>
      </c>
      <c r="Z188" s="131">
        <v>0.75</v>
      </c>
      <c r="AB188" s="100" t="s">
        <v>99</v>
      </c>
      <c r="AC188" s="177">
        <v>26</v>
      </c>
      <c r="AD188" s="177">
        <v>0</v>
      </c>
      <c r="AE188" s="131">
        <v>0</v>
      </c>
      <c r="AF188" s="177">
        <v>16</v>
      </c>
      <c r="AG188" s="131">
        <v>0.61538461538461542</v>
      </c>
      <c r="AH188" s="177">
        <v>10</v>
      </c>
      <c r="AI188" s="131">
        <v>0.38461538461538464</v>
      </c>
    </row>
    <row r="189" spans="1:35" ht="15.75" x14ac:dyDescent="0.25">
      <c r="A189" s="100" t="s">
        <v>100</v>
      </c>
      <c r="B189" s="177">
        <f t="shared" si="27"/>
        <v>26</v>
      </c>
      <c r="C189" s="177">
        <v>0</v>
      </c>
      <c r="D189" s="131">
        <f t="shared" si="28"/>
        <v>0</v>
      </c>
      <c r="E189" s="177">
        <v>8</v>
      </c>
      <c r="F189" s="131">
        <f t="shared" si="29"/>
        <v>0.30769230769230771</v>
      </c>
      <c r="G189" s="177">
        <v>18</v>
      </c>
      <c r="H189" s="131">
        <f t="shared" si="30"/>
        <v>0.69230769230769229</v>
      </c>
      <c r="J189" s="100" t="s">
        <v>100</v>
      </c>
      <c r="K189" s="177">
        <v>8</v>
      </c>
      <c r="L189" s="177">
        <v>0</v>
      </c>
      <c r="M189" s="131">
        <v>0</v>
      </c>
      <c r="N189" s="177">
        <v>2</v>
      </c>
      <c r="O189" s="131">
        <v>0.25</v>
      </c>
      <c r="P189" s="177">
        <v>6</v>
      </c>
      <c r="Q189" s="131">
        <v>0.75</v>
      </c>
      <c r="S189" s="100" t="s">
        <v>100</v>
      </c>
      <c r="T189" s="177">
        <v>10</v>
      </c>
      <c r="U189" s="177">
        <v>0</v>
      </c>
      <c r="V189" s="131">
        <v>0</v>
      </c>
      <c r="W189" s="177">
        <v>4</v>
      </c>
      <c r="X189" s="131">
        <v>0.4</v>
      </c>
      <c r="Y189" s="177">
        <v>6</v>
      </c>
      <c r="Z189" s="131">
        <v>0.6</v>
      </c>
      <c r="AB189" s="100" t="s">
        <v>100</v>
      </c>
      <c r="AC189" s="177">
        <v>8</v>
      </c>
      <c r="AD189" s="177">
        <v>0</v>
      </c>
      <c r="AE189" s="131">
        <v>0</v>
      </c>
      <c r="AF189" s="177">
        <v>2</v>
      </c>
      <c r="AG189" s="131">
        <v>0.25</v>
      </c>
      <c r="AH189" s="177">
        <v>6</v>
      </c>
      <c r="AI189" s="131">
        <v>0.75</v>
      </c>
    </row>
    <row r="190" spans="1:35" ht="15.75" x14ac:dyDescent="0.25">
      <c r="A190" s="100" t="s">
        <v>101</v>
      </c>
      <c r="B190" s="177">
        <f t="shared" si="27"/>
        <v>15</v>
      </c>
      <c r="C190" s="177">
        <v>0</v>
      </c>
      <c r="D190" s="131">
        <f t="shared" si="28"/>
        <v>0</v>
      </c>
      <c r="E190" s="188">
        <v>2</v>
      </c>
      <c r="F190" s="131">
        <f t="shared" si="29"/>
        <v>0.13333333333333333</v>
      </c>
      <c r="G190" s="188">
        <v>13</v>
      </c>
      <c r="H190" s="131">
        <f t="shared" si="30"/>
        <v>0.8666666666666667</v>
      </c>
      <c r="J190" s="100" t="s">
        <v>101</v>
      </c>
      <c r="K190" s="177">
        <v>4</v>
      </c>
      <c r="L190" s="177">
        <v>0</v>
      </c>
      <c r="M190" s="131">
        <v>0</v>
      </c>
      <c r="N190" s="177">
        <v>0</v>
      </c>
      <c r="O190" s="131">
        <v>0</v>
      </c>
      <c r="P190" s="177">
        <v>4</v>
      </c>
      <c r="Q190" s="131">
        <v>1</v>
      </c>
      <c r="S190" s="100" t="s">
        <v>101</v>
      </c>
      <c r="T190" s="177">
        <v>8</v>
      </c>
      <c r="U190" s="177">
        <v>0</v>
      </c>
      <c r="V190" s="131">
        <v>0</v>
      </c>
      <c r="W190" s="177">
        <v>0</v>
      </c>
      <c r="X190" s="131">
        <v>0</v>
      </c>
      <c r="Y190" s="177">
        <v>8</v>
      </c>
      <c r="Z190" s="131">
        <v>1</v>
      </c>
      <c r="AB190" s="100" t="s">
        <v>101</v>
      </c>
      <c r="AC190" s="177">
        <v>3</v>
      </c>
      <c r="AD190" s="177">
        <v>0</v>
      </c>
      <c r="AE190" s="131">
        <v>0</v>
      </c>
      <c r="AF190" s="177">
        <v>2</v>
      </c>
      <c r="AG190" s="131">
        <v>0.66666666666666663</v>
      </c>
      <c r="AH190" s="177">
        <v>1</v>
      </c>
      <c r="AI190" s="131">
        <v>0.33333333333333331</v>
      </c>
    </row>
    <row r="191" spans="1:35" ht="15.75" x14ac:dyDescent="0.25">
      <c r="A191" s="100" t="s">
        <v>102</v>
      </c>
      <c r="B191" s="177">
        <f t="shared" si="27"/>
        <v>14</v>
      </c>
      <c r="C191" s="177">
        <v>2</v>
      </c>
      <c r="D191" s="131">
        <f t="shared" si="28"/>
        <v>0.14285714285714285</v>
      </c>
      <c r="E191" s="177">
        <v>8</v>
      </c>
      <c r="F191" s="131">
        <f t="shared" si="29"/>
        <v>0.5714285714285714</v>
      </c>
      <c r="G191" s="177">
        <v>4</v>
      </c>
      <c r="H191" s="131">
        <f t="shared" si="30"/>
        <v>0.2857142857142857</v>
      </c>
      <c r="J191" s="100" t="s">
        <v>102</v>
      </c>
      <c r="K191" s="177">
        <v>2</v>
      </c>
      <c r="L191" s="177">
        <v>2</v>
      </c>
      <c r="M191" s="131">
        <v>1</v>
      </c>
      <c r="N191" s="177">
        <v>0</v>
      </c>
      <c r="O191" s="131">
        <v>0</v>
      </c>
      <c r="P191" s="177">
        <v>0</v>
      </c>
      <c r="Q191" s="131">
        <v>0</v>
      </c>
      <c r="S191" s="100" t="s">
        <v>102</v>
      </c>
      <c r="T191" s="177">
        <v>2</v>
      </c>
      <c r="U191" s="177">
        <v>0</v>
      </c>
      <c r="V191" s="131">
        <v>0</v>
      </c>
      <c r="W191" s="177">
        <v>2</v>
      </c>
      <c r="X191" s="131">
        <v>1</v>
      </c>
      <c r="Y191" s="177">
        <v>0</v>
      </c>
      <c r="Z191" s="131">
        <v>0</v>
      </c>
      <c r="AB191" s="100" t="s">
        <v>102</v>
      </c>
      <c r="AC191" s="177">
        <v>10</v>
      </c>
      <c r="AD191" s="177">
        <v>0</v>
      </c>
      <c r="AE191" s="131">
        <v>0</v>
      </c>
      <c r="AF191" s="177">
        <v>6</v>
      </c>
      <c r="AG191" s="131">
        <v>0.6</v>
      </c>
      <c r="AH191" s="177">
        <v>4</v>
      </c>
      <c r="AI191" s="131">
        <v>0.4</v>
      </c>
    </row>
    <row r="192" spans="1:35" ht="15.75" x14ac:dyDescent="0.25">
      <c r="A192" s="100" t="s">
        <v>103</v>
      </c>
      <c r="B192" s="177">
        <f t="shared" si="27"/>
        <v>23</v>
      </c>
      <c r="C192" s="177">
        <v>0</v>
      </c>
      <c r="D192" s="131">
        <f t="shared" si="28"/>
        <v>0</v>
      </c>
      <c r="E192" s="177">
        <v>13</v>
      </c>
      <c r="F192" s="131">
        <f t="shared" si="29"/>
        <v>0.56521739130434778</v>
      </c>
      <c r="G192" s="177">
        <v>10</v>
      </c>
      <c r="H192" s="131">
        <f t="shared" si="30"/>
        <v>0.43478260869565216</v>
      </c>
      <c r="J192" s="100" t="s">
        <v>103</v>
      </c>
      <c r="K192" s="177">
        <v>4</v>
      </c>
      <c r="L192" s="177">
        <v>0</v>
      </c>
      <c r="M192" s="131">
        <v>0</v>
      </c>
      <c r="N192" s="177">
        <v>2</v>
      </c>
      <c r="O192" s="131">
        <v>0.5</v>
      </c>
      <c r="P192" s="177">
        <v>2</v>
      </c>
      <c r="Q192" s="131">
        <v>0.5</v>
      </c>
      <c r="S192" s="100" t="s">
        <v>103</v>
      </c>
      <c r="T192" s="177">
        <v>9</v>
      </c>
      <c r="U192" s="177">
        <v>0</v>
      </c>
      <c r="V192" s="131">
        <v>0</v>
      </c>
      <c r="W192" s="177">
        <v>5</v>
      </c>
      <c r="X192" s="131">
        <v>0.55555555555555558</v>
      </c>
      <c r="Y192" s="177">
        <v>4</v>
      </c>
      <c r="Z192" s="131">
        <v>0.44444444444444442</v>
      </c>
      <c r="AB192" s="100" t="s">
        <v>103</v>
      </c>
      <c r="AC192" s="177">
        <v>10</v>
      </c>
      <c r="AD192" s="177">
        <v>0</v>
      </c>
      <c r="AE192" s="131">
        <v>0</v>
      </c>
      <c r="AF192" s="177">
        <v>6</v>
      </c>
      <c r="AG192" s="131">
        <v>0.6</v>
      </c>
      <c r="AH192" s="177">
        <v>4</v>
      </c>
      <c r="AI192" s="131">
        <v>0.4</v>
      </c>
    </row>
    <row r="193" spans="1:35" ht="15.75" x14ac:dyDescent="0.25">
      <c r="A193" s="100" t="s">
        <v>104</v>
      </c>
      <c r="B193" s="177">
        <f t="shared" si="27"/>
        <v>117</v>
      </c>
      <c r="C193" s="177">
        <v>2</v>
      </c>
      <c r="D193" s="131">
        <f t="shared" si="28"/>
        <v>1.7094017094017096E-2</v>
      </c>
      <c r="E193" s="177">
        <v>42</v>
      </c>
      <c r="F193" s="131">
        <f t="shared" si="29"/>
        <v>0.35897435897435898</v>
      </c>
      <c r="G193" s="177">
        <v>73</v>
      </c>
      <c r="H193" s="131">
        <f t="shared" si="30"/>
        <v>0.62393162393162394</v>
      </c>
      <c r="J193" s="100" t="s">
        <v>104</v>
      </c>
      <c r="K193" s="177">
        <v>28</v>
      </c>
      <c r="L193" s="177">
        <v>0</v>
      </c>
      <c r="M193" s="131">
        <v>0</v>
      </c>
      <c r="N193" s="177">
        <v>4</v>
      </c>
      <c r="O193" s="131">
        <v>0.14285714285714285</v>
      </c>
      <c r="P193" s="177">
        <v>24</v>
      </c>
      <c r="Q193" s="131">
        <v>0.8571428571428571</v>
      </c>
      <c r="S193" s="100" t="s">
        <v>104</v>
      </c>
      <c r="T193" s="177">
        <v>20</v>
      </c>
      <c r="U193" s="177">
        <v>2</v>
      </c>
      <c r="V193" s="131">
        <v>0.1</v>
      </c>
      <c r="W193" s="177">
        <v>4</v>
      </c>
      <c r="X193" s="131">
        <v>0.2</v>
      </c>
      <c r="Y193" s="177">
        <v>14</v>
      </c>
      <c r="Z193" s="131">
        <v>0.7</v>
      </c>
      <c r="AB193" s="100" t="s">
        <v>104</v>
      </c>
      <c r="AC193" s="177">
        <v>69</v>
      </c>
      <c r="AD193" s="177">
        <v>0</v>
      </c>
      <c r="AE193" s="131">
        <v>0</v>
      </c>
      <c r="AF193" s="177">
        <v>34</v>
      </c>
      <c r="AG193" s="131">
        <v>0.49275362318840582</v>
      </c>
      <c r="AH193" s="177">
        <v>35</v>
      </c>
      <c r="AI193" s="131">
        <v>0.50724637681159424</v>
      </c>
    </row>
    <row r="194" spans="1:35" ht="15.75" x14ac:dyDescent="0.25">
      <c r="A194" s="100" t="s">
        <v>105</v>
      </c>
      <c r="B194" s="177">
        <f t="shared" si="27"/>
        <v>4</v>
      </c>
      <c r="C194" s="177">
        <v>0</v>
      </c>
      <c r="D194" s="131">
        <f t="shared" si="28"/>
        <v>0</v>
      </c>
      <c r="E194" s="177">
        <v>2</v>
      </c>
      <c r="F194" s="131">
        <f t="shared" si="29"/>
        <v>0.5</v>
      </c>
      <c r="G194" s="177">
        <v>2</v>
      </c>
      <c r="H194" s="131">
        <f t="shared" si="30"/>
        <v>0.5</v>
      </c>
      <c r="J194" s="100" t="s">
        <v>105</v>
      </c>
      <c r="K194" s="177">
        <v>4</v>
      </c>
      <c r="L194" s="177">
        <v>0</v>
      </c>
      <c r="M194" s="131">
        <v>0</v>
      </c>
      <c r="N194" s="177">
        <v>2</v>
      </c>
      <c r="O194" s="131">
        <v>0.5</v>
      </c>
      <c r="P194" s="177">
        <v>2</v>
      </c>
      <c r="Q194" s="131">
        <v>0.5</v>
      </c>
      <c r="S194" s="100" t="s">
        <v>105</v>
      </c>
      <c r="T194" s="177">
        <v>0</v>
      </c>
      <c r="U194" s="188" t="s">
        <v>222</v>
      </c>
      <c r="V194" s="188" t="s">
        <v>222</v>
      </c>
      <c r="W194" s="188" t="s">
        <v>222</v>
      </c>
      <c r="X194" s="188" t="s">
        <v>222</v>
      </c>
      <c r="Y194" s="188" t="s">
        <v>222</v>
      </c>
      <c r="Z194" s="188" t="s">
        <v>222</v>
      </c>
      <c r="AB194" s="100" t="s">
        <v>105</v>
      </c>
      <c r="AC194" s="177">
        <v>0</v>
      </c>
      <c r="AD194" s="188" t="s">
        <v>222</v>
      </c>
      <c r="AE194" s="188" t="s">
        <v>222</v>
      </c>
      <c r="AF194" s="188" t="s">
        <v>222</v>
      </c>
      <c r="AG194" s="188" t="s">
        <v>222</v>
      </c>
      <c r="AH194" s="188" t="s">
        <v>222</v>
      </c>
      <c r="AI194" s="188" t="s">
        <v>222</v>
      </c>
    </row>
    <row r="195" spans="1:35" ht="15.75" x14ac:dyDescent="0.25">
      <c r="A195" s="100" t="s">
        <v>106</v>
      </c>
      <c r="B195" s="177">
        <f t="shared" si="27"/>
        <v>37</v>
      </c>
      <c r="C195" s="177">
        <v>0</v>
      </c>
      <c r="D195" s="131">
        <f t="shared" si="28"/>
        <v>0</v>
      </c>
      <c r="E195" s="177">
        <v>8</v>
      </c>
      <c r="F195" s="131">
        <f t="shared" si="29"/>
        <v>0.21621621621621623</v>
      </c>
      <c r="G195" s="177">
        <v>29</v>
      </c>
      <c r="H195" s="131">
        <f t="shared" si="30"/>
        <v>0.78378378378378377</v>
      </c>
      <c r="J195" s="100" t="s">
        <v>106</v>
      </c>
      <c r="K195" s="177">
        <v>8</v>
      </c>
      <c r="L195" s="177">
        <v>0</v>
      </c>
      <c r="M195" s="131">
        <v>0</v>
      </c>
      <c r="N195" s="177">
        <v>2</v>
      </c>
      <c r="O195" s="131">
        <v>0.25</v>
      </c>
      <c r="P195" s="177">
        <v>6</v>
      </c>
      <c r="Q195" s="131">
        <v>0.75</v>
      </c>
      <c r="S195" s="100" t="s">
        <v>106</v>
      </c>
      <c r="T195" s="177">
        <v>12</v>
      </c>
      <c r="U195" s="177">
        <v>0</v>
      </c>
      <c r="V195" s="131">
        <v>0</v>
      </c>
      <c r="W195" s="177">
        <v>0</v>
      </c>
      <c r="X195" s="131">
        <v>0</v>
      </c>
      <c r="Y195" s="177">
        <v>12</v>
      </c>
      <c r="Z195" s="131">
        <v>1</v>
      </c>
      <c r="AB195" s="100" t="s">
        <v>106</v>
      </c>
      <c r="AC195" s="177">
        <v>17</v>
      </c>
      <c r="AD195" s="177">
        <v>0</v>
      </c>
      <c r="AE195" s="131">
        <v>0</v>
      </c>
      <c r="AF195" s="177">
        <v>6</v>
      </c>
      <c r="AG195" s="131">
        <v>0.35294117647058826</v>
      </c>
      <c r="AH195" s="177">
        <v>11</v>
      </c>
      <c r="AI195" s="131">
        <v>0.6470588235294118</v>
      </c>
    </row>
    <row r="196" spans="1:35" ht="15.75" x14ac:dyDescent="0.25">
      <c r="A196" s="100" t="s">
        <v>107</v>
      </c>
      <c r="B196" s="177">
        <f t="shared" si="27"/>
        <v>54</v>
      </c>
      <c r="C196" s="177">
        <v>0</v>
      </c>
      <c r="D196" s="131">
        <f t="shared" si="28"/>
        <v>0</v>
      </c>
      <c r="E196" s="177">
        <v>38</v>
      </c>
      <c r="F196" s="131">
        <f t="shared" si="29"/>
        <v>0.70370370370370372</v>
      </c>
      <c r="G196" s="177">
        <v>16</v>
      </c>
      <c r="H196" s="131">
        <f t="shared" si="30"/>
        <v>0.29629629629629628</v>
      </c>
      <c r="J196" s="100" t="s">
        <v>107</v>
      </c>
      <c r="K196" s="177">
        <v>14</v>
      </c>
      <c r="L196" s="177">
        <v>0</v>
      </c>
      <c r="M196" s="131">
        <v>0</v>
      </c>
      <c r="N196" s="177">
        <v>6</v>
      </c>
      <c r="O196" s="131">
        <v>0.42857142857142855</v>
      </c>
      <c r="P196" s="177">
        <v>8</v>
      </c>
      <c r="Q196" s="131">
        <v>0.5714285714285714</v>
      </c>
      <c r="S196" s="100" t="s">
        <v>107</v>
      </c>
      <c r="T196" s="177">
        <v>4</v>
      </c>
      <c r="U196" s="177">
        <v>0</v>
      </c>
      <c r="V196" s="131">
        <v>0</v>
      </c>
      <c r="W196" s="177">
        <v>2</v>
      </c>
      <c r="X196" s="131">
        <v>0.5</v>
      </c>
      <c r="Y196" s="177">
        <v>2</v>
      </c>
      <c r="Z196" s="131">
        <v>0.5</v>
      </c>
      <c r="AB196" s="100" t="s">
        <v>107</v>
      </c>
      <c r="AC196" s="177">
        <v>36</v>
      </c>
      <c r="AD196" s="177">
        <v>0</v>
      </c>
      <c r="AE196" s="131">
        <v>0</v>
      </c>
      <c r="AF196" s="177">
        <v>30</v>
      </c>
      <c r="AG196" s="131">
        <v>0.83333333333333337</v>
      </c>
      <c r="AH196" s="177">
        <v>6</v>
      </c>
      <c r="AI196" s="131">
        <v>0.16666666666666666</v>
      </c>
    </row>
    <row r="197" spans="1:35" ht="15.75" x14ac:dyDescent="0.25">
      <c r="A197" s="100" t="s">
        <v>108</v>
      </c>
      <c r="B197" s="177">
        <f t="shared" si="27"/>
        <v>179</v>
      </c>
      <c r="C197" s="177">
        <v>2</v>
      </c>
      <c r="D197" s="131">
        <f t="shared" si="28"/>
        <v>1.11731843575419E-2</v>
      </c>
      <c r="E197" s="177">
        <v>78</v>
      </c>
      <c r="F197" s="131">
        <f t="shared" si="29"/>
        <v>0.43575418994413406</v>
      </c>
      <c r="G197" s="177">
        <v>99</v>
      </c>
      <c r="H197" s="131">
        <f t="shared" si="30"/>
        <v>0.55307262569832405</v>
      </c>
      <c r="J197" s="100" t="s">
        <v>108</v>
      </c>
      <c r="K197" s="177">
        <v>0</v>
      </c>
      <c r="L197" s="188" t="s">
        <v>222</v>
      </c>
      <c r="M197" s="188" t="s">
        <v>222</v>
      </c>
      <c r="N197" s="188" t="s">
        <v>222</v>
      </c>
      <c r="O197" s="188" t="s">
        <v>222</v>
      </c>
      <c r="P197" s="188" t="s">
        <v>222</v>
      </c>
      <c r="Q197" s="188" t="s">
        <v>222</v>
      </c>
      <c r="S197" s="100" t="s">
        <v>108</v>
      </c>
      <c r="T197" s="177">
        <v>36</v>
      </c>
      <c r="U197" s="177">
        <v>2</v>
      </c>
      <c r="V197" s="131">
        <v>5.5555555555555552E-2</v>
      </c>
      <c r="W197" s="177">
        <v>12</v>
      </c>
      <c r="X197" s="131">
        <v>0.33333333333333331</v>
      </c>
      <c r="Y197" s="177">
        <v>22</v>
      </c>
      <c r="Z197" s="131">
        <v>0.61111111111111116</v>
      </c>
      <c r="AB197" s="100" t="s">
        <v>108</v>
      </c>
      <c r="AC197" s="177">
        <v>143</v>
      </c>
      <c r="AD197" s="177">
        <v>0</v>
      </c>
      <c r="AE197" s="131">
        <v>0</v>
      </c>
      <c r="AF197" s="177">
        <v>66</v>
      </c>
      <c r="AG197" s="131">
        <v>0.46153846153846156</v>
      </c>
      <c r="AH197" s="177">
        <v>77</v>
      </c>
      <c r="AI197" s="131">
        <v>0.53846153846153844</v>
      </c>
    </row>
    <row r="198" spans="1:35" ht="15.75" x14ac:dyDescent="0.25">
      <c r="A198" s="100" t="s">
        <v>109</v>
      </c>
      <c r="B198" s="177">
        <f t="shared" si="27"/>
        <v>34</v>
      </c>
      <c r="C198" s="177">
        <v>2</v>
      </c>
      <c r="D198" s="131">
        <f t="shared" si="28"/>
        <v>5.8823529411764705E-2</v>
      </c>
      <c r="E198" s="177">
        <v>20</v>
      </c>
      <c r="F198" s="131">
        <f t="shared" si="29"/>
        <v>0.58823529411764708</v>
      </c>
      <c r="G198" s="177">
        <v>12</v>
      </c>
      <c r="H198" s="131">
        <f t="shared" si="30"/>
        <v>0.35294117647058826</v>
      </c>
      <c r="J198" s="100" t="s">
        <v>109</v>
      </c>
      <c r="K198" s="177">
        <v>2</v>
      </c>
      <c r="L198" s="177">
        <v>0</v>
      </c>
      <c r="M198" s="131">
        <v>0</v>
      </c>
      <c r="N198" s="177">
        <v>0</v>
      </c>
      <c r="O198" s="131">
        <v>0</v>
      </c>
      <c r="P198" s="177">
        <v>2</v>
      </c>
      <c r="Q198" s="131">
        <v>1</v>
      </c>
      <c r="S198" s="100" t="s">
        <v>109</v>
      </c>
      <c r="T198" s="177">
        <v>14</v>
      </c>
      <c r="U198" s="177">
        <v>2</v>
      </c>
      <c r="V198" s="131">
        <v>0.14285714285714285</v>
      </c>
      <c r="W198" s="177">
        <v>6</v>
      </c>
      <c r="X198" s="131">
        <v>0.42857142857142855</v>
      </c>
      <c r="Y198" s="177">
        <v>6</v>
      </c>
      <c r="Z198" s="131">
        <v>0.42857142857142855</v>
      </c>
      <c r="AB198" s="100" t="s">
        <v>109</v>
      </c>
      <c r="AC198" s="177">
        <v>18</v>
      </c>
      <c r="AD198" s="177">
        <v>0</v>
      </c>
      <c r="AE198" s="131">
        <v>0</v>
      </c>
      <c r="AF198" s="177">
        <v>14</v>
      </c>
      <c r="AG198" s="131">
        <v>0.77777777777777779</v>
      </c>
      <c r="AH198" s="177">
        <v>4</v>
      </c>
      <c r="AI198" s="131">
        <v>0.22222222222222221</v>
      </c>
    </row>
    <row r="199" spans="1:35" ht="15.75" x14ac:dyDescent="0.25">
      <c r="A199" s="100" t="s">
        <v>110</v>
      </c>
      <c r="B199" s="177">
        <f t="shared" si="27"/>
        <v>28</v>
      </c>
      <c r="C199" s="177">
        <v>0</v>
      </c>
      <c r="D199" s="131">
        <f t="shared" si="28"/>
        <v>0</v>
      </c>
      <c r="E199" s="188">
        <v>18</v>
      </c>
      <c r="F199" s="131">
        <f t="shared" si="29"/>
        <v>0.6428571428571429</v>
      </c>
      <c r="G199" s="188">
        <v>10</v>
      </c>
      <c r="H199" s="131">
        <f t="shared" si="30"/>
        <v>0.35714285714285715</v>
      </c>
      <c r="J199" s="100" t="s">
        <v>110</v>
      </c>
      <c r="K199" s="177">
        <v>4</v>
      </c>
      <c r="L199" s="177">
        <v>0</v>
      </c>
      <c r="M199" s="131">
        <v>0</v>
      </c>
      <c r="N199" s="177">
        <v>4</v>
      </c>
      <c r="O199" s="131">
        <v>1</v>
      </c>
      <c r="P199" s="177">
        <v>0</v>
      </c>
      <c r="Q199" s="131">
        <v>0</v>
      </c>
      <c r="S199" s="100" t="s">
        <v>110</v>
      </c>
      <c r="T199" s="177">
        <v>6</v>
      </c>
      <c r="U199" s="177">
        <v>0</v>
      </c>
      <c r="V199" s="131">
        <v>0</v>
      </c>
      <c r="W199" s="177">
        <v>2</v>
      </c>
      <c r="X199" s="131">
        <v>0.33333333333333331</v>
      </c>
      <c r="Y199" s="177">
        <v>4</v>
      </c>
      <c r="Z199" s="131">
        <v>0.66666666666666663</v>
      </c>
      <c r="AB199" s="100" t="s">
        <v>110</v>
      </c>
      <c r="AC199" s="177">
        <v>18</v>
      </c>
      <c r="AD199" s="177">
        <v>0</v>
      </c>
      <c r="AE199" s="131">
        <v>0</v>
      </c>
      <c r="AF199" s="177">
        <v>12</v>
      </c>
      <c r="AG199" s="131">
        <v>0.66666666666666663</v>
      </c>
      <c r="AH199" s="177">
        <v>6</v>
      </c>
      <c r="AI199" s="131">
        <v>0.33333333333333331</v>
      </c>
    </row>
    <row r="200" spans="1:35" ht="15.75" x14ac:dyDescent="0.25">
      <c r="A200" s="100" t="s">
        <v>111</v>
      </c>
      <c r="B200" s="177">
        <f t="shared" si="27"/>
        <v>20</v>
      </c>
      <c r="C200" s="177">
        <v>0</v>
      </c>
      <c r="D200" s="131">
        <f t="shared" si="28"/>
        <v>0</v>
      </c>
      <c r="E200" s="177">
        <v>10</v>
      </c>
      <c r="F200" s="131">
        <f t="shared" si="29"/>
        <v>0.5</v>
      </c>
      <c r="G200" s="177">
        <v>10</v>
      </c>
      <c r="H200" s="131">
        <f t="shared" si="30"/>
        <v>0.5</v>
      </c>
      <c r="J200" s="100" t="s">
        <v>111</v>
      </c>
      <c r="K200" s="177">
        <v>2</v>
      </c>
      <c r="L200" s="177">
        <v>0</v>
      </c>
      <c r="M200" s="131">
        <v>0</v>
      </c>
      <c r="N200" s="177">
        <v>0</v>
      </c>
      <c r="O200" s="131">
        <v>0</v>
      </c>
      <c r="P200" s="177">
        <v>2</v>
      </c>
      <c r="Q200" s="131">
        <v>1</v>
      </c>
      <c r="S200" s="100" t="s">
        <v>111</v>
      </c>
      <c r="T200" s="177">
        <v>10</v>
      </c>
      <c r="U200" s="177">
        <v>0</v>
      </c>
      <c r="V200" s="131">
        <v>0</v>
      </c>
      <c r="W200" s="177">
        <v>6</v>
      </c>
      <c r="X200" s="131">
        <v>0.6</v>
      </c>
      <c r="Y200" s="177">
        <v>4</v>
      </c>
      <c r="Z200" s="131">
        <v>0.4</v>
      </c>
      <c r="AB200" s="100" t="s">
        <v>111</v>
      </c>
      <c r="AC200" s="177">
        <v>8</v>
      </c>
      <c r="AD200" s="177">
        <v>0</v>
      </c>
      <c r="AE200" s="131">
        <v>0</v>
      </c>
      <c r="AF200" s="177">
        <v>4</v>
      </c>
      <c r="AG200" s="131">
        <v>0.5</v>
      </c>
      <c r="AH200" s="177">
        <v>4</v>
      </c>
      <c r="AI200" s="131">
        <v>0.5</v>
      </c>
    </row>
    <row r="201" spans="1:35" ht="15.75" x14ac:dyDescent="0.25">
      <c r="A201" s="100" t="s">
        <v>112</v>
      </c>
      <c r="B201" s="177">
        <f t="shared" si="27"/>
        <v>19</v>
      </c>
      <c r="C201" s="177">
        <v>2</v>
      </c>
      <c r="D201" s="131">
        <f t="shared" si="28"/>
        <v>0.10526315789473684</v>
      </c>
      <c r="E201" s="188">
        <v>2</v>
      </c>
      <c r="F201" s="131">
        <f t="shared" si="29"/>
        <v>0.10526315789473684</v>
      </c>
      <c r="G201" s="188">
        <v>15</v>
      </c>
      <c r="H201" s="131">
        <f t="shared" si="30"/>
        <v>0.78947368421052633</v>
      </c>
      <c r="J201" s="100" t="s">
        <v>112</v>
      </c>
      <c r="K201" s="177">
        <v>3</v>
      </c>
      <c r="L201" s="177">
        <v>2</v>
      </c>
      <c r="M201" s="131">
        <v>0.66666666666666663</v>
      </c>
      <c r="N201" s="177">
        <v>0</v>
      </c>
      <c r="O201" s="131">
        <v>0</v>
      </c>
      <c r="P201" s="177">
        <v>1</v>
      </c>
      <c r="Q201" s="131">
        <v>0.33333333333333331</v>
      </c>
      <c r="S201" s="100" t="s">
        <v>112</v>
      </c>
      <c r="T201" s="177">
        <v>4</v>
      </c>
      <c r="U201" s="177">
        <v>0</v>
      </c>
      <c r="V201" s="131">
        <v>0</v>
      </c>
      <c r="W201" s="177">
        <v>0</v>
      </c>
      <c r="X201" s="131">
        <v>0</v>
      </c>
      <c r="Y201" s="177">
        <v>4</v>
      </c>
      <c r="Z201" s="131">
        <v>1</v>
      </c>
      <c r="AB201" s="100" t="s">
        <v>112</v>
      </c>
      <c r="AC201" s="177">
        <v>12</v>
      </c>
      <c r="AD201" s="177">
        <v>0</v>
      </c>
      <c r="AE201" s="131">
        <v>0</v>
      </c>
      <c r="AF201" s="177">
        <v>2</v>
      </c>
      <c r="AG201" s="131">
        <v>0.16666666666666666</v>
      </c>
      <c r="AH201" s="177">
        <v>10</v>
      </c>
      <c r="AI201" s="131">
        <v>0.83333333333333337</v>
      </c>
    </row>
    <row r="202" spans="1:35" ht="15.75" x14ac:dyDescent="0.25">
      <c r="A202" s="100" t="s">
        <v>113</v>
      </c>
      <c r="B202" s="177">
        <f t="shared" si="27"/>
        <v>25</v>
      </c>
      <c r="C202" s="177">
        <v>0</v>
      </c>
      <c r="D202" s="131">
        <f t="shared" si="28"/>
        <v>0</v>
      </c>
      <c r="E202" s="177">
        <v>13</v>
      </c>
      <c r="F202" s="131">
        <f t="shared" si="29"/>
        <v>0.52</v>
      </c>
      <c r="G202" s="177">
        <v>12</v>
      </c>
      <c r="H202" s="131">
        <f t="shared" si="30"/>
        <v>0.48</v>
      </c>
      <c r="J202" s="100" t="s">
        <v>113</v>
      </c>
      <c r="K202" s="177">
        <v>6</v>
      </c>
      <c r="L202" s="177">
        <v>0</v>
      </c>
      <c r="M202" s="131">
        <v>0</v>
      </c>
      <c r="N202" s="177">
        <v>0</v>
      </c>
      <c r="O202" s="131">
        <v>0</v>
      </c>
      <c r="P202" s="177">
        <v>6</v>
      </c>
      <c r="Q202" s="131">
        <v>1</v>
      </c>
      <c r="S202" s="100" t="s">
        <v>113</v>
      </c>
      <c r="T202" s="177">
        <v>7</v>
      </c>
      <c r="U202" s="177">
        <v>0</v>
      </c>
      <c r="V202" s="131">
        <v>0</v>
      </c>
      <c r="W202" s="177">
        <v>5</v>
      </c>
      <c r="X202" s="131">
        <v>0.7142857142857143</v>
      </c>
      <c r="Y202" s="177">
        <v>2</v>
      </c>
      <c r="Z202" s="131">
        <v>0.2857142857142857</v>
      </c>
      <c r="AB202" s="100" t="s">
        <v>113</v>
      </c>
      <c r="AC202" s="177">
        <v>12</v>
      </c>
      <c r="AD202" s="177">
        <v>0</v>
      </c>
      <c r="AE202" s="131">
        <v>0</v>
      </c>
      <c r="AF202" s="177">
        <v>8</v>
      </c>
      <c r="AG202" s="131">
        <v>0.66666666666666663</v>
      </c>
      <c r="AH202" s="177">
        <v>4</v>
      </c>
      <c r="AI202" s="131">
        <v>0.33333333333333331</v>
      </c>
    </row>
    <row r="203" spans="1:35" ht="15.75" x14ac:dyDescent="0.25">
      <c r="A203" s="100" t="s">
        <v>114</v>
      </c>
      <c r="B203" s="177">
        <f t="shared" si="27"/>
        <v>63</v>
      </c>
      <c r="C203" s="177">
        <v>0</v>
      </c>
      <c r="D203" s="131">
        <f t="shared" si="28"/>
        <v>0</v>
      </c>
      <c r="E203" s="177">
        <v>23</v>
      </c>
      <c r="F203" s="131">
        <f t="shared" si="29"/>
        <v>0.36507936507936506</v>
      </c>
      <c r="G203" s="177">
        <v>40</v>
      </c>
      <c r="H203" s="131">
        <f t="shared" si="30"/>
        <v>0.63492063492063489</v>
      </c>
      <c r="J203" s="100" t="s">
        <v>114</v>
      </c>
      <c r="K203" s="177">
        <v>14</v>
      </c>
      <c r="L203" s="177">
        <v>0</v>
      </c>
      <c r="M203" s="131">
        <v>0</v>
      </c>
      <c r="N203" s="177">
        <v>2</v>
      </c>
      <c r="O203" s="131">
        <v>0.14285714285714285</v>
      </c>
      <c r="P203" s="177">
        <v>12</v>
      </c>
      <c r="Q203" s="131">
        <v>0.8571428571428571</v>
      </c>
      <c r="S203" s="100" t="s">
        <v>114</v>
      </c>
      <c r="T203" s="177">
        <v>16</v>
      </c>
      <c r="U203" s="177">
        <v>0</v>
      </c>
      <c r="V203" s="131">
        <v>0</v>
      </c>
      <c r="W203" s="177">
        <v>0</v>
      </c>
      <c r="X203" s="131">
        <v>0</v>
      </c>
      <c r="Y203" s="177">
        <v>16</v>
      </c>
      <c r="Z203" s="131">
        <v>1</v>
      </c>
      <c r="AB203" s="100" t="s">
        <v>114</v>
      </c>
      <c r="AC203" s="177">
        <v>33</v>
      </c>
      <c r="AD203" s="177">
        <v>0</v>
      </c>
      <c r="AE203" s="131">
        <v>0</v>
      </c>
      <c r="AF203" s="177">
        <v>21</v>
      </c>
      <c r="AG203" s="131">
        <v>0.63636363636363635</v>
      </c>
      <c r="AH203" s="177">
        <v>12</v>
      </c>
      <c r="AI203" s="131">
        <v>0.36363636363636365</v>
      </c>
    </row>
    <row r="204" spans="1:35" ht="15.75" x14ac:dyDescent="0.25">
      <c r="A204" s="100" t="s">
        <v>115</v>
      </c>
      <c r="B204" s="177">
        <f t="shared" si="27"/>
        <v>10</v>
      </c>
      <c r="C204" s="177">
        <v>0</v>
      </c>
      <c r="D204" s="131">
        <f t="shared" si="28"/>
        <v>0</v>
      </c>
      <c r="E204" s="177">
        <v>2</v>
      </c>
      <c r="F204" s="131">
        <f t="shared" si="29"/>
        <v>0.2</v>
      </c>
      <c r="G204" s="177">
        <v>8</v>
      </c>
      <c r="H204" s="131">
        <f t="shared" si="30"/>
        <v>0.8</v>
      </c>
      <c r="J204" s="100" t="s">
        <v>115</v>
      </c>
      <c r="K204" s="177">
        <v>8</v>
      </c>
      <c r="L204" s="177">
        <v>0</v>
      </c>
      <c r="M204" s="131">
        <v>0</v>
      </c>
      <c r="N204" s="177">
        <v>0</v>
      </c>
      <c r="O204" s="131">
        <v>0</v>
      </c>
      <c r="P204" s="177">
        <v>8</v>
      </c>
      <c r="Q204" s="131">
        <v>1</v>
      </c>
      <c r="S204" s="100" t="s">
        <v>115</v>
      </c>
      <c r="T204" s="177">
        <v>0</v>
      </c>
      <c r="U204" s="188" t="s">
        <v>222</v>
      </c>
      <c r="V204" s="188" t="s">
        <v>222</v>
      </c>
      <c r="W204" s="188" t="s">
        <v>222</v>
      </c>
      <c r="X204" s="188" t="s">
        <v>222</v>
      </c>
      <c r="Y204" s="188" t="s">
        <v>222</v>
      </c>
      <c r="Z204" s="188" t="s">
        <v>222</v>
      </c>
      <c r="AB204" s="100" t="s">
        <v>115</v>
      </c>
      <c r="AC204" s="177">
        <v>2</v>
      </c>
      <c r="AD204" s="177">
        <v>0</v>
      </c>
      <c r="AE204" s="131">
        <v>0</v>
      </c>
      <c r="AF204" s="177">
        <v>2</v>
      </c>
      <c r="AG204" s="131">
        <v>1</v>
      </c>
      <c r="AH204" s="177">
        <v>0</v>
      </c>
      <c r="AI204" s="131">
        <v>0</v>
      </c>
    </row>
    <row r="205" spans="1:35" ht="15.75" x14ac:dyDescent="0.25">
      <c r="A205" s="100" t="s">
        <v>116</v>
      </c>
      <c r="B205" s="177">
        <f t="shared" si="27"/>
        <v>40</v>
      </c>
      <c r="C205" s="177">
        <v>0</v>
      </c>
      <c r="D205" s="131">
        <f t="shared" si="28"/>
        <v>0</v>
      </c>
      <c r="E205" s="177">
        <v>26</v>
      </c>
      <c r="F205" s="131">
        <f t="shared" si="29"/>
        <v>0.65</v>
      </c>
      <c r="G205" s="177">
        <v>14</v>
      </c>
      <c r="H205" s="131">
        <f t="shared" si="30"/>
        <v>0.35</v>
      </c>
      <c r="J205" s="100" t="s">
        <v>116</v>
      </c>
      <c r="K205" s="177">
        <v>4</v>
      </c>
      <c r="L205" s="177">
        <v>0</v>
      </c>
      <c r="M205" s="131">
        <v>0</v>
      </c>
      <c r="N205" s="177">
        <v>2</v>
      </c>
      <c r="O205" s="131">
        <v>0.5</v>
      </c>
      <c r="P205" s="177">
        <v>2</v>
      </c>
      <c r="Q205" s="131">
        <v>0.5</v>
      </c>
      <c r="S205" s="100" t="s">
        <v>116</v>
      </c>
      <c r="T205" s="177">
        <v>10</v>
      </c>
      <c r="U205" s="177">
        <v>0</v>
      </c>
      <c r="V205" s="131">
        <v>0</v>
      </c>
      <c r="W205" s="177">
        <v>4</v>
      </c>
      <c r="X205" s="131">
        <v>0.4</v>
      </c>
      <c r="Y205" s="177">
        <v>6</v>
      </c>
      <c r="Z205" s="131">
        <v>0.6</v>
      </c>
      <c r="AB205" s="100" t="s">
        <v>116</v>
      </c>
      <c r="AC205" s="177">
        <v>26</v>
      </c>
      <c r="AD205" s="177">
        <v>0</v>
      </c>
      <c r="AE205" s="131">
        <v>0</v>
      </c>
      <c r="AF205" s="177">
        <v>20</v>
      </c>
      <c r="AG205" s="131">
        <v>0.76923076923076927</v>
      </c>
      <c r="AH205" s="177">
        <v>6</v>
      </c>
      <c r="AI205" s="131">
        <v>0.23076923076923078</v>
      </c>
    </row>
    <row r="206" spans="1:35" ht="15.75" x14ac:dyDescent="0.25">
      <c r="A206" s="100" t="s">
        <v>117</v>
      </c>
      <c r="B206" s="177">
        <f t="shared" si="27"/>
        <v>36</v>
      </c>
      <c r="C206" s="177">
        <v>0</v>
      </c>
      <c r="D206" s="131">
        <f t="shared" si="28"/>
        <v>0</v>
      </c>
      <c r="E206" s="177">
        <v>24</v>
      </c>
      <c r="F206" s="131">
        <f t="shared" si="29"/>
        <v>0.66666666666666663</v>
      </c>
      <c r="G206" s="177">
        <v>12</v>
      </c>
      <c r="H206" s="131">
        <f t="shared" si="30"/>
        <v>0.33333333333333331</v>
      </c>
      <c r="J206" s="100" t="s">
        <v>117</v>
      </c>
      <c r="K206" s="177">
        <v>2</v>
      </c>
      <c r="L206" s="177">
        <v>0</v>
      </c>
      <c r="M206" s="131">
        <v>0</v>
      </c>
      <c r="N206" s="177">
        <v>0</v>
      </c>
      <c r="O206" s="131">
        <v>0</v>
      </c>
      <c r="P206" s="177">
        <v>2</v>
      </c>
      <c r="Q206" s="131">
        <v>1</v>
      </c>
      <c r="S206" s="100" t="s">
        <v>117</v>
      </c>
      <c r="T206" s="177">
        <v>14</v>
      </c>
      <c r="U206" s="177">
        <v>0</v>
      </c>
      <c r="V206" s="131">
        <v>0</v>
      </c>
      <c r="W206" s="177">
        <v>8</v>
      </c>
      <c r="X206" s="131">
        <v>0.5714285714285714</v>
      </c>
      <c r="Y206" s="177">
        <v>6</v>
      </c>
      <c r="Z206" s="131">
        <v>0.42857142857142855</v>
      </c>
      <c r="AB206" s="100" t="s">
        <v>117</v>
      </c>
      <c r="AC206" s="177">
        <v>20</v>
      </c>
      <c r="AD206" s="177">
        <v>0</v>
      </c>
      <c r="AE206" s="131">
        <v>0</v>
      </c>
      <c r="AF206" s="177">
        <v>16</v>
      </c>
      <c r="AG206" s="131">
        <v>0.8</v>
      </c>
      <c r="AH206" s="177">
        <v>4</v>
      </c>
      <c r="AI206" s="131">
        <v>0.2</v>
      </c>
    </row>
    <row r="207" spans="1:35" ht="15.75" x14ac:dyDescent="0.25">
      <c r="A207" s="100" t="s">
        <v>118</v>
      </c>
      <c r="B207" s="177">
        <f t="shared" si="27"/>
        <v>30</v>
      </c>
      <c r="C207" s="177">
        <v>0</v>
      </c>
      <c r="D207" s="131">
        <f t="shared" si="28"/>
        <v>0</v>
      </c>
      <c r="E207" s="177">
        <v>10</v>
      </c>
      <c r="F207" s="131">
        <f t="shared" si="29"/>
        <v>0.33333333333333331</v>
      </c>
      <c r="G207" s="177">
        <v>20</v>
      </c>
      <c r="H207" s="131">
        <f t="shared" si="30"/>
        <v>0.66666666666666663</v>
      </c>
      <c r="J207" s="100" t="s">
        <v>118</v>
      </c>
      <c r="K207" s="177">
        <v>2</v>
      </c>
      <c r="L207" s="177">
        <v>0</v>
      </c>
      <c r="M207" s="131">
        <v>0</v>
      </c>
      <c r="N207" s="177">
        <v>0</v>
      </c>
      <c r="O207" s="131">
        <v>0</v>
      </c>
      <c r="P207" s="177">
        <v>2</v>
      </c>
      <c r="Q207" s="131">
        <v>1</v>
      </c>
      <c r="S207" s="100" t="s">
        <v>118</v>
      </c>
      <c r="T207" s="177">
        <v>4</v>
      </c>
      <c r="U207" s="177">
        <v>0</v>
      </c>
      <c r="V207" s="131">
        <v>0</v>
      </c>
      <c r="W207" s="177">
        <v>0</v>
      </c>
      <c r="X207" s="131">
        <v>0</v>
      </c>
      <c r="Y207" s="177">
        <v>4</v>
      </c>
      <c r="Z207" s="131">
        <v>1</v>
      </c>
      <c r="AB207" s="100" t="s">
        <v>118</v>
      </c>
      <c r="AC207" s="177">
        <v>24</v>
      </c>
      <c r="AD207" s="177">
        <v>0</v>
      </c>
      <c r="AE207" s="131">
        <v>0</v>
      </c>
      <c r="AF207" s="177">
        <v>10</v>
      </c>
      <c r="AG207" s="131">
        <v>0.41666666666666669</v>
      </c>
      <c r="AH207" s="177">
        <v>14</v>
      </c>
      <c r="AI207" s="131">
        <v>0.58333333333333337</v>
      </c>
    </row>
    <row r="208" spans="1:35" ht="15.75" x14ac:dyDescent="0.25">
      <c r="A208" s="100" t="s">
        <v>119</v>
      </c>
      <c r="B208" s="177">
        <f t="shared" si="27"/>
        <v>4</v>
      </c>
      <c r="C208" s="177">
        <v>0</v>
      </c>
      <c r="D208" s="131">
        <f t="shared" si="28"/>
        <v>0</v>
      </c>
      <c r="E208" s="177">
        <v>2</v>
      </c>
      <c r="F208" s="131">
        <f t="shared" si="29"/>
        <v>0.5</v>
      </c>
      <c r="G208" s="177">
        <v>2</v>
      </c>
      <c r="H208" s="131">
        <f t="shared" si="30"/>
        <v>0.5</v>
      </c>
      <c r="J208" s="100" t="s">
        <v>119</v>
      </c>
      <c r="K208" s="177">
        <v>4</v>
      </c>
      <c r="L208" s="177">
        <v>0</v>
      </c>
      <c r="M208" s="131">
        <v>0</v>
      </c>
      <c r="N208" s="177">
        <v>2</v>
      </c>
      <c r="O208" s="131">
        <v>0.5</v>
      </c>
      <c r="P208" s="177">
        <v>2</v>
      </c>
      <c r="Q208" s="131">
        <v>0.5</v>
      </c>
      <c r="S208" s="100" t="s">
        <v>119</v>
      </c>
      <c r="T208" s="177">
        <v>0</v>
      </c>
      <c r="U208" s="188" t="s">
        <v>222</v>
      </c>
      <c r="V208" s="188" t="s">
        <v>222</v>
      </c>
      <c r="W208" s="188" t="s">
        <v>222</v>
      </c>
      <c r="X208" s="188" t="s">
        <v>222</v>
      </c>
      <c r="Y208" s="188" t="s">
        <v>222</v>
      </c>
      <c r="Z208" s="188" t="s">
        <v>222</v>
      </c>
      <c r="AB208" s="100" t="s">
        <v>119</v>
      </c>
      <c r="AC208" s="177">
        <v>0</v>
      </c>
      <c r="AD208" s="188" t="s">
        <v>222</v>
      </c>
      <c r="AE208" s="188" t="s">
        <v>222</v>
      </c>
      <c r="AF208" s="188" t="s">
        <v>222</v>
      </c>
      <c r="AG208" s="188" t="s">
        <v>222</v>
      </c>
      <c r="AH208" s="188" t="s">
        <v>222</v>
      </c>
      <c r="AI208" s="188" t="s">
        <v>222</v>
      </c>
    </row>
    <row r="209" spans="1:35" ht="15.75" x14ac:dyDescent="0.25">
      <c r="A209" s="100" t="s">
        <v>120</v>
      </c>
      <c r="B209" s="177">
        <f t="shared" si="27"/>
        <v>32</v>
      </c>
      <c r="C209" s="177">
        <v>0</v>
      </c>
      <c r="D209" s="131">
        <f t="shared" si="28"/>
        <v>0</v>
      </c>
      <c r="E209" s="177">
        <v>18</v>
      </c>
      <c r="F209" s="131">
        <f t="shared" si="29"/>
        <v>0.5625</v>
      </c>
      <c r="G209" s="177">
        <v>14</v>
      </c>
      <c r="H209" s="131">
        <f t="shared" si="30"/>
        <v>0.4375</v>
      </c>
      <c r="J209" s="100" t="s">
        <v>120</v>
      </c>
      <c r="K209" s="177">
        <v>4</v>
      </c>
      <c r="L209" s="177">
        <v>0</v>
      </c>
      <c r="M209" s="131">
        <v>0</v>
      </c>
      <c r="N209" s="177">
        <v>4</v>
      </c>
      <c r="O209" s="131">
        <v>1</v>
      </c>
      <c r="P209" s="177">
        <v>0</v>
      </c>
      <c r="Q209" s="131">
        <v>0</v>
      </c>
      <c r="S209" s="100" t="s">
        <v>120</v>
      </c>
      <c r="T209" s="177">
        <v>12</v>
      </c>
      <c r="U209" s="177">
        <v>0</v>
      </c>
      <c r="V209" s="131">
        <v>0</v>
      </c>
      <c r="W209" s="177">
        <v>2</v>
      </c>
      <c r="X209" s="131">
        <v>0.16666666666666666</v>
      </c>
      <c r="Y209" s="177">
        <v>10</v>
      </c>
      <c r="Z209" s="131">
        <v>0.83333333333333337</v>
      </c>
      <c r="AB209" s="100" t="s">
        <v>120</v>
      </c>
      <c r="AC209" s="177">
        <v>16</v>
      </c>
      <c r="AD209" s="177">
        <v>0</v>
      </c>
      <c r="AE209" s="131">
        <v>0</v>
      </c>
      <c r="AF209" s="177">
        <v>12</v>
      </c>
      <c r="AG209" s="131">
        <v>0.75</v>
      </c>
      <c r="AH209" s="177">
        <v>4</v>
      </c>
      <c r="AI209" s="131">
        <v>0.25</v>
      </c>
    </row>
    <row r="210" spans="1:35" ht="15.75" x14ac:dyDescent="0.25">
      <c r="A210" s="100" t="s">
        <v>121</v>
      </c>
      <c r="B210" s="177">
        <f t="shared" si="27"/>
        <v>35</v>
      </c>
      <c r="C210" s="177">
        <v>0</v>
      </c>
      <c r="D210" s="131">
        <f t="shared" si="28"/>
        <v>0</v>
      </c>
      <c r="E210" s="177">
        <v>17</v>
      </c>
      <c r="F210" s="131">
        <f t="shared" si="29"/>
        <v>0.48571428571428571</v>
      </c>
      <c r="G210" s="177">
        <v>18</v>
      </c>
      <c r="H210" s="131">
        <f t="shared" si="30"/>
        <v>0.51428571428571423</v>
      </c>
      <c r="J210" s="100" t="s">
        <v>121</v>
      </c>
      <c r="K210" s="177">
        <v>14</v>
      </c>
      <c r="L210" s="177">
        <v>0</v>
      </c>
      <c r="M210" s="131">
        <v>0</v>
      </c>
      <c r="N210" s="177">
        <v>6</v>
      </c>
      <c r="O210" s="131">
        <v>0.42857142857142855</v>
      </c>
      <c r="P210" s="177">
        <v>8</v>
      </c>
      <c r="Q210" s="131">
        <v>0.5714285714285714</v>
      </c>
      <c r="S210" s="100" t="s">
        <v>121</v>
      </c>
      <c r="T210" s="177">
        <v>12</v>
      </c>
      <c r="U210" s="177">
        <v>0</v>
      </c>
      <c r="V210" s="131">
        <v>0</v>
      </c>
      <c r="W210" s="177">
        <v>6</v>
      </c>
      <c r="X210" s="131">
        <v>0.5</v>
      </c>
      <c r="Y210" s="177">
        <v>6</v>
      </c>
      <c r="Z210" s="131">
        <v>0.5</v>
      </c>
      <c r="AB210" s="100" t="s">
        <v>121</v>
      </c>
      <c r="AC210" s="177">
        <v>9</v>
      </c>
      <c r="AD210" s="177">
        <v>0</v>
      </c>
      <c r="AE210" s="131">
        <v>0</v>
      </c>
      <c r="AF210" s="177">
        <v>5</v>
      </c>
      <c r="AG210" s="131">
        <v>0.55555555555555558</v>
      </c>
      <c r="AH210" s="177">
        <v>4</v>
      </c>
      <c r="AI210" s="131">
        <v>0.44444444444444442</v>
      </c>
    </row>
    <row r="211" spans="1:35" ht="15.75" x14ac:dyDescent="0.25">
      <c r="A211" s="100" t="s">
        <v>122</v>
      </c>
      <c r="B211" s="177">
        <f t="shared" si="27"/>
        <v>8</v>
      </c>
      <c r="C211" s="177">
        <v>0</v>
      </c>
      <c r="D211" s="131">
        <f t="shared" si="28"/>
        <v>0</v>
      </c>
      <c r="E211" s="177">
        <v>8</v>
      </c>
      <c r="F211" s="131">
        <f t="shared" si="29"/>
        <v>1</v>
      </c>
      <c r="G211" s="177">
        <v>0</v>
      </c>
      <c r="H211" s="131">
        <f t="shared" si="30"/>
        <v>0</v>
      </c>
      <c r="J211" s="100" t="s">
        <v>122</v>
      </c>
      <c r="K211" s="177">
        <v>2</v>
      </c>
      <c r="L211" s="177">
        <v>0</v>
      </c>
      <c r="M211" s="131">
        <v>0</v>
      </c>
      <c r="N211" s="177">
        <v>2</v>
      </c>
      <c r="O211" s="131">
        <v>1</v>
      </c>
      <c r="P211" s="177">
        <v>0</v>
      </c>
      <c r="Q211" s="131">
        <v>0</v>
      </c>
      <c r="S211" s="100" t="s">
        <v>122</v>
      </c>
      <c r="T211" s="177">
        <v>0</v>
      </c>
      <c r="U211" s="188" t="s">
        <v>222</v>
      </c>
      <c r="V211" s="188" t="s">
        <v>222</v>
      </c>
      <c r="W211" s="188" t="s">
        <v>222</v>
      </c>
      <c r="X211" s="188" t="s">
        <v>222</v>
      </c>
      <c r="Y211" s="188" t="s">
        <v>222</v>
      </c>
      <c r="Z211" s="188" t="s">
        <v>222</v>
      </c>
      <c r="AB211" s="100" t="s">
        <v>122</v>
      </c>
      <c r="AC211" s="177">
        <v>6</v>
      </c>
      <c r="AD211" s="177">
        <v>0</v>
      </c>
      <c r="AE211" s="131">
        <v>0</v>
      </c>
      <c r="AF211" s="177">
        <v>6</v>
      </c>
      <c r="AG211" s="131">
        <v>1</v>
      </c>
      <c r="AH211" s="177">
        <v>0</v>
      </c>
      <c r="AI211" s="131">
        <v>0</v>
      </c>
    </row>
    <row r="212" spans="1:35" ht="15.75" x14ac:dyDescent="0.25">
      <c r="A212" s="100" t="s">
        <v>123</v>
      </c>
      <c r="B212" s="177">
        <f t="shared" si="27"/>
        <v>14</v>
      </c>
      <c r="C212" s="177">
        <v>2</v>
      </c>
      <c r="D212" s="131">
        <f t="shared" si="28"/>
        <v>0.14285714285714285</v>
      </c>
      <c r="E212" s="177">
        <v>6</v>
      </c>
      <c r="F212" s="131">
        <f t="shared" si="29"/>
        <v>0.42857142857142855</v>
      </c>
      <c r="G212" s="177">
        <v>6</v>
      </c>
      <c r="H212" s="131">
        <f t="shared" si="30"/>
        <v>0.42857142857142855</v>
      </c>
      <c r="J212" s="100" t="s">
        <v>123</v>
      </c>
      <c r="K212" s="177">
        <v>6</v>
      </c>
      <c r="L212" s="177">
        <v>0</v>
      </c>
      <c r="M212" s="131">
        <v>0</v>
      </c>
      <c r="N212" s="177">
        <v>4</v>
      </c>
      <c r="O212" s="131">
        <v>0.66666666666666663</v>
      </c>
      <c r="P212" s="177">
        <v>2</v>
      </c>
      <c r="Q212" s="131">
        <v>0.33333333333333331</v>
      </c>
      <c r="S212" s="100" t="s">
        <v>123</v>
      </c>
      <c r="T212" s="177">
        <v>4</v>
      </c>
      <c r="U212" s="177">
        <v>2</v>
      </c>
      <c r="V212" s="131">
        <v>0.5</v>
      </c>
      <c r="W212" s="177">
        <v>0</v>
      </c>
      <c r="X212" s="131">
        <v>0</v>
      </c>
      <c r="Y212" s="177">
        <v>2</v>
      </c>
      <c r="Z212" s="131">
        <v>0.5</v>
      </c>
      <c r="AB212" s="100" t="s">
        <v>123</v>
      </c>
      <c r="AC212" s="177">
        <v>4</v>
      </c>
      <c r="AD212" s="177">
        <v>0</v>
      </c>
      <c r="AE212" s="131">
        <v>0</v>
      </c>
      <c r="AF212" s="177">
        <v>2</v>
      </c>
      <c r="AG212" s="131">
        <v>0.5</v>
      </c>
      <c r="AH212" s="177">
        <v>2</v>
      </c>
      <c r="AI212" s="131">
        <v>0.5</v>
      </c>
    </row>
    <row r="213" spans="1:35" ht="15.75" x14ac:dyDescent="0.25">
      <c r="A213" s="100" t="s">
        <v>124</v>
      </c>
      <c r="B213" s="177">
        <f t="shared" si="27"/>
        <v>18</v>
      </c>
      <c r="C213" s="177">
        <v>0</v>
      </c>
      <c r="D213" s="131">
        <f t="shared" si="28"/>
        <v>0</v>
      </c>
      <c r="E213" s="177">
        <v>8</v>
      </c>
      <c r="F213" s="131">
        <f t="shared" si="29"/>
        <v>0.44444444444444442</v>
      </c>
      <c r="G213" s="177">
        <v>10</v>
      </c>
      <c r="H213" s="131">
        <f t="shared" si="30"/>
        <v>0.55555555555555558</v>
      </c>
      <c r="J213" s="100" t="s">
        <v>124</v>
      </c>
      <c r="K213" s="177">
        <v>6</v>
      </c>
      <c r="L213" s="177">
        <v>0</v>
      </c>
      <c r="M213" s="131">
        <v>0</v>
      </c>
      <c r="N213" s="177">
        <v>0</v>
      </c>
      <c r="O213" s="131">
        <v>0</v>
      </c>
      <c r="P213" s="177">
        <v>6</v>
      </c>
      <c r="Q213" s="131">
        <v>1</v>
      </c>
      <c r="S213" s="100" t="s">
        <v>124</v>
      </c>
      <c r="T213" s="177">
        <v>2</v>
      </c>
      <c r="U213" s="177">
        <v>0</v>
      </c>
      <c r="V213" s="131">
        <v>0</v>
      </c>
      <c r="W213" s="177">
        <v>0</v>
      </c>
      <c r="X213" s="131">
        <v>0</v>
      </c>
      <c r="Y213" s="177">
        <v>2</v>
      </c>
      <c r="Z213" s="131">
        <v>1</v>
      </c>
      <c r="AB213" s="100" t="s">
        <v>124</v>
      </c>
      <c r="AC213" s="177">
        <v>10</v>
      </c>
      <c r="AD213" s="177">
        <v>0</v>
      </c>
      <c r="AE213" s="131">
        <v>0</v>
      </c>
      <c r="AF213" s="177">
        <v>8</v>
      </c>
      <c r="AG213" s="131">
        <v>0.8</v>
      </c>
      <c r="AH213" s="177">
        <v>2</v>
      </c>
      <c r="AI213" s="131">
        <v>0.2</v>
      </c>
    </row>
    <row r="214" spans="1:35" ht="15.75" x14ac:dyDescent="0.25">
      <c r="A214" s="64"/>
      <c r="B214" s="177"/>
      <c r="C214" s="177"/>
      <c r="D214" s="131"/>
      <c r="E214" s="177"/>
      <c r="F214" s="131"/>
      <c r="G214" s="177"/>
      <c r="H214" s="131"/>
      <c r="J214" s="64"/>
      <c r="K214" s="177"/>
      <c r="L214" s="177"/>
      <c r="M214" s="132"/>
      <c r="N214" s="177"/>
      <c r="O214" s="132"/>
      <c r="P214" s="177"/>
      <c r="Q214" s="132"/>
      <c r="S214" s="100"/>
      <c r="T214" s="177"/>
      <c r="U214" s="177"/>
      <c r="V214" s="132"/>
      <c r="W214" s="177"/>
      <c r="X214" s="132"/>
      <c r="Y214" s="177"/>
      <c r="Z214" s="132"/>
      <c r="AB214" s="100"/>
      <c r="AC214" s="177"/>
      <c r="AD214" s="177"/>
      <c r="AE214" s="132"/>
      <c r="AF214" s="177"/>
      <c r="AG214" s="132"/>
      <c r="AH214" s="177"/>
      <c r="AI214" s="132"/>
    </row>
    <row r="215" spans="1:35" ht="15.75" x14ac:dyDescent="0.25">
      <c r="A215" s="103" t="s">
        <v>22</v>
      </c>
      <c r="B215" s="232">
        <f t="shared" ref="B215" si="31">K215+T215+AC215</f>
        <v>1115</v>
      </c>
      <c r="C215" s="232">
        <f>SUM(C182:C213)</f>
        <v>14</v>
      </c>
      <c r="D215" s="138">
        <f t="shared" ref="D215" si="32">C215/B215</f>
        <v>1.2556053811659192E-2</v>
      </c>
      <c r="E215" s="232">
        <f>SUM(E182:E213)</f>
        <v>504</v>
      </c>
      <c r="F215" s="138">
        <f t="shared" ref="F215" si="33">E215/B215</f>
        <v>0.45201793721973094</v>
      </c>
      <c r="G215" s="232">
        <f>SUM(G182:G213)</f>
        <v>597</v>
      </c>
      <c r="H215" s="138">
        <f t="shared" ref="H215" si="34">G215/B215</f>
        <v>0.53542600896860981</v>
      </c>
      <c r="J215" s="103" t="s">
        <v>22</v>
      </c>
      <c r="K215" s="232">
        <v>195</v>
      </c>
      <c r="L215" s="232">
        <v>4</v>
      </c>
      <c r="M215" s="138">
        <v>2.0512820512820513E-2</v>
      </c>
      <c r="N215" s="232">
        <v>58</v>
      </c>
      <c r="O215" s="138">
        <v>0.29743589743589743</v>
      </c>
      <c r="P215" s="232">
        <v>133</v>
      </c>
      <c r="Q215" s="138">
        <v>0.68205128205128207</v>
      </c>
      <c r="S215" s="103" t="s">
        <v>22</v>
      </c>
      <c r="T215" s="232">
        <v>284</v>
      </c>
      <c r="U215" s="232">
        <v>10</v>
      </c>
      <c r="V215" s="138">
        <v>3.5211267605633804E-2</v>
      </c>
      <c r="W215" s="232">
        <v>88</v>
      </c>
      <c r="X215" s="138">
        <v>0.30985915492957744</v>
      </c>
      <c r="Y215" s="232">
        <v>186</v>
      </c>
      <c r="Z215" s="138">
        <v>0.65492957746478875</v>
      </c>
      <c r="AB215" s="103" t="s">
        <v>22</v>
      </c>
      <c r="AC215" s="232">
        <v>636</v>
      </c>
      <c r="AD215" s="232">
        <v>0</v>
      </c>
      <c r="AE215" s="138">
        <v>0</v>
      </c>
      <c r="AF215" s="232">
        <v>358</v>
      </c>
      <c r="AG215" s="138">
        <v>0.56289308176100628</v>
      </c>
      <c r="AH215" s="232">
        <v>278</v>
      </c>
      <c r="AI215" s="138">
        <v>0.43710691823899372</v>
      </c>
    </row>
    <row r="216" spans="1:35" x14ac:dyDescent="0.25">
      <c r="A216" s="217"/>
      <c r="B216" s="256"/>
      <c r="C216" s="217"/>
      <c r="D216" s="217"/>
      <c r="E216" s="217"/>
      <c r="F216" s="217"/>
      <c r="G216" s="217"/>
      <c r="H216" s="217"/>
      <c r="J216" s="217"/>
      <c r="K216" s="256"/>
      <c r="L216" s="217"/>
      <c r="M216" s="217"/>
      <c r="N216" s="217"/>
      <c r="O216" s="217"/>
      <c r="P216" s="217"/>
      <c r="Q216" s="217"/>
      <c r="S216" s="217"/>
      <c r="T216" s="217"/>
      <c r="U216" s="217"/>
      <c r="V216" s="217"/>
      <c r="W216" s="217"/>
      <c r="X216" s="217"/>
      <c r="Y216" s="217"/>
      <c r="Z216" s="217"/>
      <c r="AB216" s="217"/>
      <c r="AC216" s="217"/>
      <c r="AD216" s="217"/>
      <c r="AE216" s="217"/>
      <c r="AF216" s="217"/>
      <c r="AG216" s="217"/>
      <c r="AH216" s="217"/>
      <c r="AI216" s="217"/>
    </row>
    <row r="219" spans="1:35" ht="15" customHeight="1" x14ac:dyDescent="0.25">
      <c r="A219" s="328" t="s">
        <v>242</v>
      </c>
      <c r="B219" s="307"/>
      <c r="C219" s="307"/>
      <c r="D219" s="307"/>
      <c r="E219" s="307"/>
      <c r="F219" s="307"/>
      <c r="G219" s="307"/>
      <c r="H219" s="307"/>
      <c r="I219" s="129"/>
      <c r="J219" s="328" t="s">
        <v>242</v>
      </c>
      <c r="K219" s="307"/>
      <c r="L219" s="307"/>
      <c r="M219" s="307"/>
      <c r="N219" s="307"/>
      <c r="O219" s="307"/>
      <c r="P219" s="307"/>
      <c r="Q219" s="307"/>
      <c r="R219" s="129"/>
      <c r="S219" s="328" t="s">
        <v>242</v>
      </c>
      <c r="T219" s="307"/>
      <c r="U219" s="307"/>
      <c r="V219" s="307"/>
      <c r="W219" s="307"/>
      <c r="X219" s="307"/>
      <c r="Y219" s="307"/>
      <c r="Z219" s="307"/>
      <c r="AB219" s="328" t="s">
        <v>242</v>
      </c>
      <c r="AC219" s="307"/>
      <c r="AD219" s="307"/>
      <c r="AE219" s="307"/>
      <c r="AF219" s="307"/>
      <c r="AG219" s="307"/>
      <c r="AH219" s="307"/>
      <c r="AI219" s="307"/>
    </row>
    <row r="220" spans="1:35" ht="15.75" customHeight="1" x14ac:dyDescent="0.25">
      <c r="A220" s="304" t="s">
        <v>129</v>
      </c>
      <c r="B220" s="333"/>
      <c r="C220" s="333"/>
      <c r="D220" s="333"/>
      <c r="E220" s="333"/>
      <c r="F220" s="333"/>
      <c r="G220" s="333"/>
      <c r="H220" s="305"/>
      <c r="J220" s="304" t="s">
        <v>129</v>
      </c>
      <c r="K220" s="333"/>
      <c r="L220" s="333"/>
      <c r="M220" s="333"/>
      <c r="N220" s="333"/>
      <c r="O220" s="333"/>
      <c r="P220" s="333"/>
      <c r="Q220" s="305"/>
      <c r="S220" s="304" t="s">
        <v>129</v>
      </c>
      <c r="T220" s="333"/>
      <c r="U220" s="333"/>
      <c r="V220" s="333"/>
      <c r="W220" s="333"/>
      <c r="X220" s="333"/>
      <c r="Y220" s="333"/>
      <c r="Z220" s="305"/>
      <c r="AB220" s="304" t="s">
        <v>129</v>
      </c>
      <c r="AC220" s="333"/>
      <c r="AD220" s="333"/>
      <c r="AE220" s="333"/>
      <c r="AF220" s="333"/>
      <c r="AG220" s="333"/>
      <c r="AH220" s="333"/>
      <c r="AI220" s="305"/>
    </row>
    <row r="221" spans="1:35" ht="15.75" customHeight="1" x14ac:dyDescent="0.25">
      <c r="A221" s="290" t="s">
        <v>134</v>
      </c>
      <c r="B221" s="290" t="s">
        <v>135</v>
      </c>
      <c r="C221" s="304" t="s">
        <v>133</v>
      </c>
      <c r="D221" s="333"/>
      <c r="E221" s="333"/>
      <c r="F221" s="333"/>
      <c r="G221" s="333"/>
      <c r="H221" s="305"/>
      <c r="J221" s="290" t="s">
        <v>134</v>
      </c>
      <c r="K221" s="290" t="s">
        <v>135</v>
      </c>
      <c r="L221" s="304" t="s">
        <v>133</v>
      </c>
      <c r="M221" s="333"/>
      <c r="N221" s="333"/>
      <c r="O221" s="333"/>
      <c r="P221" s="333"/>
      <c r="Q221" s="305"/>
      <c r="S221" s="290" t="s">
        <v>134</v>
      </c>
      <c r="T221" s="290" t="s">
        <v>135</v>
      </c>
      <c r="U221" s="304" t="s">
        <v>3</v>
      </c>
      <c r="V221" s="333"/>
      <c r="W221" s="333"/>
      <c r="X221" s="333"/>
      <c r="Y221" s="333"/>
      <c r="Z221" s="305"/>
      <c r="AB221" s="290" t="s">
        <v>134</v>
      </c>
      <c r="AC221" s="290" t="s">
        <v>135</v>
      </c>
      <c r="AD221" s="304" t="s">
        <v>139</v>
      </c>
      <c r="AE221" s="333"/>
      <c r="AF221" s="333"/>
      <c r="AG221" s="333"/>
      <c r="AH221" s="333"/>
      <c r="AI221" s="305"/>
    </row>
    <row r="222" spans="1:35" ht="15.75" customHeight="1" x14ac:dyDescent="0.25">
      <c r="A222" s="303" t="s">
        <v>134</v>
      </c>
      <c r="B222" s="303"/>
      <c r="C222" s="304" t="s">
        <v>138</v>
      </c>
      <c r="D222" s="305"/>
      <c r="E222" s="304" t="s">
        <v>137</v>
      </c>
      <c r="F222" s="305"/>
      <c r="G222" s="304" t="s">
        <v>136</v>
      </c>
      <c r="H222" s="305"/>
      <c r="J222" s="303" t="s">
        <v>134</v>
      </c>
      <c r="K222" s="303"/>
      <c r="L222" s="304" t="s">
        <v>138</v>
      </c>
      <c r="M222" s="305"/>
      <c r="N222" s="304" t="s">
        <v>137</v>
      </c>
      <c r="O222" s="305"/>
      <c r="P222" s="304" t="s">
        <v>136</v>
      </c>
      <c r="Q222" s="305"/>
      <c r="S222" s="303" t="s">
        <v>134</v>
      </c>
      <c r="T222" s="303"/>
      <c r="U222" s="304" t="s">
        <v>138</v>
      </c>
      <c r="V222" s="305"/>
      <c r="W222" s="304" t="s">
        <v>137</v>
      </c>
      <c r="X222" s="305"/>
      <c r="Y222" s="304" t="s">
        <v>136</v>
      </c>
      <c r="Z222" s="305"/>
      <c r="AB222" s="303" t="s">
        <v>134</v>
      </c>
      <c r="AC222" s="303"/>
      <c r="AD222" s="304" t="s">
        <v>138</v>
      </c>
      <c r="AE222" s="305"/>
      <c r="AF222" s="304" t="s">
        <v>137</v>
      </c>
      <c r="AG222" s="305"/>
      <c r="AH222" s="304" t="s">
        <v>136</v>
      </c>
      <c r="AI222" s="305"/>
    </row>
    <row r="223" spans="1:35" ht="30.75" x14ac:dyDescent="0.25">
      <c r="A223" s="291"/>
      <c r="B223" s="291"/>
      <c r="C223" s="168" t="s">
        <v>0</v>
      </c>
      <c r="D223" s="168" t="s">
        <v>7</v>
      </c>
      <c r="E223" s="168" t="s">
        <v>0</v>
      </c>
      <c r="F223" s="168" t="s">
        <v>7</v>
      </c>
      <c r="G223" s="168" t="s">
        <v>0</v>
      </c>
      <c r="H223" s="168" t="s">
        <v>7</v>
      </c>
      <c r="J223" s="291"/>
      <c r="K223" s="291"/>
      <c r="L223" s="175" t="s">
        <v>0</v>
      </c>
      <c r="M223" s="175" t="s">
        <v>7</v>
      </c>
      <c r="N223" s="175" t="s">
        <v>0</v>
      </c>
      <c r="O223" s="175" t="s">
        <v>7</v>
      </c>
      <c r="P223" s="175" t="s">
        <v>0</v>
      </c>
      <c r="Q223" s="175" t="s">
        <v>7</v>
      </c>
      <c r="S223" s="291"/>
      <c r="T223" s="291"/>
      <c r="U223" s="168" t="s">
        <v>0</v>
      </c>
      <c r="V223" s="168" t="s">
        <v>7</v>
      </c>
      <c r="W223" s="168" t="s">
        <v>0</v>
      </c>
      <c r="X223" s="168" t="s">
        <v>7</v>
      </c>
      <c r="Y223" s="168" t="s">
        <v>0</v>
      </c>
      <c r="Z223" s="168" t="s">
        <v>7</v>
      </c>
      <c r="AB223" s="291"/>
      <c r="AC223" s="291"/>
      <c r="AD223" s="168" t="s">
        <v>0</v>
      </c>
      <c r="AE223" s="168" t="s">
        <v>14</v>
      </c>
      <c r="AF223" s="168" t="s">
        <v>0</v>
      </c>
      <c r="AG223" s="168" t="s">
        <v>14</v>
      </c>
      <c r="AH223" s="168" t="s">
        <v>0</v>
      </c>
      <c r="AI223" s="168" t="s">
        <v>14</v>
      </c>
    </row>
    <row r="224" spans="1:35" ht="15.75" x14ac:dyDescent="0.25">
      <c r="A224" s="99"/>
      <c r="B224" s="99"/>
      <c r="C224" s="99"/>
      <c r="D224" s="99"/>
      <c r="E224" s="99"/>
      <c r="F224" s="99"/>
      <c r="G224" s="99"/>
      <c r="H224" s="99"/>
      <c r="J224" s="99"/>
      <c r="K224" s="99"/>
      <c r="L224" s="99"/>
      <c r="M224" s="99"/>
      <c r="N224" s="99"/>
      <c r="O224" s="99"/>
      <c r="P224" s="99"/>
      <c r="Q224" s="99"/>
      <c r="S224" s="99"/>
      <c r="T224" s="99"/>
      <c r="U224" s="99"/>
      <c r="V224" s="99"/>
      <c r="W224" s="99"/>
      <c r="X224" s="99"/>
      <c r="Y224" s="99"/>
      <c r="Z224" s="99"/>
      <c r="AB224" s="99"/>
      <c r="AC224" s="99"/>
      <c r="AD224" s="99"/>
      <c r="AE224" s="99"/>
      <c r="AF224" s="99"/>
      <c r="AG224" s="99"/>
      <c r="AH224" s="99"/>
      <c r="AI224" s="99"/>
    </row>
    <row r="225" spans="1:35" ht="15.75" x14ac:dyDescent="0.25">
      <c r="A225" s="100" t="s">
        <v>93</v>
      </c>
      <c r="B225" s="177">
        <f>K225+T225+AC225</f>
        <v>8</v>
      </c>
      <c r="C225" s="177">
        <v>0</v>
      </c>
      <c r="D225" s="131">
        <f>C225/B225</f>
        <v>0</v>
      </c>
      <c r="E225" s="177">
        <v>4</v>
      </c>
      <c r="F225" s="131">
        <f>E225/B225</f>
        <v>0.5</v>
      </c>
      <c r="G225" s="177">
        <v>4</v>
      </c>
      <c r="H225" s="131">
        <f>G225/B225</f>
        <v>0.5</v>
      </c>
      <c r="J225" s="100" t="s">
        <v>93</v>
      </c>
      <c r="K225" s="177">
        <v>1</v>
      </c>
      <c r="L225" s="177">
        <v>0</v>
      </c>
      <c r="M225" s="131">
        <v>0</v>
      </c>
      <c r="N225" s="177">
        <v>0</v>
      </c>
      <c r="O225" s="131">
        <v>0</v>
      </c>
      <c r="P225" s="177">
        <v>1</v>
      </c>
      <c r="Q225" s="131">
        <v>1</v>
      </c>
      <c r="S225" s="100" t="s">
        <v>93</v>
      </c>
      <c r="T225" s="177">
        <v>2</v>
      </c>
      <c r="U225" s="177">
        <v>0</v>
      </c>
      <c r="V225" s="131">
        <v>0</v>
      </c>
      <c r="W225" s="177">
        <v>1</v>
      </c>
      <c r="X225" s="131">
        <v>0.5</v>
      </c>
      <c r="Y225" s="177">
        <v>1</v>
      </c>
      <c r="Z225" s="131">
        <v>0.5</v>
      </c>
      <c r="AB225" s="100" t="s">
        <v>93</v>
      </c>
      <c r="AC225" s="177">
        <v>5</v>
      </c>
      <c r="AD225" s="177">
        <v>0</v>
      </c>
      <c r="AE225" s="131">
        <v>0</v>
      </c>
      <c r="AF225" s="177">
        <v>3</v>
      </c>
      <c r="AG225" s="131">
        <v>0.6</v>
      </c>
      <c r="AH225" s="177">
        <v>2</v>
      </c>
      <c r="AI225" s="131">
        <v>0.4</v>
      </c>
    </row>
    <row r="226" spans="1:35" ht="15.75" x14ac:dyDescent="0.25">
      <c r="A226" s="100" t="s">
        <v>94</v>
      </c>
      <c r="B226" s="177">
        <f t="shared" ref="B226:B256" si="35">K226+T226+AC226</f>
        <v>25</v>
      </c>
      <c r="C226" s="177">
        <v>1</v>
      </c>
      <c r="D226" s="131">
        <f t="shared" ref="D226:D256" si="36">C226/B226</f>
        <v>0.04</v>
      </c>
      <c r="E226" s="177">
        <v>9</v>
      </c>
      <c r="F226" s="131">
        <f t="shared" ref="F226:F256" si="37">E226/B226</f>
        <v>0.36</v>
      </c>
      <c r="G226" s="177">
        <v>15</v>
      </c>
      <c r="H226" s="131">
        <f t="shared" ref="H226:H255" si="38">G226/B226</f>
        <v>0.6</v>
      </c>
      <c r="J226" s="100" t="s">
        <v>94</v>
      </c>
      <c r="K226" s="177">
        <v>9</v>
      </c>
      <c r="L226" s="177">
        <v>0</v>
      </c>
      <c r="M226" s="131">
        <v>0</v>
      </c>
      <c r="N226" s="177">
        <v>4</v>
      </c>
      <c r="O226" s="131">
        <v>0.44444444444444442</v>
      </c>
      <c r="P226" s="177">
        <v>5</v>
      </c>
      <c r="Q226" s="131">
        <v>0.55555555555555558</v>
      </c>
      <c r="S226" s="100" t="s">
        <v>94</v>
      </c>
      <c r="T226" s="177">
        <v>11</v>
      </c>
      <c r="U226" s="177">
        <v>1</v>
      </c>
      <c r="V226" s="131">
        <v>9.0909090909090912E-2</v>
      </c>
      <c r="W226" s="177">
        <v>3</v>
      </c>
      <c r="X226" s="131">
        <v>0.27272727272727271</v>
      </c>
      <c r="Y226" s="177">
        <v>7</v>
      </c>
      <c r="Z226" s="131">
        <v>0.63636363636363635</v>
      </c>
      <c r="AB226" s="100" t="s">
        <v>94</v>
      </c>
      <c r="AC226" s="177">
        <v>5</v>
      </c>
      <c r="AD226" s="177">
        <v>0</v>
      </c>
      <c r="AE226" s="131">
        <v>0</v>
      </c>
      <c r="AF226" s="177">
        <v>2</v>
      </c>
      <c r="AG226" s="131">
        <v>0.4</v>
      </c>
      <c r="AH226" s="177">
        <v>3</v>
      </c>
      <c r="AI226" s="131">
        <v>0.6</v>
      </c>
    </row>
    <row r="227" spans="1:35" ht="15.75" x14ac:dyDescent="0.25">
      <c r="A227" s="100" t="s">
        <v>95</v>
      </c>
      <c r="B227" s="177">
        <f t="shared" si="35"/>
        <v>15</v>
      </c>
      <c r="C227" s="177">
        <v>0</v>
      </c>
      <c r="D227" s="131">
        <f t="shared" si="36"/>
        <v>0</v>
      </c>
      <c r="E227" s="177">
        <v>9</v>
      </c>
      <c r="F227" s="131">
        <f t="shared" si="37"/>
        <v>0.6</v>
      </c>
      <c r="G227" s="177">
        <v>6</v>
      </c>
      <c r="H227" s="131">
        <f t="shared" si="38"/>
        <v>0.4</v>
      </c>
      <c r="J227" s="100" t="s">
        <v>95</v>
      </c>
      <c r="K227" s="177">
        <v>8</v>
      </c>
      <c r="L227" s="177">
        <v>0</v>
      </c>
      <c r="M227" s="131">
        <v>0</v>
      </c>
      <c r="N227" s="177">
        <v>6</v>
      </c>
      <c r="O227" s="131">
        <v>0.75</v>
      </c>
      <c r="P227" s="177">
        <v>2</v>
      </c>
      <c r="Q227" s="131">
        <v>0.25</v>
      </c>
      <c r="S227" s="100" t="s">
        <v>95</v>
      </c>
      <c r="T227" s="177">
        <v>1</v>
      </c>
      <c r="U227" s="177">
        <v>0</v>
      </c>
      <c r="V227" s="131">
        <v>0</v>
      </c>
      <c r="W227" s="177">
        <v>1</v>
      </c>
      <c r="X227" s="131">
        <v>1</v>
      </c>
      <c r="Y227" s="177">
        <v>0</v>
      </c>
      <c r="Z227" s="131">
        <v>0</v>
      </c>
      <c r="AB227" s="100" t="s">
        <v>95</v>
      </c>
      <c r="AC227" s="177">
        <v>6</v>
      </c>
      <c r="AD227" s="177">
        <v>0</v>
      </c>
      <c r="AE227" s="131">
        <v>0</v>
      </c>
      <c r="AF227" s="177">
        <v>2</v>
      </c>
      <c r="AG227" s="131">
        <v>0.33333333333333331</v>
      </c>
      <c r="AH227" s="177">
        <v>4</v>
      </c>
      <c r="AI227" s="131">
        <v>0.66666666666666663</v>
      </c>
    </row>
    <row r="228" spans="1:35" ht="15.75" x14ac:dyDescent="0.25">
      <c r="A228" s="100" t="s">
        <v>96</v>
      </c>
      <c r="B228" s="177">
        <f t="shared" si="35"/>
        <v>11</v>
      </c>
      <c r="C228" s="177">
        <v>1</v>
      </c>
      <c r="D228" s="131">
        <f t="shared" si="36"/>
        <v>9.0909090909090912E-2</v>
      </c>
      <c r="E228" s="177">
        <v>2</v>
      </c>
      <c r="F228" s="131">
        <f t="shared" si="37"/>
        <v>0.18181818181818182</v>
      </c>
      <c r="G228" s="177">
        <v>8</v>
      </c>
      <c r="H228" s="131">
        <f t="shared" si="38"/>
        <v>0.72727272727272729</v>
      </c>
      <c r="J228" s="100" t="s">
        <v>96</v>
      </c>
      <c r="K228" s="177">
        <v>9</v>
      </c>
      <c r="L228" s="177">
        <v>1</v>
      </c>
      <c r="M228" s="131">
        <v>0.1111111111111111</v>
      </c>
      <c r="N228" s="177">
        <v>1</v>
      </c>
      <c r="O228" s="131">
        <v>0.1111111111111111</v>
      </c>
      <c r="P228" s="177">
        <v>7</v>
      </c>
      <c r="Q228" s="131">
        <v>0.77777777777777779</v>
      </c>
      <c r="S228" s="100" t="s">
        <v>96</v>
      </c>
      <c r="T228" s="177">
        <v>0</v>
      </c>
      <c r="U228" s="188" t="s">
        <v>222</v>
      </c>
      <c r="V228" s="188" t="s">
        <v>222</v>
      </c>
      <c r="W228" s="188" t="s">
        <v>222</v>
      </c>
      <c r="X228" s="188" t="s">
        <v>222</v>
      </c>
      <c r="Y228" s="188" t="s">
        <v>222</v>
      </c>
      <c r="Z228" s="188" t="s">
        <v>222</v>
      </c>
      <c r="AB228" s="100" t="s">
        <v>96</v>
      </c>
      <c r="AC228" s="177">
        <v>2</v>
      </c>
      <c r="AD228" s="177">
        <v>0</v>
      </c>
      <c r="AE228" s="131">
        <v>0</v>
      </c>
      <c r="AF228" s="177">
        <v>1</v>
      </c>
      <c r="AG228" s="131">
        <v>0.5</v>
      </c>
      <c r="AH228" s="177">
        <v>1</v>
      </c>
      <c r="AI228" s="131">
        <v>0.5</v>
      </c>
    </row>
    <row r="229" spans="1:35" ht="15.75" x14ac:dyDescent="0.25">
      <c r="A229" s="100" t="s">
        <v>97</v>
      </c>
      <c r="B229" s="177">
        <f t="shared" si="35"/>
        <v>3</v>
      </c>
      <c r="C229" s="177">
        <v>0</v>
      </c>
      <c r="D229" s="131">
        <f t="shared" si="36"/>
        <v>0</v>
      </c>
      <c r="E229" s="177">
        <v>1</v>
      </c>
      <c r="F229" s="131">
        <f t="shared" si="37"/>
        <v>0.33333333333333331</v>
      </c>
      <c r="G229" s="177">
        <v>2</v>
      </c>
      <c r="H229" s="131">
        <f t="shared" si="38"/>
        <v>0.66666666666666663</v>
      </c>
      <c r="J229" s="100" t="s">
        <v>97</v>
      </c>
      <c r="K229" s="177">
        <v>2</v>
      </c>
      <c r="L229" s="177">
        <v>0</v>
      </c>
      <c r="M229" s="131">
        <v>0</v>
      </c>
      <c r="N229" s="177">
        <v>0</v>
      </c>
      <c r="O229" s="131">
        <v>0</v>
      </c>
      <c r="P229" s="177">
        <v>2</v>
      </c>
      <c r="Q229" s="131">
        <v>1</v>
      </c>
      <c r="S229" s="100" t="s">
        <v>97</v>
      </c>
      <c r="T229" s="177">
        <v>0</v>
      </c>
      <c r="U229" s="188" t="s">
        <v>222</v>
      </c>
      <c r="V229" s="188" t="s">
        <v>222</v>
      </c>
      <c r="W229" s="188" t="s">
        <v>222</v>
      </c>
      <c r="X229" s="188" t="s">
        <v>222</v>
      </c>
      <c r="Y229" s="188" t="s">
        <v>222</v>
      </c>
      <c r="Z229" s="188" t="s">
        <v>222</v>
      </c>
      <c r="AB229" s="100" t="s">
        <v>97</v>
      </c>
      <c r="AC229" s="177">
        <v>1</v>
      </c>
      <c r="AD229" s="177">
        <v>0</v>
      </c>
      <c r="AE229" s="131">
        <v>0</v>
      </c>
      <c r="AF229" s="177">
        <v>1</v>
      </c>
      <c r="AG229" s="131">
        <v>1</v>
      </c>
      <c r="AH229" s="177">
        <v>0</v>
      </c>
      <c r="AI229" s="131">
        <v>0</v>
      </c>
    </row>
    <row r="230" spans="1:35" ht="15.75" x14ac:dyDescent="0.25">
      <c r="A230" s="100" t="s">
        <v>98</v>
      </c>
      <c r="B230" s="177">
        <f t="shared" si="35"/>
        <v>18</v>
      </c>
      <c r="C230" s="177">
        <v>0</v>
      </c>
      <c r="D230" s="131">
        <f t="shared" si="36"/>
        <v>0</v>
      </c>
      <c r="E230" s="188">
        <v>1</v>
      </c>
      <c r="F230" s="131">
        <f t="shared" si="37"/>
        <v>5.5555555555555552E-2</v>
      </c>
      <c r="G230" s="188">
        <v>17</v>
      </c>
      <c r="H230" s="131">
        <f t="shared" si="38"/>
        <v>0.94444444444444442</v>
      </c>
      <c r="J230" s="100" t="s">
        <v>98</v>
      </c>
      <c r="K230" s="177">
        <v>6</v>
      </c>
      <c r="L230" s="177">
        <v>0</v>
      </c>
      <c r="M230" s="131">
        <v>0</v>
      </c>
      <c r="N230" s="177">
        <v>0</v>
      </c>
      <c r="O230" s="131">
        <v>0</v>
      </c>
      <c r="P230" s="177">
        <v>6</v>
      </c>
      <c r="Q230" s="131">
        <v>1</v>
      </c>
      <c r="S230" s="100" t="s">
        <v>98</v>
      </c>
      <c r="T230" s="177">
        <v>3</v>
      </c>
      <c r="U230" s="177">
        <v>0</v>
      </c>
      <c r="V230" s="131">
        <v>0</v>
      </c>
      <c r="W230" s="177">
        <v>0</v>
      </c>
      <c r="X230" s="131">
        <v>0</v>
      </c>
      <c r="Y230" s="177">
        <v>3</v>
      </c>
      <c r="Z230" s="131">
        <v>1</v>
      </c>
      <c r="AB230" s="100" t="s">
        <v>98</v>
      </c>
      <c r="AC230" s="177">
        <v>9</v>
      </c>
      <c r="AD230" s="177">
        <v>0</v>
      </c>
      <c r="AE230" s="131">
        <v>0</v>
      </c>
      <c r="AF230" s="177">
        <v>1</v>
      </c>
      <c r="AG230" s="131">
        <v>0.1111111111111111</v>
      </c>
      <c r="AH230" s="177">
        <v>8</v>
      </c>
      <c r="AI230" s="131">
        <v>0.88888888888888884</v>
      </c>
    </row>
    <row r="231" spans="1:35" ht="15.75" x14ac:dyDescent="0.25">
      <c r="A231" s="100" t="s">
        <v>99</v>
      </c>
      <c r="B231" s="177">
        <f t="shared" si="35"/>
        <v>12</v>
      </c>
      <c r="C231" s="177">
        <v>0</v>
      </c>
      <c r="D231" s="131">
        <f t="shared" si="36"/>
        <v>0</v>
      </c>
      <c r="E231" s="177">
        <v>9</v>
      </c>
      <c r="F231" s="131">
        <f t="shared" si="37"/>
        <v>0.75</v>
      </c>
      <c r="G231" s="177">
        <v>3</v>
      </c>
      <c r="H231" s="131">
        <f t="shared" si="38"/>
        <v>0.25</v>
      </c>
      <c r="J231" s="100" t="s">
        <v>99</v>
      </c>
      <c r="K231" s="177">
        <v>4</v>
      </c>
      <c r="L231" s="177">
        <v>0</v>
      </c>
      <c r="M231" s="131">
        <v>0</v>
      </c>
      <c r="N231" s="177">
        <v>4</v>
      </c>
      <c r="O231" s="131">
        <v>1</v>
      </c>
      <c r="P231" s="177">
        <v>0</v>
      </c>
      <c r="Q231" s="131">
        <v>0</v>
      </c>
      <c r="S231" s="100" t="s">
        <v>99</v>
      </c>
      <c r="T231" s="177">
        <v>0</v>
      </c>
      <c r="U231" s="188" t="s">
        <v>222</v>
      </c>
      <c r="V231" s="188" t="s">
        <v>222</v>
      </c>
      <c r="W231" s="188" t="s">
        <v>222</v>
      </c>
      <c r="X231" s="188" t="s">
        <v>222</v>
      </c>
      <c r="Y231" s="188" t="s">
        <v>222</v>
      </c>
      <c r="Z231" s="188" t="s">
        <v>222</v>
      </c>
      <c r="AB231" s="100" t="s">
        <v>99</v>
      </c>
      <c r="AC231" s="177">
        <v>8</v>
      </c>
      <c r="AD231" s="177">
        <v>0</v>
      </c>
      <c r="AE231" s="131">
        <v>0</v>
      </c>
      <c r="AF231" s="177">
        <v>5</v>
      </c>
      <c r="AG231" s="131">
        <v>0.625</v>
      </c>
      <c r="AH231" s="177">
        <v>3</v>
      </c>
      <c r="AI231" s="131">
        <v>0.375</v>
      </c>
    </row>
    <row r="232" spans="1:35" ht="15.75" x14ac:dyDescent="0.25">
      <c r="A232" s="100" t="s">
        <v>100</v>
      </c>
      <c r="B232" s="177">
        <f t="shared" si="35"/>
        <v>16</v>
      </c>
      <c r="C232" s="177">
        <v>0</v>
      </c>
      <c r="D232" s="131">
        <f t="shared" si="36"/>
        <v>0</v>
      </c>
      <c r="E232" s="177">
        <v>9</v>
      </c>
      <c r="F232" s="131">
        <f t="shared" si="37"/>
        <v>0.5625</v>
      </c>
      <c r="G232" s="177">
        <v>7</v>
      </c>
      <c r="H232" s="131">
        <f t="shared" si="38"/>
        <v>0.4375</v>
      </c>
      <c r="J232" s="100" t="s">
        <v>100</v>
      </c>
      <c r="K232" s="177">
        <v>13</v>
      </c>
      <c r="L232" s="177">
        <v>0</v>
      </c>
      <c r="M232" s="131">
        <v>0</v>
      </c>
      <c r="N232" s="177">
        <v>8</v>
      </c>
      <c r="O232" s="131">
        <v>0.61538461538461542</v>
      </c>
      <c r="P232" s="177">
        <v>5</v>
      </c>
      <c r="Q232" s="131">
        <v>0.38461538461538464</v>
      </c>
      <c r="S232" s="100" t="s">
        <v>100</v>
      </c>
      <c r="T232" s="177">
        <v>0</v>
      </c>
      <c r="U232" s="188" t="s">
        <v>222</v>
      </c>
      <c r="V232" s="188" t="s">
        <v>222</v>
      </c>
      <c r="W232" s="188" t="s">
        <v>222</v>
      </c>
      <c r="X232" s="188" t="s">
        <v>222</v>
      </c>
      <c r="Y232" s="188" t="s">
        <v>222</v>
      </c>
      <c r="Z232" s="188" t="s">
        <v>222</v>
      </c>
      <c r="AB232" s="100" t="s">
        <v>100</v>
      </c>
      <c r="AC232" s="177">
        <v>3</v>
      </c>
      <c r="AD232" s="177">
        <v>0</v>
      </c>
      <c r="AE232" s="131">
        <v>0</v>
      </c>
      <c r="AF232" s="177">
        <v>1</v>
      </c>
      <c r="AG232" s="131">
        <v>0.33333333333333331</v>
      </c>
      <c r="AH232" s="177">
        <v>2</v>
      </c>
      <c r="AI232" s="131">
        <v>0.66666666666666663</v>
      </c>
    </row>
    <row r="233" spans="1:35" ht="15.75" x14ac:dyDescent="0.25">
      <c r="A233" s="100" t="s">
        <v>101</v>
      </c>
      <c r="B233" s="177">
        <f t="shared" si="35"/>
        <v>11</v>
      </c>
      <c r="C233" s="177">
        <v>0</v>
      </c>
      <c r="D233" s="131">
        <f t="shared" si="36"/>
        <v>0</v>
      </c>
      <c r="E233" s="188">
        <v>5</v>
      </c>
      <c r="F233" s="131">
        <f t="shared" si="37"/>
        <v>0.45454545454545453</v>
      </c>
      <c r="G233" s="188">
        <v>6</v>
      </c>
      <c r="H233" s="131">
        <f t="shared" si="38"/>
        <v>0.54545454545454541</v>
      </c>
      <c r="J233" s="100" t="s">
        <v>101</v>
      </c>
      <c r="K233" s="177">
        <v>2</v>
      </c>
      <c r="L233" s="177">
        <v>0</v>
      </c>
      <c r="M233" s="131">
        <v>0</v>
      </c>
      <c r="N233" s="177">
        <v>0</v>
      </c>
      <c r="O233" s="131">
        <v>0</v>
      </c>
      <c r="P233" s="177">
        <v>2</v>
      </c>
      <c r="Q233" s="131">
        <v>1</v>
      </c>
      <c r="S233" s="100" t="s">
        <v>101</v>
      </c>
      <c r="T233" s="177">
        <v>3</v>
      </c>
      <c r="U233" s="177">
        <v>0</v>
      </c>
      <c r="V233" s="131">
        <v>0</v>
      </c>
      <c r="W233" s="177">
        <v>1</v>
      </c>
      <c r="X233" s="131">
        <v>0.33333333333333331</v>
      </c>
      <c r="Y233" s="177">
        <v>2</v>
      </c>
      <c r="Z233" s="131">
        <v>0.66666666666666663</v>
      </c>
      <c r="AB233" s="100" t="s">
        <v>101</v>
      </c>
      <c r="AC233" s="177">
        <v>6</v>
      </c>
      <c r="AD233" s="177">
        <v>0</v>
      </c>
      <c r="AE233" s="131">
        <v>0</v>
      </c>
      <c r="AF233" s="177">
        <v>4</v>
      </c>
      <c r="AG233" s="131">
        <v>0.66666666666666663</v>
      </c>
      <c r="AH233" s="177">
        <v>2</v>
      </c>
      <c r="AI233" s="131">
        <v>0.33333333333333331</v>
      </c>
    </row>
    <row r="234" spans="1:35" ht="15.75" x14ac:dyDescent="0.25">
      <c r="A234" s="100" t="s">
        <v>102</v>
      </c>
      <c r="B234" s="177">
        <f t="shared" si="35"/>
        <v>5</v>
      </c>
      <c r="C234" s="177">
        <v>0</v>
      </c>
      <c r="D234" s="131">
        <f t="shared" si="36"/>
        <v>0</v>
      </c>
      <c r="E234" s="177">
        <v>2</v>
      </c>
      <c r="F234" s="131">
        <f t="shared" si="37"/>
        <v>0.4</v>
      </c>
      <c r="G234" s="177">
        <v>3</v>
      </c>
      <c r="H234" s="131">
        <f t="shared" si="38"/>
        <v>0.6</v>
      </c>
      <c r="J234" s="100" t="s">
        <v>102</v>
      </c>
      <c r="K234" s="177">
        <v>3</v>
      </c>
      <c r="L234" s="177">
        <v>0</v>
      </c>
      <c r="M234" s="131">
        <v>0</v>
      </c>
      <c r="N234" s="177">
        <v>1</v>
      </c>
      <c r="O234" s="131">
        <v>0.33333333333333331</v>
      </c>
      <c r="P234" s="177">
        <v>2</v>
      </c>
      <c r="Q234" s="131">
        <v>0.66666666666666663</v>
      </c>
      <c r="S234" s="100" t="s">
        <v>102</v>
      </c>
      <c r="T234" s="177">
        <v>0</v>
      </c>
      <c r="U234" s="188" t="s">
        <v>222</v>
      </c>
      <c r="V234" s="188" t="s">
        <v>222</v>
      </c>
      <c r="W234" s="188" t="s">
        <v>222</v>
      </c>
      <c r="X234" s="188" t="s">
        <v>222</v>
      </c>
      <c r="Y234" s="188" t="s">
        <v>222</v>
      </c>
      <c r="Z234" s="188" t="s">
        <v>222</v>
      </c>
      <c r="AB234" s="100" t="s">
        <v>102</v>
      </c>
      <c r="AC234" s="177">
        <v>2</v>
      </c>
      <c r="AD234" s="177">
        <v>0</v>
      </c>
      <c r="AE234" s="131">
        <v>0</v>
      </c>
      <c r="AF234" s="177">
        <v>1</v>
      </c>
      <c r="AG234" s="131">
        <v>0.5</v>
      </c>
      <c r="AH234" s="177">
        <v>1</v>
      </c>
      <c r="AI234" s="131">
        <v>0.5</v>
      </c>
    </row>
    <row r="235" spans="1:35" ht="15.75" x14ac:dyDescent="0.25">
      <c r="A235" s="100" t="s">
        <v>103</v>
      </c>
      <c r="B235" s="177">
        <f t="shared" si="35"/>
        <v>6</v>
      </c>
      <c r="C235" s="177">
        <v>0</v>
      </c>
      <c r="D235" s="131">
        <f t="shared" si="36"/>
        <v>0</v>
      </c>
      <c r="E235" s="177">
        <v>4</v>
      </c>
      <c r="F235" s="131">
        <f t="shared" si="37"/>
        <v>0.66666666666666663</v>
      </c>
      <c r="G235" s="177">
        <v>2</v>
      </c>
      <c r="H235" s="131">
        <f t="shared" si="38"/>
        <v>0.33333333333333331</v>
      </c>
      <c r="J235" s="100" t="s">
        <v>103</v>
      </c>
      <c r="K235" s="177">
        <v>4</v>
      </c>
      <c r="L235" s="177">
        <v>0</v>
      </c>
      <c r="M235" s="131">
        <v>0</v>
      </c>
      <c r="N235" s="177">
        <v>3</v>
      </c>
      <c r="O235" s="131">
        <v>0.75</v>
      </c>
      <c r="P235" s="177">
        <v>1</v>
      </c>
      <c r="Q235" s="131">
        <v>0.25</v>
      </c>
      <c r="S235" s="100" t="s">
        <v>103</v>
      </c>
      <c r="T235" s="177">
        <v>0</v>
      </c>
      <c r="U235" s="188" t="s">
        <v>222</v>
      </c>
      <c r="V235" s="188" t="s">
        <v>222</v>
      </c>
      <c r="W235" s="188" t="s">
        <v>222</v>
      </c>
      <c r="X235" s="188" t="s">
        <v>222</v>
      </c>
      <c r="Y235" s="188" t="s">
        <v>222</v>
      </c>
      <c r="Z235" s="188" t="s">
        <v>222</v>
      </c>
      <c r="AB235" s="100" t="s">
        <v>103</v>
      </c>
      <c r="AC235" s="177">
        <v>2</v>
      </c>
      <c r="AD235" s="177">
        <v>0</v>
      </c>
      <c r="AE235" s="131">
        <v>0</v>
      </c>
      <c r="AF235" s="177">
        <v>1</v>
      </c>
      <c r="AG235" s="131">
        <v>0.5</v>
      </c>
      <c r="AH235" s="177">
        <v>1</v>
      </c>
      <c r="AI235" s="131">
        <v>0.5</v>
      </c>
    </row>
    <row r="236" spans="1:35" ht="15.75" x14ac:dyDescent="0.25">
      <c r="A236" s="100" t="s">
        <v>104</v>
      </c>
      <c r="B236" s="177">
        <f t="shared" si="35"/>
        <v>38</v>
      </c>
      <c r="C236" s="177">
        <v>0</v>
      </c>
      <c r="D236" s="131">
        <f t="shared" si="36"/>
        <v>0</v>
      </c>
      <c r="E236" s="177">
        <v>21</v>
      </c>
      <c r="F236" s="131">
        <f t="shared" si="37"/>
        <v>0.55263157894736847</v>
      </c>
      <c r="G236" s="177">
        <v>17</v>
      </c>
      <c r="H236" s="131">
        <f t="shared" si="38"/>
        <v>0.44736842105263158</v>
      </c>
      <c r="J236" s="100" t="s">
        <v>104</v>
      </c>
      <c r="K236" s="177">
        <v>7</v>
      </c>
      <c r="L236" s="177">
        <v>0</v>
      </c>
      <c r="M236" s="131">
        <v>0</v>
      </c>
      <c r="N236" s="177">
        <v>2</v>
      </c>
      <c r="O236" s="131">
        <v>0.2857142857142857</v>
      </c>
      <c r="P236" s="177">
        <v>5</v>
      </c>
      <c r="Q236" s="131">
        <v>0.7142857142857143</v>
      </c>
      <c r="S236" s="100" t="s">
        <v>104</v>
      </c>
      <c r="T236" s="177">
        <v>1</v>
      </c>
      <c r="U236" s="177">
        <v>0</v>
      </c>
      <c r="V236" s="131">
        <v>0</v>
      </c>
      <c r="W236" s="177">
        <v>0</v>
      </c>
      <c r="X236" s="131">
        <v>0</v>
      </c>
      <c r="Y236" s="177">
        <v>1</v>
      </c>
      <c r="Z236" s="131">
        <v>1</v>
      </c>
      <c r="AB236" s="100" t="s">
        <v>104</v>
      </c>
      <c r="AC236" s="177">
        <v>30</v>
      </c>
      <c r="AD236" s="177">
        <v>0</v>
      </c>
      <c r="AE236" s="131">
        <v>0</v>
      </c>
      <c r="AF236" s="177">
        <v>19</v>
      </c>
      <c r="AG236" s="131">
        <v>0.6333333333333333</v>
      </c>
      <c r="AH236" s="177">
        <v>11</v>
      </c>
      <c r="AI236" s="131">
        <v>0.36666666666666664</v>
      </c>
    </row>
    <row r="237" spans="1:35" ht="15.75" x14ac:dyDescent="0.25">
      <c r="A237" s="100" t="s">
        <v>105</v>
      </c>
      <c r="B237" s="177">
        <f t="shared" si="35"/>
        <v>9</v>
      </c>
      <c r="C237" s="177">
        <v>0</v>
      </c>
      <c r="D237" s="131">
        <f t="shared" si="36"/>
        <v>0</v>
      </c>
      <c r="E237" s="177">
        <v>7</v>
      </c>
      <c r="F237" s="131">
        <f t="shared" si="37"/>
        <v>0.77777777777777779</v>
      </c>
      <c r="G237" s="177">
        <v>2</v>
      </c>
      <c r="H237" s="131">
        <f t="shared" si="38"/>
        <v>0.22222222222222221</v>
      </c>
      <c r="J237" s="100" t="s">
        <v>105</v>
      </c>
      <c r="K237" s="177">
        <v>8</v>
      </c>
      <c r="L237" s="177">
        <v>0</v>
      </c>
      <c r="M237" s="131">
        <v>0</v>
      </c>
      <c r="N237" s="177">
        <v>6</v>
      </c>
      <c r="O237" s="131">
        <v>0.75</v>
      </c>
      <c r="P237" s="177">
        <v>2</v>
      </c>
      <c r="Q237" s="131">
        <v>0.25</v>
      </c>
      <c r="S237" s="100" t="s">
        <v>105</v>
      </c>
      <c r="T237" s="177">
        <v>0</v>
      </c>
      <c r="U237" s="188" t="s">
        <v>222</v>
      </c>
      <c r="V237" s="188" t="s">
        <v>222</v>
      </c>
      <c r="W237" s="188" t="s">
        <v>222</v>
      </c>
      <c r="X237" s="188" t="s">
        <v>222</v>
      </c>
      <c r="Y237" s="188" t="s">
        <v>222</v>
      </c>
      <c r="Z237" s="188" t="s">
        <v>222</v>
      </c>
      <c r="AB237" s="100" t="s">
        <v>105</v>
      </c>
      <c r="AC237" s="177">
        <v>1</v>
      </c>
      <c r="AD237" s="177">
        <v>0</v>
      </c>
      <c r="AE237" s="131">
        <v>0</v>
      </c>
      <c r="AF237" s="177">
        <v>1</v>
      </c>
      <c r="AG237" s="131">
        <v>1</v>
      </c>
      <c r="AH237" s="177">
        <v>0</v>
      </c>
      <c r="AI237" s="131">
        <v>0</v>
      </c>
    </row>
    <row r="238" spans="1:35" ht="15.75" x14ac:dyDescent="0.25">
      <c r="A238" s="100" t="s">
        <v>106</v>
      </c>
      <c r="B238" s="177">
        <f t="shared" si="35"/>
        <v>15</v>
      </c>
      <c r="C238" s="177">
        <v>0</v>
      </c>
      <c r="D238" s="131">
        <f t="shared" si="36"/>
        <v>0</v>
      </c>
      <c r="E238" s="177">
        <v>4</v>
      </c>
      <c r="F238" s="131">
        <f t="shared" si="37"/>
        <v>0.26666666666666666</v>
      </c>
      <c r="G238" s="177">
        <v>11</v>
      </c>
      <c r="H238" s="131">
        <f t="shared" si="38"/>
        <v>0.73333333333333328</v>
      </c>
      <c r="J238" s="100" t="s">
        <v>106</v>
      </c>
      <c r="K238" s="177">
        <v>10</v>
      </c>
      <c r="L238" s="177">
        <v>0</v>
      </c>
      <c r="M238" s="131">
        <v>0</v>
      </c>
      <c r="N238" s="177">
        <v>3</v>
      </c>
      <c r="O238" s="131">
        <v>0.3</v>
      </c>
      <c r="P238" s="177">
        <v>7</v>
      </c>
      <c r="Q238" s="131">
        <v>0.7</v>
      </c>
      <c r="S238" s="100" t="s">
        <v>106</v>
      </c>
      <c r="T238" s="177">
        <v>3</v>
      </c>
      <c r="U238" s="177">
        <v>0</v>
      </c>
      <c r="V238" s="131">
        <v>0</v>
      </c>
      <c r="W238" s="177">
        <v>0</v>
      </c>
      <c r="X238" s="131">
        <v>0</v>
      </c>
      <c r="Y238" s="177">
        <v>3</v>
      </c>
      <c r="Z238" s="131">
        <v>1</v>
      </c>
      <c r="AB238" s="100" t="s">
        <v>106</v>
      </c>
      <c r="AC238" s="177">
        <v>2</v>
      </c>
      <c r="AD238" s="177">
        <v>0</v>
      </c>
      <c r="AE238" s="131">
        <v>0</v>
      </c>
      <c r="AF238" s="177">
        <v>1</v>
      </c>
      <c r="AG238" s="131">
        <v>0.5</v>
      </c>
      <c r="AH238" s="177">
        <v>1</v>
      </c>
      <c r="AI238" s="131">
        <v>0.5</v>
      </c>
    </row>
    <row r="239" spans="1:35" ht="15.75" x14ac:dyDescent="0.25">
      <c r="A239" s="100" t="s">
        <v>107</v>
      </c>
      <c r="B239" s="177">
        <f t="shared" si="35"/>
        <v>30</v>
      </c>
      <c r="C239" s="177">
        <v>0</v>
      </c>
      <c r="D239" s="131">
        <f t="shared" si="36"/>
        <v>0</v>
      </c>
      <c r="E239" s="177">
        <v>15</v>
      </c>
      <c r="F239" s="131">
        <f t="shared" si="37"/>
        <v>0.5</v>
      </c>
      <c r="G239" s="177">
        <v>15</v>
      </c>
      <c r="H239" s="131">
        <f t="shared" si="38"/>
        <v>0.5</v>
      </c>
      <c r="J239" s="100" t="s">
        <v>107</v>
      </c>
      <c r="K239" s="177">
        <v>16</v>
      </c>
      <c r="L239" s="177">
        <v>0</v>
      </c>
      <c r="M239" s="131">
        <v>0</v>
      </c>
      <c r="N239" s="177">
        <v>10</v>
      </c>
      <c r="O239" s="131">
        <v>0.625</v>
      </c>
      <c r="P239" s="177">
        <v>6</v>
      </c>
      <c r="Q239" s="131">
        <v>0.375</v>
      </c>
      <c r="S239" s="100" t="s">
        <v>107</v>
      </c>
      <c r="T239" s="177">
        <v>2</v>
      </c>
      <c r="U239" s="177">
        <v>0</v>
      </c>
      <c r="V239" s="131">
        <v>0</v>
      </c>
      <c r="W239" s="177">
        <v>1</v>
      </c>
      <c r="X239" s="131">
        <v>0.5</v>
      </c>
      <c r="Y239" s="177">
        <v>1</v>
      </c>
      <c r="Z239" s="131">
        <v>0.5</v>
      </c>
      <c r="AB239" s="100" t="s">
        <v>107</v>
      </c>
      <c r="AC239" s="177">
        <v>12</v>
      </c>
      <c r="AD239" s="177">
        <v>0</v>
      </c>
      <c r="AE239" s="131">
        <v>0</v>
      </c>
      <c r="AF239" s="177">
        <v>4</v>
      </c>
      <c r="AG239" s="131">
        <v>0.33333333333333331</v>
      </c>
      <c r="AH239" s="177">
        <v>8</v>
      </c>
      <c r="AI239" s="131">
        <v>0.66666666666666663</v>
      </c>
    </row>
    <row r="240" spans="1:35" ht="15.75" x14ac:dyDescent="0.25">
      <c r="A240" s="100" t="s">
        <v>108</v>
      </c>
      <c r="B240" s="177">
        <f t="shared" si="35"/>
        <v>52</v>
      </c>
      <c r="C240" s="177">
        <v>0</v>
      </c>
      <c r="D240" s="131">
        <f t="shared" si="36"/>
        <v>0</v>
      </c>
      <c r="E240" s="177">
        <v>13</v>
      </c>
      <c r="F240" s="131">
        <f t="shared" si="37"/>
        <v>0.25</v>
      </c>
      <c r="G240" s="177">
        <v>39</v>
      </c>
      <c r="H240" s="131">
        <f t="shared" si="38"/>
        <v>0.75</v>
      </c>
      <c r="J240" s="100" t="s">
        <v>108</v>
      </c>
      <c r="K240" s="177">
        <v>22</v>
      </c>
      <c r="L240" s="177">
        <v>0</v>
      </c>
      <c r="M240" s="131">
        <v>0</v>
      </c>
      <c r="N240" s="177">
        <v>3</v>
      </c>
      <c r="O240" s="131">
        <v>0.13636363636363635</v>
      </c>
      <c r="P240" s="177">
        <v>19</v>
      </c>
      <c r="Q240" s="131">
        <v>0.86363636363636365</v>
      </c>
      <c r="S240" s="100" t="s">
        <v>108</v>
      </c>
      <c r="T240" s="177">
        <v>2</v>
      </c>
      <c r="U240" s="177">
        <v>0</v>
      </c>
      <c r="V240" s="131">
        <v>0</v>
      </c>
      <c r="W240" s="177">
        <v>1</v>
      </c>
      <c r="X240" s="131">
        <v>0.5</v>
      </c>
      <c r="Y240" s="177">
        <v>1</v>
      </c>
      <c r="Z240" s="131">
        <v>0.5</v>
      </c>
      <c r="AB240" s="100" t="s">
        <v>108</v>
      </c>
      <c r="AC240" s="177">
        <v>28</v>
      </c>
      <c r="AD240" s="177">
        <v>0</v>
      </c>
      <c r="AE240" s="131">
        <v>0</v>
      </c>
      <c r="AF240" s="177">
        <v>9</v>
      </c>
      <c r="AG240" s="131">
        <v>0.32142857142857145</v>
      </c>
      <c r="AH240" s="177">
        <v>19</v>
      </c>
      <c r="AI240" s="131">
        <v>0.6785714285714286</v>
      </c>
    </row>
    <row r="241" spans="1:35" ht="15.75" x14ac:dyDescent="0.25">
      <c r="A241" s="100" t="s">
        <v>109</v>
      </c>
      <c r="B241" s="177">
        <f t="shared" si="35"/>
        <v>37</v>
      </c>
      <c r="C241" s="177">
        <v>0</v>
      </c>
      <c r="D241" s="131">
        <f t="shared" si="36"/>
        <v>0</v>
      </c>
      <c r="E241" s="177">
        <v>16</v>
      </c>
      <c r="F241" s="131">
        <f t="shared" si="37"/>
        <v>0.43243243243243246</v>
      </c>
      <c r="G241" s="177">
        <v>21</v>
      </c>
      <c r="H241" s="131">
        <f t="shared" si="38"/>
        <v>0.56756756756756754</v>
      </c>
      <c r="J241" s="100" t="s">
        <v>109</v>
      </c>
      <c r="K241" s="177">
        <v>19</v>
      </c>
      <c r="L241" s="177">
        <v>0</v>
      </c>
      <c r="M241" s="131">
        <v>0</v>
      </c>
      <c r="N241" s="177">
        <v>6</v>
      </c>
      <c r="O241" s="131">
        <v>0.31578947368421051</v>
      </c>
      <c r="P241" s="177">
        <v>13</v>
      </c>
      <c r="Q241" s="131">
        <v>0.68421052631578949</v>
      </c>
      <c r="S241" s="100" t="s">
        <v>109</v>
      </c>
      <c r="T241" s="177">
        <v>7</v>
      </c>
      <c r="U241" s="177">
        <v>0</v>
      </c>
      <c r="V241" s="131">
        <v>0</v>
      </c>
      <c r="W241" s="177">
        <v>3</v>
      </c>
      <c r="X241" s="131">
        <v>0.42857142857142855</v>
      </c>
      <c r="Y241" s="177">
        <v>4</v>
      </c>
      <c r="Z241" s="131">
        <v>0.5714285714285714</v>
      </c>
      <c r="AB241" s="100" t="s">
        <v>109</v>
      </c>
      <c r="AC241" s="177">
        <v>11</v>
      </c>
      <c r="AD241" s="177">
        <v>0</v>
      </c>
      <c r="AE241" s="131">
        <v>0</v>
      </c>
      <c r="AF241" s="177">
        <v>7</v>
      </c>
      <c r="AG241" s="131">
        <v>0.63636363636363635</v>
      </c>
      <c r="AH241" s="177">
        <v>4</v>
      </c>
      <c r="AI241" s="131">
        <v>0.36363636363636365</v>
      </c>
    </row>
    <row r="242" spans="1:35" ht="15.75" x14ac:dyDescent="0.25">
      <c r="A242" s="100" t="s">
        <v>110</v>
      </c>
      <c r="B242" s="177">
        <f t="shared" si="35"/>
        <v>7</v>
      </c>
      <c r="C242" s="177">
        <v>0</v>
      </c>
      <c r="D242" s="131">
        <f t="shared" si="36"/>
        <v>0</v>
      </c>
      <c r="E242" s="188">
        <v>3</v>
      </c>
      <c r="F242" s="131">
        <f t="shared" si="37"/>
        <v>0.42857142857142855</v>
      </c>
      <c r="G242" s="188">
        <v>4</v>
      </c>
      <c r="H242" s="131">
        <f t="shared" si="38"/>
        <v>0.5714285714285714</v>
      </c>
      <c r="J242" s="100" t="s">
        <v>110</v>
      </c>
      <c r="K242" s="177">
        <v>4</v>
      </c>
      <c r="L242" s="177">
        <v>0</v>
      </c>
      <c r="M242" s="131">
        <v>0</v>
      </c>
      <c r="N242" s="177">
        <v>2</v>
      </c>
      <c r="O242" s="131">
        <v>0.5</v>
      </c>
      <c r="P242" s="177">
        <v>2</v>
      </c>
      <c r="Q242" s="131">
        <v>0.5</v>
      </c>
      <c r="S242" s="100" t="s">
        <v>110</v>
      </c>
      <c r="T242" s="177">
        <v>0</v>
      </c>
      <c r="U242" s="188" t="s">
        <v>222</v>
      </c>
      <c r="V242" s="188" t="s">
        <v>222</v>
      </c>
      <c r="W242" s="188" t="s">
        <v>222</v>
      </c>
      <c r="X242" s="188" t="s">
        <v>222</v>
      </c>
      <c r="Y242" s="188" t="s">
        <v>222</v>
      </c>
      <c r="Z242" s="188" t="s">
        <v>222</v>
      </c>
      <c r="AB242" s="100" t="s">
        <v>110</v>
      </c>
      <c r="AC242" s="177">
        <v>3</v>
      </c>
      <c r="AD242" s="177">
        <v>0</v>
      </c>
      <c r="AE242" s="131">
        <v>0</v>
      </c>
      <c r="AF242" s="177">
        <v>1</v>
      </c>
      <c r="AG242" s="131">
        <v>0.33333333333333331</v>
      </c>
      <c r="AH242" s="177">
        <v>2</v>
      </c>
      <c r="AI242" s="131">
        <v>0.66666666666666663</v>
      </c>
    </row>
    <row r="243" spans="1:35" ht="15.75" x14ac:dyDescent="0.25">
      <c r="A243" s="100" t="s">
        <v>111</v>
      </c>
      <c r="B243" s="177">
        <f t="shared" si="35"/>
        <v>4</v>
      </c>
      <c r="C243" s="177">
        <v>0</v>
      </c>
      <c r="D243" s="131">
        <f t="shared" si="36"/>
        <v>0</v>
      </c>
      <c r="E243" s="177">
        <v>1</v>
      </c>
      <c r="F243" s="131">
        <f t="shared" si="37"/>
        <v>0.25</v>
      </c>
      <c r="G243" s="177">
        <v>3</v>
      </c>
      <c r="H243" s="131">
        <f t="shared" si="38"/>
        <v>0.75</v>
      </c>
      <c r="J243" s="100" t="s">
        <v>111</v>
      </c>
      <c r="K243" s="177">
        <v>3</v>
      </c>
      <c r="L243" s="177">
        <v>0</v>
      </c>
      <c r="M243" s="131">
        <v>0</v>
      </c>
      <c r="N243" s="177">
        <v>0</v>
      </c>
      <c r="O243" s="131">
        <v>0</v>
      </c>
      <c r="P243" s="177">
        <v>3</v>
      </c>
      <c r="Q243" s="131">
        <v>1</v>
      </c>
      <c r="S243" s="100" t="s">
        <v>111</v>
      </c>
      <c r="T243" s="177">
        <v>0</v>
      </c>
      <c r="U243" s="188" t="s">
        <v>222</v>
      </c>
      <c r="V243" s="188" t="s">
        <v>222</v>
      </c>
      <c r="W243" s="188" t="s">
        <v>222</v>
      </c>
      <c r="X243" s="188" t="s">
        <v>222</v>
      </c>
      <c r="Y243" s="188" t="s">
        <v>222</v>
      </c>
      <c r="Z243" s="188" t="s">
        <v>222</v>
      </c>
      <c r="AB243" s="100" t="s">
        <v>111</v>
      </c>
      <c r="AC243" s="177">
        <v>1</v>
      </c>
      <c r="AD243" s="177">
        <v>0</v>
      </c>
      <c r="AE243" s="131">
        <v>0</v>
      </c>
      <c r="AF243" s="177">
        <v>1</v>
      </c>
      <c r="AG243" s="131">
        <v>1</v>
      </c>
      <c r="AH243" s="177">
        <v>0</v>
      </c>
      <c r="AI243" s="131">
        <v>0</v>
      </c>
    </row>
    <row r="244" spans="1:35" ht="15.75" x14ac:dyDescent="0.25">
      <c r="A244" s="100" t="s">
        <v>112</v>
      </c>
      <c r="B244" s="177">
        <f t="shared" si="35"/>
        <v>21</v>
      </c>
      <c r="C244" s="177">
        <v>0</v>
      </c>
      <c r="D244" s="131">
        <f t="shared" si="36"/>
        <v>0</v>
      </c>
      <c r="E244" s="188">
        <v>9</v>
      </c>
      <c r="F244" s="131">
        <f t="shared" si="37"/>
        <v>0.42857142857142855</v>
      </c>
      <c r="G244" s="188">
        <v>12</v>
      </c>
      <c r="H244" s="131">
        <f t="shared" si="38"/>
        <v>0.5714285714285714</v>
      </c>
      <c r="J244" s="100" t="s">
        <v>112</v>
      </c>
      <c r="K244" s="177">
        <v>11</v>
      </c>
      <c r="L244" s="177">
        <v>0</v>
      </c>
      <c r="M244" s="131">
        <v>0</v>
      </c>
      <c r="N244" s="177">
        <v>5</v>
      </c>
      <c r="O244" s="131">
        <v>0.45454545454545453</v>
      </c>
      <c r="P244" s="177">
        <v>6</v>
      </c>
      <c r="Q244" s="131">
        <v>0.54545454545454541</v>
      </c>
      <c r="S244" s="100" t="s">
        <v>112</v>
      </c>
      <c r="T244" s="177">
        <v>6</v>
      </c>
      <c r="U244" s="177">
        <v>0</v>
      </c>
      <c r="V244" s="131">
        <v>0</v>
      </c>
      <c r="W244" s="177">
        <v>2</v>
      </c>
      <c r="X244" s="131">
        <v>0.33333333333333331</v>
      </c>
      <c r="Y244" s="177">
        <v>4</v>
      </c>
      <c r="Z244" s="131">
        <v>0.66666666666666663</v>
      </c>
      <c r="AB244" s="100" t="s">
        <v>112</v>
      </c>
      <c r="AC244" s="177">
        <v>4</v>
      </c>
      <c r="AD244" s="177">
        <v>0</v>
      </c>
      <c r="AE244" s="131">
        <v>0</v>
      </c>
      <c r="AF244" s="177">
        <v>2</v>
      </c>
      <c r="AG244" s="131">
        <v>0.5</v>
      </c>
      <c r="AH244" s="177">
        <v>2</v>
      </c>
      <c r="AI244" s="131">
        <v>0.5</v>
      </c>
    </row>
    <row r="245" spans="1:35" ht="15.75" x14ac:dyDescent="0.25">
      <c r="A245" s="100" t="s">
        <v>113</v>
      </c>
      <c r="B245" s="177">
        <f t="shared" si="35"/>
        <v>14</v>
      </c>
      <c r="C245" s="177">
        <v>0</v>
      </c>
      <c r="D245" s="131">
        <f t="shared" si="36"/>
        <v>0</v>
      </c>
      <c r="E245" s="177">
        <v>3</v>
      </c>
      <c r="F245" s="131">
        <f t="shared" si="37"/>
        <v>0.21428571428571427</v>
      </c>
      <c r="G245" s="177">
        <v>11</v>
      </c>
      <c r="H245" s="131">
        <f t="shared" si="38"/>
        <v>0.7857142857142857</v>
      </c>
      <c r="J245" s="100" t="s">
        <v>113</v>
      </c>
      <c r="K245" s="177">
        <v>9</v>
      </c>
      <c r="L245" s="177">
        <v>0</v>
      </c>
      <c r="M245" s="131">
        <v>0</v>
      </c>
      <c r="N245" s="177">
        <v>1</v>
      </c>
      <c r="O245" s="131">
        <v>0.1111111111111111</v>
      </c>
      <c r="P245" s="177">
        <v>8</v>
      </c>
      <c r="Q245" s="131">
        <v>0.88888888888888884</v>
      </c>
      <c r="S245" s="100" t="s">
        <v>113</v>
      </c>
      <c r="T245" s="177">
        <v>1</v>
      </c>
      <c r="U245" s="177">
        <v>0</v>
      </c>
      <c r="V245" s="131">
        <v>0</v>
      </c>
      <c r="W245" s="177">
        <v>0</v>
      </c>
      <c r="X245" s="131">
        <v>0</v>
      </c>
      <c r="Y245" s="177">
        <v>1</v>
      </c>
      <c r="Z245" s="131">
        <v>1</v>
      </c>
      <c r="AB245" s="100" t="s">
        <v>113</v>
      </c>
      <c r="AC245" s="177">
        <v>4</v>
      </c>
      <c r="AD245" s="177">
        <v>0</v>
      </c>
      <c r="AE245" s="131">
        <v>0</v>
      </c>
      <c r="AF245" s="177">
        <v>2</v>
      </c>
      <c r="AG245" s="131">
        <v>0.5</v>
      </c>
      <c r="AH245" s="177">
        <v>2</v>
      </c>
      <c r="AI245" s="131">
        <v>0.5</v>
      </c>
    </row>
    <row r="246" spans="1:35" ht="15.75" x14ac:dyDescent="0.25">
      <c r="A246" s="100" t="s">
        <v>114</v>
      </c>
      <c r="B246" s="177">
        <f t="shared" si="35"/>
        <v>19</v>
      </c>
      <c r="C246" s="177">
        <v>0</v>
      </c>
      <c r="D246" s="131">
        <f t="shared" si="36"/>
        <v>0</v>
      </c>
      <c r="E246" s="177">
        <v>6</v>
      </c>
      <c r="F246" s="131">
        <f t="shared" si="37"/>
        <v>0.31578947368421051</v>
      </c>
      <c r="G246" s="177">
        <v>13</v>
      </c>
      <c r="H246" s="131">
        <f t="shared" si="38"/>
        <v>0.68421052631578949</v>
      </c>
      <c r="J246" s="100" t="s">
        <v>114</v>
      </c>
      <c r="K246" s="177">
        <v>14</v>
      </c>
      <c r="L246" s="177">
        <v>0</v>
      </c>
      <c r="M246" s="131">
        <v>0</v>
      </c>
      <c r="N246" s="177">
        <v>5</v>
      </c>
      <c r="O246" s="131">
        <v>0.35714285714285715</v>
      </c>
      <c r="P246" s="177">
        <v>9</v>
      </c>
      <c r="Q246" s="131">
        <v>0.6428571428571429</v>
      </c>
      <c r="S246" s="100" t="s">
        <v>114</v>
      </c>
      <c r="T246" s="177">
        <v>0</v>
      </c>
      <c r="U246" s="188" t="s">
        <v>222</v>
      </c>
      <c r="V246" s="188" t="s">
        <v>222</v>
      </c>
      <c r="W246" s="188" t="s">
        <v>222</v>
      </c>
      <c r="X246" s="188" t="s">
        <v>222</v>
      </c>
      <c r="Y246" s="188" t="s">
        <v>222</v>
      </c>
      <c r="Z246" s="188" t="s">
        <v>222</v>
      </c>
      <c r="AB246" s="100" t="s">
        <v>114</v>
      </c>
      <c r="AC246" s="177">
        <v>5</v>
      </c>
      <c r="AD246" s="177">
        <v>0</v>
      </c>
      <c r="AE246" s="131">
        <v>0</v>
      </c>
      <c r="AF246" s="177">
        <v>1</v>
      </c>
      <c r="AG246" s="131">
        <v>0.2</v>
      </c>
      <c r="AH246" s="177">
        <v>4</v>
      </c>
      <c r="AI246" s="131">
        <v>0.8</v>
      </c>
    </row>
    <row r="247" spans="1:35" ht="15.75" x14ac:dyDescent="0.25">
      <c r="A247" s="100" t="s">
        <v>115</v>
      </c>
      <c r="B247" s="177">
        <f t="shared" si="35"/>
        <v>7</v>
      </c>
      <c r="C247" s="177">
        <v>0</v>
      </c>
      <c r="D247" s="131">
        <f t="shared" si="36"/>
        <v>0</v>
      </c>
      <c r="E247" s="177">
        <v>0</v>
      </c>
      <c r="F247" s="131">
        <f t="shared" si="37"/>
        <v>0</v>
      </c>
      <c r="G247" s="177">
        <v>7</v>
      </c>
      <c r="H247" s="131">
        <f t="shared" si="38"/>
        <v>1</v>
      </c>
      <c r="J247" s="100" t="s">
        <v>115</v>
      </c>
      <c r="K247" s="177">
        <v>7</v>
      </c>
      <c r="L247" s="177">
        <v>0</v>
      </c>
      <c r="M247" s="131">
        <v>0</v>
      </c>
      <c r="N247" s="177">
        <v>0</v>
      </c>
      <c r="O247" s="131">
        <v>0</v>
      </c>
      <c r="P247" s="177">
        <v>7</v>
      </c>
      <c r="Q247" s="131">
        <v>1</v>
      </c>
      <c r="S247" s="100" t="s">
        <v>115</v>
      </c>
      <c r="T247" s="177">
        <v>0</v>
      </c>
      <c r="U247" s="188" t="s">
        <v>222</v>
      </c>
      <c r="V247" s="188" t="s">
        <v>222</v>
      </c>
      <c r="W247" s="188" t="s">
        <v>222</v>
      </c>
      <c r="X247" s="188" t="s">
        <v>222</v>
      </c>
      <c r="Y247" s="188" t="s">
        <v>222</v>
      </c>
      <c r="Z247" s="188" t="s">
        <v>222</v>
      </c>
      <c r="AB247" s="100" t="s">
        <v>115</v>
      </c>
      <c r="AC247" s="177">
        <v>0</v>
      </c>
      <c r="AD247" s="188" t="s">
        <v>222</v>
      </c>
      <c r="AE247" s="188" t="s">
        <v>222</v>
      </c>
      <c r="AF247" s="188" t="s">
        <v>222</v>
      </c>
      <c r="AG247" s="188" t="s">
        <v>222</v>
      </c>
      <c r="AH247" s="188" t="s">
        <v>222</v>
      </c>
      <c r="AI247" s="188" t="s">
        <v>222</v>
      </c>
    </row>
    <row r="248" spans="1:35" ht="15.75" x14ac:dyDescent="0.25">
      <c r="A248" s="100" t="s">
        <v>116</v>
      </c>
      <c r="B248" s="177">
        <f t="shared" si="35"/>
        <v>18</v>
      </c>
      <c r="C248" s="177">
        <v>0</v>
      </c>
      <c r="D248" s="131">
        <f t="shared" si="36"/>
        <v>0</v>
      </c>
      <c r="E248" s="177">
        <v>8</v>
      </c>
      <c r="F248" s="131">
        <f t="shared" si="37"/>
        <v>0.44444444444444442</v>
      </c>
      <c r="G248" s="177">
        <v>10</v>
      </c>
      <c r="H248" s="131">
        <f t="shared" si="38"/>
        <v>0.55555555555555558</v>
      </c>
      <c r="J248" s="100" t="s">
        <v>116</v>
      </c>
      <c r="K248" s="177">
        <v>10</v>
      </c>
      <c r="L248" s="177">
        <v>0</v>
      </c>
      <c r="M248" s="131">
        <v>0</v>
      </c>
      <c r="N248" s="177">
        <v>5</v>
      </c>
      <c r="O248" s="131">
        <v>0.5</v>
      </c>
      <c r="P248" s="177">
        <v>5</v>
      </c>
      <c r="Q248" s="131">
        <v>0.5</v>
      </c>
      <c r="S248" s="100" t="s">
        <v>116</v>
      </c>
      <c r="T248" s="177">
        <v>1</v>
      </c>
      <c r="U248" s="177">
        <v>0</v>
      </c>
      <c r="V248" s="131">
        <v>0</v>
      </c>
      <c r="W248" s="177">
        <v>1</v>
      </c>
      <c r="X248" s="131">
        <v>1</v>
      </c>
      <c r="Y248" s="177">
        <v>0</v>
      </c>
      <c r="Z248" s="131">
        <v>0</v>
      </c>
      <c r="AB248" s="100" t="s">
        <v>116</v>
      </c>
      <c r="AC248" s="177">
        <v>7</v>
      </c>
      <c r="AD248" s="177">
        <v>0</v>
      </c>
      <c r="AE248" s="131">
        <v>0</v>
      </c>
      <c r="AF248" s="177">
        <v>2</v>
      </c>
      <c r="AG248" s="131">
        <v>0.2857142857142857</v>
      </c>
      <c r="AH248" s="177">
        <v>5</v>
      </c>
      <c r="AI248" s="131">
        <v>0.7142857142857143</v>
      </c>
    </row>
    <row r="249" spans="1:35" ht="15.75" x14ac:dyDescent="0.25">
      <c r="A249" s="100" t="s">
        <v>117</v>
      </c>
      <c r="B249" s="177">
        <f t="shared" si="35"/>
        <v>12</v>
      </c>
      <c r="C249" s="177">
        <v>0</v>
      </c>
      <c r="D249" s="131">
        <f t="shared" si="36"/>
        <v>0</v>
      </c>
      <c r="E249" s="177">
        <v>6</v>
      </c>
      <c r="F249" s="131">
        <f t="shared" si="37"/>
        <v>0.5</v>
      </c>
      <c r="G249" s="177">
        <v>6</v>
      </c>
      <c r="H249" s="131">
        <f t="shared" si="38"/>
        <v>0.5</v>
      </c>
      <c r="J249" s="100" t="s">
        <v>117</v>
      </c>
      <c r="K249" s="177">
        <v>9</v>
      </c>
      <c r="L249" s="177">
        <v>0</v>
      </c>
      <c r="M249" s="131">
        <v>0</v>
      </c>
      <c r="N249" s="177">
        <v>5</v>
      </c>
      <c r="O249" s="131">
        <v>0.55555555555555558</v>
      </c>
      <c r="P249" s="177">
        <v>4</v>
      </c>
      <c r="Q249" s="131">
        <v>0.44444444444444442</v>
      </c>
      <c r="S249" s="100" t="s">
        <v>117</v>
      </c>
      <c r="T249" s="177">
        <v>1</v>
      </c>
      <c r="U249" s="177">
        <v>0</v>
      </c>
      <c r="V249" s="131">
        <v>0</v>
      </c>
      <c r="W249" s="177">
        <v>0</v>
      </c>
      <c r="X249" s="131">
        <v>0</v>
      </c>
      <c r="Y249" s="177">
        <v>1</v>
      </c>
      <c r="Z249" s="131">
        <v>1</v>
      </c>
      <c r="AB249" s="100" t="s">
        <v>117</v>
      </c>
      <c r="AC249" s="177">
        <v>2</v>
      </c>
      <c r="AD249" s="177">
        <v>0</v>
      </c>
      <c r="AE249" s="131">
        <v>0</v>
      </c>
      <c r="AF249" s="177">
        <v>1</v>
      </c>
      <c r="AG249" s="131">
        <v>0.5</v>
      </c>
      <c r="AH249" s="177">
        <v>1</v>
      </c>
      <c r="AI249" s="131">
        <v>0.5</v>
      </c>
    </row>
    <row r="250" spans="1:35" ht="15.75" x14ac:dyDescent="0.25">
      <c r="A250" s="100" t="s">
        <v>118</v>
      </c>
      <c r="B250" s="177">
        <f t="shared" si="35"/>
        <v>14</v>
      </c>
      <c r="C250" s="177">
        <v>0</v>
      </c>
      <c r="D250" s="131">
        <f t="shared" si="36"/>
        <v>0</v>
      </c>
      <c r="E250" s="177">
        <v>2</v>
      </c>
      <c r="F250" s="131">
        <f t="shared" si="37"/>
        <v>0.14285714285714285</v>
      </c>
      <c r="G250" s="177">
        <v>12</v>
      </c>
      <c r="H250" s="131">
        <f t="shared" si="38"/>
        <v>0.8571428571428571</v>
      </c>
      <c r="J250" s="100" t="s">
        <v>118</v>
      </c>
      <c r="K250" s="177">
        <v>11</v>
      </c>
      <c r="L250" s="177">
        <v>0</v>
      </c>
      <c r="M250" s="131">
        <v>0</v>
      </c>
      <c r="N250" s="177">
        <v>2</v>
      </c>
      <c r="O250" s="131">
        <v>0.18181818181818182</v>
      </c>
      <c r="P250" s="177">
        <v>9</v>
      </c>
      <c r="Q250" s="131">
        <v>0.81818181818181823</v>
      </c>
      <c r="S250" s="100" t="s">
        <v>118</v>
      </c>
      <c r="T250" s="177">
        <v>0</v>
      </c>
      <c r="U250" s="188" t="s">
        <v>222</v>
      </c>
      <c r="V250" s="188" t="s">
        <v>222</v>
      </c>
      <c r="W250" s="188" t="s">
        <v>222</v>
      </c>
      <c r="X250" s="188" t="s">
        <v>222</v>
      </c>
      <c r="Y250" s="188" t="s">
        <v>222</v>
      </c>
      <c r="Z250" s="188" t="s">
        <v>222</v>
      </c>
      <c r="AB250" s="100" t="s">
        <v>118</v>
      </c>
      <c r="AC250" s="177">
        <v>3</v>
      </c>
      <c r="AD250" s="177">
        <v>0</v>
      </c>
      <c r="AE250" s="131">
        <v>0</v>
      </c>
      <c r="AF250" s="177">
        <v>0</v>
      </c>
      <c r="AG250" s="131">
        <v>0</v>
      </c>
      <c r="AH250" s="177">
        <v>3</v>
      </c>
      <c r="AI250" s="131">
        <v>1</v>
      </c>
    </row>
    <row r="251" spans="1:35" ht="15.75" x14ac:dyDescent="0.25">
      <c r="A251" s="100" t="s">
        <v>119</v>
      </c>
      <c r="B251" s="177">
        <f t="shared" si="35"/>
        <v>11</v>
      </c>
      <c r="C251" s="177">
        <v>0</v>
      </c>
      <c r="D251" s="131">
        <f t="shared" si="36"/>
        <v>0</v>
      </c>
      <c r="E251" s="177">
        <v>3</v>
      </c>
      <c r="F251" s="131">
        <f>E251/B251</f>
        <v>0.27272727272727271</v>
      </c>
      <c r="G251" s="177">
        <v>8</v>
      </c>
      <c r="H251" s="131">
        <f t="shared" si="38"/>
        <v>0.72727272727272729</v>
      </c>
      <c r="J251" s="100" t="s">
        <v>119</v>
      </c>
      <c r="K251" s="177">
        <v>10</v>
      </c>
      <c r="L251" s="177">
        <v>0</v>
      </c>
      <c r="M251" s="131">
        <v>0</v>
      </c>
      <c r="N251" s="177">
        <v>3</v>
      </c>
      <c r="O251" s="131">
        <v>0.3</v>
      </c>
      <c r="P251" s="177">
        <v>7</v>
      </c>
      <c r="Q251" s="131">
        <v>0.7</v>
      </c>
      <c r="S251" s="100" t="s">
        <v>119</v>
      </c>
      <c r="T251" s="177">
        <v>0</v>
      </c>
      <c r="U251" s="188" t="s">
        <v>222</v>
      </c>
      <c r="V251" s="188" t="s">
        <v>222</v>
      </c>
      <c r="W251" s="188" t="s">
        <v>222</v>
      </c>
      <c r="X251" s="188" t="s">
        <v>222</v>
      </c>
      <c r="Y251" s="188" t="s">
        <v>222</v>
      </c>
      <c r="Z251" s="188" t="s">
        <v>222</v>
      </c>
      <c r="AB251" s="100" t="s">
        <v>119</v>
      </c>
      <c r="AC251" s="177">
        <v>1</v>
      </c>
      <c r="AD251" s="177">
        <v>0</v>
      </c>
      <c r="AE251" s="131">
        <v>0</v>
      </c>
      <c r="AF251" s="177">
        <v>0</v>
      </c>
      <c r="AG251" s="131">
        <v>0</v>
      </c>
      <c r="AH251" s="177">
        <v>1</v>
      </c>
      <c r="AI251" s="131">
        <v>1</v>
      </c>
    </row>
    <row r="252" spans="1:35" ht="15.75" x14ac:dyDescent="0.25">
      <c r="A252" s="100" t="s">
        <v>120</v>
      </c>
      <c r="B252" s="177">
        <f t="shared" si="35"/>
        <v>14</v>
      </c>
      <c r="C252" s="177">
        <v>0</v>
      </c>
      <c r="D252" s="131">
        <f t="shared" si="36"/>
        <v>0</v>
      </c>
      <c r="E252" s="177">
        <v>3</v>
      </c>
      <c r="F252" s="131">
        <f t="shared" si="37"/>
        <v>0.21428571428571427</v>
      </c>
      <c r="G252" s="177">
        <v>11</v>
      </c>
      <c r="H252" s="131">
        <f t="shared" si="38"/>
        <v>0.7857142857142857</v>
      </c>
      <c r="J252" s="100" t="s">
        <v>120</v>
      </c>
      <c r="K252" s="177">
        <v>6</v>
      </c>
      <c r="L252" s="177">
        <v>0</v>
      </c>
      <c r="M252" s="131">
        <v>0</v>
      </c>
      <c r="N252" s="177">
        <v>1</v>
      </c>
      <c r="O252" s="131">
        <v>0.16666666666666666</v>
      </c>
      <c r="P252" s="177">
        <v>5</v>
      </c>
      <c r="Q252" s="131">
        <v>0.83333333333333337</v>
      </c>
      <c r="S252" s="100" t="s">
        <v>120</v>
      </c>
      <c r="T252" s="177">
        <v>5</v>
      </c>
      <c r="U252" s="177">
        <v>0</v>
      </c>
      <c r="V252" s="131">
        <v>0</v>
      </c>
      <c r="W252" s="177">
        <v>2</v>
      </c>
      <c r="X252" s="131">
        <v>0.4</v>
      </c>
      <c r="Y252" s="177">
        <v>3</v>
      </c>
      <c r="Z252" s="131">
        <v>0.6</v>
      </c>
      <c r="AB252" s="100" t="s">
        <v>120</v>
      </c>
      <c r="AC252" s="177">
        <v>3</v>
      </c>
      <c r="AD252" s="177">
        <v>0</v>
      </c>
      <c r="AE252" s="131">
        <v>0</v>
      </c>
      <c r="AF252" s="177">
        <v>0</v>
      </c>
      <c r="AG252" s="131">
        <v>0</v>
      </c>
      <c r="AH252" s="177">
        <v>3</v>
      </c>
      <c r="AI252" s="131">
        <v>1</v>
      </c>
    </row>
    <row r="253" spans="1:35" ht="15.75" x14ac:dyDescent="0.25">
      <c r="A253" s="100" t="s">
        <v>121</v>
      </c>
      <c r="B253" s="177">
        <f t="shared" si="35"/>
        <v>28</v>
      </c>
      <c r="C253" s="177">
        <v>0</v>
      </c>
      <c r="D253" s="131">
        <f t="shared" si="36"/>
        <v>0</v>
      </c>
      <c r="E253" s="177">
        <v>15</v>
      </c>
      <c r="F253" s="131">
        <f t="shared" si="37"/>
        <v>0.5357142857142857</v>
      </c>
      <c r="G253" s="177">
        <v>13</v>
      </c>
      <c r="H253" s="131">
        <f t="shared" si="38"/>
        <v>0.4642857142857143</v>
      </c>
      <c r="J253" s="100" t="s">
        <v>121</v>
      </c>
      <c r="K253" s="177">
        <v>22</v>
      </c>
      <c r="L253" s="177">
        <v>0</v>
      </c>
      <c r="M253" s="131">
        <v>0</v>
      </c>
      <c r="N253" s="177">
        <v>13</v>
      </c>
      <c r="O253" s="131">
        <v>0.59090909090909094</v>
      </c>
      <c r="P253" s="177">
        <v>9</v>
      </c>
      <c r="Q253" s="131">
        <v>0.40909090909090912</v>
      </c>
      <c r="S253" s="100" t="s">
        <v>121</v>
      </c>
      <c r="T253" s="177">
        <v>1</v>
      </c>
      <c r="U253" s="177">
        <v>0</v>
      </c>
      <c r="V253" s="131">
        <v>0</v>
      </c>
      <c r="W253" s="177">
        <v>0</v>
      </c>
      <c r="X253" s="131">
        <v>0</v>
      </c>
      <c r="Y253" s="177">
        <v>1</v>
      </c>
      <c r="Z253" s="131">
        <v>1</v>
      </c>
      <c r="AB253" s="100" t="s">
        <v>121</v>
      </c>
      <c r="AC253" s="177">
        <v>5</v>
      </c>
      <c r="AD253" s="177">
        <v>0</v>
      </c>
      <c r="AE253" s="131">
        <v>0</v>
      </c>
      <c r="AF253" s="177">
        <v>2</v>
      </c>
      <c r="AG253" s="131">
        <v>0.4</v>
      </c>
      <c r="AH253" s="177">
        <v>3</v>
      </c>
      <c r="AI253" s="131">
        <v>0.6</v>
      </c>
    </row>
    <row r="254" spans="1:35" ht="15.75" x14ac:dyDescent="0.25">
      <c r="A254" s="100" t="s">
        <v>122</v>
      </c>
      <c r="B254" s="177">
        <f t="shared" si="35"/>
        <v>8</v>
      </c>
      <c r="C254" s="177">
        <v>0</v>
      </c>
      <c r="D254" s="131">
        <f t="shared" si="36"/>
        <v>0</v>
      </c>
      <c r="E254" s="177">
        <v>3</v>
      </c>
      <c r="F254" s="131">
        <f t="shared" si="37"/>
        <v>0.375</v>
      </c>
      <c r="G254" s="177">
        <v>5</v>
      </c>
      <c r="H254" s="131">
        <f t="shared" si="38"/>
        <v>0.625</v>
      </c>
      <c r="J254" s="100" t="s">
        <v>122</v>
      </c>
      <c r="K254" s="177">
        <v>3</v>
      </c>
      <c r="L254" s="177">
        <v>0</v>
      </c>
      <c r="M254" s="131">
        <v>0</v>
      </c>
      <c r="N254" s="177">
        <v>0</v>
      </c>
      <c r="O254" s="131">
        <v>0</v>
      </c>
      <c r="P254" s="177">
        <v>3</v>
      </c>
      <c r="Q254" s="131">
        <v>1</v>
      </c>
      <c r="S254" s="100" t="s">
        <v>122</v>
      </c>
      <c r="T254" s="177">
        <v>2</v>
      </c>
      <c r="U254" s="177">
        <v>0</v>
      </c>
      <c r="V254" s="131">
        <v>0</v>
      </c>
      <c r="W254" s="177">
        <v>0</v>
      </c>
      <c r="X254" s="131">
        <v>0</v>
      </c>
      <c r="Y254" s="177">
        <v>2</v>
      </c>
      <c r="Z254" s="131">
        <v>1</v>
      </c>
      <c r="AB254" s="100" t="s">
        <v>122</v>
      </c>
      <c r="AC254" s="177">
        <v>3</v>
      </c>
      <c r="AD254" s="177">
        <v>0</v>
      </c>
      <c r="AE254" s="131">
        <v>0</v>
      </c>
      <c r="AF254" s="177">
        <v>3</v>
      </c>
      <c r="AG254" s="131">
        <v>1</v>
      </c>
      <c r="AH254" s="177">
        <v>0</v>
      </c>
      <c r="AI254" s="131">
        <v>0</v>
      </c>
    </row>
    <row r="255" spans="1:35" ht="15.75" x14ac:dyDescent="0.25">
      <c r="A255" s="100" t="s">
        <v>123</v>
      </c>
      <c r="B255" s="177">
        <f t="shared" si="35"/>
        <v>8</v>
      </c>
      <c r="C255" s="177">
        <v>0</v>
      </c>
      <c r="D255" s="131">
        <f t="shared" si="36"/>
        <v>0</v>
      </c>
      <c r="E255" s="177">
        <v>3</v>
      </c>
      <c r="F255" s="131">
        <f t="shared" si="37"/>
        <v>0.375</v>
      </c>
      <c r="G255" s="177">
        <v>5</v>
      </c>
      <c r="H255" s="131">
        <f t="shared" si="38"/>
        <v>0.625</v>
      </c>
      <c r="J255" s="100" t="s">
        <v>123</v>
      </c>
      <c r="K255" s="177">
        <v>5</v>
      </c>
      <c r="L255" s="177">
        <v>0</v>
      </c>
      <c r="M255" s="131">
        <v>0</v>
      </c>
      <c r="N255" s="177">
        <v>0</v>
      </c>
      <c r="O255" s="131">
        <v>0</v>
      </c>
      <c r="P255" s="177">
        <v>5</v>
      </c>
      <c r="Q255" s="131">
        <v>1</v>
      </c>
      <c r="S255" s="100" t="s">
        <v>123</v>
      </c>
      <c r="T255" s="177">
        <v>0</v>
      </c>
      <c r="U255" s="188" t="s">
        <v>222</v>
      </c>
      <c r="V255" s="188" t="s">
        <v>222</v>
      </c>
      <c r="W255" s="188" t="s">
        <v>222</v>
      </c>
      <c r="X255" s="188" t="s">
        <v>222</v>
      </c>
      <c r="Y255" s="188" t="s">
        <v>222</v>
      </c>
      <c r="Z255" s="188" t="s">
        <v>222</v>
      </c>
      <c r="AB255" s="100" t="s">
        <v>123</v>
      </c>
      <c r="AC255" s="177">
        <v>3</v>
      </c>
      <c r="AD255" s="177">
        <v>0</v>
      </c>
      <c r="AE255" s="131">
        <v>0</v>
      </c>
      <c r="AF255" s="177">
        <v>3</v>
      </c>
      <c r="AG255" s="131">
        <v>1</v>
      </c>
      <c r="AH255" s="177">
        <v>0</v>
      </c>
      <c r="AI255" s="131">
        <v>0</v>
      </c>
    </row>
    <row r="256" spans="1:35" ht="15.75" x14ac:dyDescent="0.25">
      <c r="A256" s="100" t="s">
        <v>124</v>
      </c>
      <c r="B256" s="177">
        <f t="shared" si="35"/>
        <v>17</v>
      </c>
      <c r="C256" s="177">
        <v>1</v>
      </c>
      <c r="D256" s="131">
        <f t="shared" si="36"/>
        <v>5.8823529411764705E-2</v>
      </c>
      <c r="E256" s="177">
        <v>4</v>
      </c>
      <c r="F256" s="131">
        <f t="shared" si="37"/>
        <v>0.23529411764705882</v>
      </c>
      <c r="G256" s="177">
        <v>12</v>
      </c>
      <c r="H256" s="131">
        <f>G256/B256</f>
        <v>0.70588235294117652</v>
      </c>
      <c r="J256" s="100" t="s">
        <v>124</v>
      </c>
      <c r="K256" s="177">
        <v>6</v>
      </c>
      <c r="L256" s="177">
        <v>0</v>
      </c>
      <c r="M256" s="131">
        <v>0</v>
      </c>
      <c r="N256" s="177">
        <v>2</v>
      </c>
      <c r="O256" s="131">
        <v>0.33333333333333331</v>
      </c>
      <c r="P256" s="177">
        <v>4</v>
      </c>
      <c r="Q256" s="131">
        <v>0.66666666666666663</v>
      </c>
      <c r="S256" s="100" t="s">
        <v>124</v>
      </c>
      <c r="T256" s="177">
        <v>1</v>
      </c>
      <c r="U256" s="177">
        <v>0</v>
      </c>
      <c r="V256" s="131">
        <v>0</v>
      </c>
      <c r="W256" s="177">
        <v>1</v>
      </c>
      <c r="X256" s="131">
        <v>1</v>
      </c>
      <c r="Y256" s="177">
        <v>0</v>
      </c>
      <c r="Z256" s="131">
        <v>0</v>
      </c>
      <c r="AB256" s="100" t="s">
        <v>124</v>
      </c>
      <c r="AC256" s="177">
        <v>10</v>
      </c>
      <c r="AD256" s="177">
        <v>1</v>
      </c>
      <c r="AE256" s="131">
        <v>0.1</v>
      </c>
      <c r="AF256" s="177">
        <v>1</v>
      </c>
      <c r="AG256" s="131">
        <v>0.1</v>
      </c>
      <c r="AH256" s="177">
        <v>8</v>
      </c>
      <c r="AI256" s="131">
        <v>0.8</v>
      </c>
    </row>
    <row r="257" spans="1:35" ht="17.25" customHeight="1" x14ac:dyDescent="0.25">
      <c r="A257" s="64"/>
      <c r="B257" s="177"/>
      <c r="C257" s="177"/>
      <c r="D257" s="131"/>
      <c r="E257" s="177"/>
      <c r="F257" s="131"/>
      <c r="G257" s="177"/>
      <c r="H257" s="131"/>
      <c r="J257" s="64"/>
      <c r="K257" s="177"/>
      <c r="L257" s="177"/>
      <c r="M257" s="132"/>
      <c r="N257" s="177"/>
      <c r="O257" s="132"/>
      <c r="P257" s="177"/>
      <c r="Q257" s="132"/>
      <c r="S257" s="100"/>
      <c r="T257" s="177"/>
      <c r="U257" s="177"/>
      <c r="V257" s="132"/>
      <c r="W257" s="177"/>
      <c r="X257" s="132"/>
      <c r="Y257" s="177"/>
      <c r="Z257" s="132"/>
      <c r="AB257" s="100"/>
      <c r="AC257" s="177"/>
      <c r="AD257" s="177"/>
      <c r="AE257" s="132"/>
      <c r="AF257" s="177"/>
      <c r="AG257" s="132"/>
      <c r="AH257" s="177"/>
      <c r="AI257" s="132"/>
    </row>
    <row r="258" spans="1:35" ht="15.75" x14ac:dyDescent="0.25">
      <c r="A258" s="103" t="s">
        <v>22</v>
      </c>
      <c r="B258" s="232">
        <f t="shared" ref="B258" si="39">K258+T258+AC258</f>
        <v>513</v>
      </c>
      <c r="C258" s="232">
        <f>SUM(C225:C256)</f>
        <v>3</v>
      </c>
      <c r="D258" s="138">
        <f t="shared" ref="D258" si="40">C258/B258</f>
        <v>5.8479532163742687E-3</v>
      </c>
      <c r="E258" s="232">
        <f>SUM(E225:E256)</f>
        <v>200</v>
      </c>
      <c r="F258" s="138">
        <f t="shared" ref="F258" si="41">E258/B258</f>
        <v>0.38986354775828458</v>
      </c>
      <c r="G258" s="232">
        <f>SUM(G225:G256)</f>
        <v>310</v>
      </c>
      <c r="H258" s="138">
        <f t="shared" ref="H258" si="42">G258/B258</f>
        <v>0.6042884990253411</v>
      </c>
      <c r="J258" s="103" t="s">
        <v>22</v>
      </c>
      <c r="K258" s="232">
        <v>273</v>
      </c>
      <c r="L258" s="232">
        <v>1</v>
      </c>
      <c r="M258" s="138">
        <v>3.663003663003663E-3</v>
      </c>
      <c r="N258" s="232">
        <v>101</v>
      </c>
      <c r="O258" s="138">
        <v>0.36996336996336998</v>
      </c>
      <c r="P258" s="232">
        <v>171</v>
      </c>
      <c r="Q258" s="138">
        <v>0.62637362637362637</v>
      </c>
      <c r="S258" s="103" t="s">
        <v>22</v>
      </c>
      <c r="T258" s="232">
        <v>53</v>
      </c>
      <c r="U258" s="232">
        <v>1</v>
      </c>
      <c r="V258" s="138">
        <v>1.8867924528301886E-2</v>
      </c>
      <c r="W258" s="232">
        <v>17</v>
      </c>
      <c r="X258" s="138">
        <v>0.32075471698113206</v>
      </c>
      <c r="Y258" s="232">
        <v>35</v>
      </c>
      <c r="Z258" s="138">
        <v>0.660377358490566</v>
      </c>
      <c r="AB258" s="103" t="s">
        <v>22</v>
      </c>
      <c r="AC258" s="232">
        <v>187</v>
      </c>
      <c r="AD258" s="232">
        <v>1</v>
      </c>
      <c r="AE258" s="138">
        <v>5.3475935828877002E-3</v>
      </c>
      <c r="AF258" s="232">
        <v>82</v>
      </c>
      <c r="AG258" s="138">
        <v>0.43850267379679142</v>
      </c>
      <c r="AH258" s="232">
        <v>104</v>
      </c>
      <c r="AI258" s="138">
        <v>0.55614973262032086</v>
      </c>
    </row>
    <row r="259" spans="1:35" x14ac:dyDescent="0.25">
      <c r="A259" s="217"/>
      <c r="B259" s="256"/>
      <c r="C259" s="217"/>
      <c r="D259" s="217"/>
      <c r="E259" s="217"/>
      <c r="F259" s="217"/>
      <c r="G259" s="217"/>
      <c r="H259" s="217"/>
      <c r="J259" s="217"/>
      <c r="K259" s="256"/>
      <c r="L259" s="217"/>
      <c r="M259" s="217"/>
      <c r="N259" s="217"/>
      <c r="O259" s="217"/>
      <c r="P259" s="217"/>
      <c r="Q259" s="217"/>
      <c r="S259" s="217"/>
      <c r="T259" s="217"/>
      <c r="U259" s="217"/>
      <c r="V259" s="217"/>
      <c r="W259" s="217"/>
      <c r="X259" s="217"/>
      <c r="Y259" s="217"/>
      <c r="Z259" s="217"/>
      <c r="AB259" s="217"/>
      <c r="AC259" s="217"/>
      <c r="AD259" s="217"/>
      <c r="AE259" s="217"/>
      <c r="AF259" s="217"/>
      <c r="AG259" s="217"/>
      <c r="AH259" s="217"/>
      <c r="AI259" s="217"/>
    </row>
    <row r="260" spans="1:35" x14ac:dyDescent="0.25">
      <c r="A260" s="218"/>
      <c r="B260" s="257"/>
      <c r="C260" s="218"/>
      <c r="D260" s="218"/>
      <c r="E260" s="218"/>
      <c r="F260" s="218"/>
      <c r="G260" s="218"/>
      <c r="H260" s="218"/>
      <c r="J260" s="218"/>
      <c r="K260" s="257"/>
      <c r="L260" s="218"/>
      <c r="M260" s="218"/>
      <c r="N260" s="218"/>
      <c r="O260" s="218"/>
      <c r="P260" s="218"/>
      <c r="Q260" s="218"/>
      <c r="S260" s="218"/>
      <c r="T260" s="218"/>
      <c r="U260" s="218"/>
      <c r="V260" s="218"/>
      <c r="W260" s="218"/>
      <c r="X260" s="218"/>
      <c r="Y260" s="218"/>
      <c r="Z260" s="218"/>
      <c r="AB260" s="218"/>
      <c r="AC260" s="218"/>
      <c r="AD260" s="218"/>
      <c r="AE260" s="218"/>
      <c r="AF260" s="218"/>
      <c r="AG260" s="218"/>
      <c r="AH260" s="218"/>
      <c r="AI260" s="218"/>
    </row>
    <row r="261" spans="1:35" x14ac:dyDescent="0.25">
      <c r="A261" s="218"/>
      <c r="B261" s="257"/>
      <c r="C261" s="218"/>
      <c r="D261" s="218"/>
      <c r="E261" s="218"/>
      <c r="F261" s="218"/>
      <c r="G261" s="218"/>
      <c r="H261" s="218"/>
      <c r="J261" s="218"/>
      <c r="K261" s="257"/>
      <c r="L261" s="218"/>
      <c r="M261" s="218"/>
      <c r="N261" s="218"/>
      <c r="O261" s="218"/>
      <c r="P261" s="218"/>
      <c r="Q261" s="218"/>
      <c r="S261" s="218"/>
      <c r="T261" s="218"/>
      <c r="U261" s="218"/>
      <c r="V261" s="218"/>
      <c r="W261" s="218"/>
      <c r="X261" s="218"/>
      <c r="Y261" s="218"/>
      <c r="Z261" s="218"/>
      <c r="AB261" s="218"/>
      <c r="AC261" s="218"/>
      <c r="AD261" s="218"/>
      <c r="AE261" s="218"/>
      <c r="AF261" s="218"/>
      <c r="AG261" s="218"/>
      <c r="AH261" s="218"/>
      <c r="AI261" s="218"/>
    </row>
    <row r="262" spans="1:35" x14ac:dyDescent="0.25">
      <c r="A262" s="24" t="s">
        <v>143</v>
      </c>
      <c r="J262" s="24"/>
    </row>
    <row r="263" spans="1:35" x14ac:dyDescent="0.25">
      <c r="A263" s="190" t="s">
        <v>45</v>
      </c>
      <c r="J263" s="190"/>
    </row>
  </sheetData>
  <customSheetViews>
    <customSheetView guid="{20382D1E-794A-4216-A20E-330B8BAE0FD9}" scale="85" fitToPage="1" printArea="1">
      <selection sqref="A1:F1"/>
      <pageMargins left="0.7" right="0.7" top="0.75" bottom="0.75" header="0.3" footer="0.3"/>
      <pageSetup paperSize="9" scale="33" orientation="landscape" verticalDpi="0" r:id="rId1"/>
    </customSheetView>
  </customSheetViews>
  <mergeCells count="192">
    <mergeCell ref="A176:H176"/>
    <mergeCell ref="W135:X135"/>
    <mergeCell ref="A177:H177"/>
    <mergeCell ref="S177:Z177"/>
    <mergeCell ref="AB177:AI177"/>
    <mergeCell ref="AB220:AI220"/>
    <mergeCell ref="S220:Z220"/>
    <mergeCell ref="A220:H220"/>
    <mergeCell ref="A219:H219"/>
    <mergeCell ref="A178:A180"/>
    <mergeCell ref="B178:B180"/>
    <mergeCell ref="AF179:AG179"/>
    <mergeCell ref="C178:H178"/>
    <mergeCell ref="AB178:AB180"/>
    <mergeCell ref="AC178:AC180"/>
    <mergeCell ref="AD178:AI178"/>
    <mergeCell ref="C179:D179"/>
    <mergeCell ref="G179:H179"/>
    <mergeCell ref="AH179:AI179"/>
    <mergeCell ref="E179:F179"/>
    <mergeCell ref="S1:Z1"/>
    <mergeCell ref="A5:A7"/>
    <mergeCell ref="AH49:AI49"/>
    <mergeCell ref="S89:Z89"/>
    <mergeCell ref="AB89:AI89"/>
    <mergeCell ref="AB1:AI1"/>
    <mergeCell ref="AB5:AB7"/>
    <mergeCell ref="AC5:AC7"/>
    <mergeCell ref="AD5:AI5"/>
    <mergeCell ref="AD6:AE6"/>
    <mergeCell ref="AF6:AG6"/>
    <mergeCell ref="AH6:AI6"/>
    <mergeCell ref="A46:F46"/>
    <mergeCell ref="S46:Z46"/>
    <mergeCell ref="AB46:AI46"/>
    <mergeCell ref="S5:S7"/>
    <mergeCell ref="T5:T7"/>
    <mergeCell ref="B5:B7"/>
    <mergeCell ref="E6:F6"/>
    <mergeCell ref="C6:D6"/>
    <mergeCell ref="G6:H6"/>
    <mergeCell ref="U48:Z48"/>
    <mergeCell ref="E49:F49"/>
    <mergeCell ref="AB48:AB50"/>
    <mergeCell ref="C5:H5"/>
    <mergeCell ref="A4:H4"/>
    <mergeCell ref="S4:Z4"/>
    <mergeCell ref="AB4:AI4"/>
    <mergeCell ref="AB47:AI47"/>
    <mergeCell ref="S47:Z47"/>
    <mergeCell ref="A47:H47"/>
    <mergeCell ref="J48:J50"/>
    <mergeCell ref="J47:Q47"/>
    <mergeCell ref="K48:K50"/>
    <mergeCell ref="L48:Q48"/>
    <mergeCell ref="L49:M49"/>
    <mergeCell ref="N49:O49"/>
    <mergeCell ref="U5:Z5"/>
    <mergeCell ref="U6:V6"/>
    <mergeCell ref="S90:Z90"/>
    <mergeCell ref="AB90:AI90"/>
    <mergeCell ref="AC91:AC93"/>
    <mergeCell ref="AD91:AI91"/>
    <mergeCell ref="C92:D92"/>
    <mergeCell ref="G92:H92"/>
    <mergeCell ref="U92:V92"/>
    <mergeCell ref="W6:X6"/>
    <mergeCell ref="Y6:Z6"/>
    <mergeCell ref="A89:H89"/>
    <mergeCell ref="AC48:AC50"/>
    <mergeCell ref="AD48:AI48"/>
    <mergeCell ref="C49:D49"/>
    <mergeCell ref="G49:H49"/>
    <mergeCell ref="U49:V49"/>
    <mergeCell ref="W49:X49"/>
    <mergeCell ref="Y49:Z49"/>
    <mergeCell ref="AD49:AE49"/>
    <mergeCell ref="AF49:AG49"/>
    <mergeCell ref="C48:H48"/>
    <mergeCell ref="A48:A50"/>
    <mergeCell ref="B48:B50"/>
    <mergeCell ref="S48:S50"/>
    <mergeCell ref="T48:T50"/>
    <mergeCell ref="AB132:AI132"/>
    <mergeCell ref="A134:A136"/>
    <mergeCell ref="B134:B136"/>
    <mergeCell ref="S134:S136"/>
    <mergeCell ref="T134:T136"/>
    <mergeCell ref="U134:Z134"/>
    <mergeCell ref="C134:H134"/>
    <mergeCell ref="E92:F92"/>
    <mergeCell ref="W92:X92"/>
    <mergeCell ref="Y92:Z92"/>
    <mergeCell ref="AD92:AE92"/>
    <mergeCell ref="AF92:AG92"/>
    <mergeCell ref="AC134:AC136"/>
    <mergeCell ref="AD134:AI134"/>
    <mergeCell ref="C135:D135"/>
    <mergeCell ref="E135:F135"/>
    <mergeCell ref="AH92:AI92"/>
    <mergeCell ref="AB91:AB93"/>
    <mergeCell ref="AH135:AI135"/>
    <mergeCell ref="G135:H135"/>
    <mergeCell ref="U135:V135"/>
    <mergeCell ref="AB133:AI133"/>
    <mergeCell ref="S133:Z133"/>
    <mergeCell ref="A133:H133"/>
    <mergeCell ref="AB219:AI219"/>
    <mergeCell ref="Y135:Z135"/>
    <mergeCell ref="AD135:AE135"/>
    <mergeCell ref="AF135:AG135"/>
    <mergeCell ref="AD222:AE222"/>
    <mergeCell ref="AF222:AG222"/>
    <mergeCell ref="AB221:AB223"/>
    <mergeCell ref="AH222:AI222"/>
    <mergeCell ref="AC221:AC223"/>
    <mergeCell ref="AD221:AI221"/>
    <mergeCell ref="S176:Z176"/>
    <mergeCell ref="AB176:AI176"/>
    <mergeCell ref="S178:S180"/>
    <mergeCell ref="T178:T180"/>
    <mergeCell ref="U178:Z178"/>
    <mergeCell ref="AB134:AB136"/>
    <mergeCell ref="AD179:AE179"/>
    <mergeCell ref="U179:V179"/>
    <mergeCell ref="W179:X179"/>
    <mergeCell ref="Y179:Z179"/>
    <mergeCell ref="A1:H1"/>
    <mergeCell ref="S91:S93"/>
    <mergeCell ref="T91:T93"/>
    <mergeCell ref="U91:Z91"/>
    <mergeCell ref="C91:H91"/>
    <mergeCell ref="A132:H132"/>
    <mergeCell ref="A221:A223"/>
    <mergeCell ref="B221:B223"/>
    <mergeCell ref="C221:H221"/>
    <mergeCell ref="S221:S223"/>
    <mergeCell ref="T221:T223"/>
    <mergeCell ref="U221:Z221"/>
    <mergeCell ref="C222:D222"/>
    <mergeCell ref="E222:F222"/>
    <mergeCell ref="G222:H222"/>
    <mergeCell ref="U222:V222"/>
    <mergeCell ref="J134:J136"/>
    <mergeCell ref="W222:X222"/>
    <mergeCell ref="Y222:Z222"/>
    <mergeCell ref="S219:Z219"/>
    <mergeCell ref="A91:A93"/>
    <mergeCell ref="B91:B93"/>
    <mergeCell ref="S132:Z132"/>
    <mergeCell ref="A90:H90"/>
    <mergeCell ref="J221:J223"/>
    <mergeCell ref="J219:Q219"/>
    <mergeCell ref="J220:Q220"/>
    <mergeCell ref="K221:K223"/>
    <mergeCell ref="L221:Q221"/>
    <mergeCell ref="L222:M222"/>
    <mergeCell ref="N222:O222"/>
    <mergeCell ref="P222:Q222"/>
    <mergeCell ref="J91:J93"/>
    <mergeCell ref="J1:Q1"/>
    <mergeCell ref="J4:Q4"/>
    <mergeCell ref="J5:J7"/>
    <mergeCell ref="K5:K7"/>
    <mergeCell ref="L5:Q5"/>
    <mergeCell ref="L6:M6"/>
    <mergeCell ref="N6:O6"/>
    <mergeCell ref="P6:Q6"/>
    <mergeCell ref="J46:O46"/>
    <mergeCell ref="P49:Q49"/>
    <mergeCell ref="J89:Q89"/>
    <mergeCell ref="J90:Q90"/>
    <mergeCell ref="K91:K93"/>
    <mergeCell ref="L91:Q91"/>
    <mergeCell ref="L92:M92"/>
    <mergeCell ref="N92:O92"/>
    <mergeCell ref="P92:Q92"/>
    <mergeCell ref="J132:Q132"/>
    <mergeCell ref="J133:Q133"/>
    <mergeCell ref="K134:K136"/>
    <mergeCell ref="L134:Q134"/>
    <mergeCell ref="L135:M135"/>
    <mergeCell ref="N135:O135"/>
    <mergeCell ref="P135:Q135"/>
    <mergeCell ref="J176:Q176"/>
    <mergeCell ref="J177:Q177"/>
    <mergeCell ref="K178:K180"/>
    <mergeCell ref="L178:Q178"/>
    <mergeCell ref="L179:M179"/>
    <mergeCell ref="N179:O179"/>
    <mergeCell ref="P179:Q179"/>
    <mergeCell ref="J178:J180"/>
  </mergeCells>
  <hyperlinks>
    <hyperlink ref="A263" location="'Table of contents'!A1" display="return to table of contents"/>
  </hyperlinks>
  <pageMargins left="0.7" right="0.7" top="0.75" bottom="0.75" header="0.3" footer="0.3"/>
  <pageSetup paperSize="9" scale="24" orientation="landscape" verticalDpi="0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5"/>
  <sheetViews>
    <sheetView tabSelected="1" topLeftCell="A226" zoomScale="85" zoomScaleNormal="85" zoomScaleSheetLayoutView="55" workbookViewId="0">
      <selection activeCell="E257" sqref="E257"/>
    </sheetView>
  </sheetViews>
  <sheetFormatPr defaultRowHeight="15" x14ac:dyDescent="0.25"/>
  <cols>
    <col min="1" max="1" width="26.140625" style="189" customWidth="1"/>
    <col min="2" max="2" width="16.42578125" style="189" customWidth="1"/>
    <col min="3" max="4" width="14" style="189" customWidth="1"/>
    <col min="5" max="5" width="12.85546875" style="189" customWidth="1"/>
    <col min="6" max="6" width="17.42578125" style="189" customWidth="1"/>
    <col min="7" max="7" width="7" style="189" customWidth="1"/>
    <col min="8" max="8" width="25" style="189" customWidth="1"/>
    <col min="9" max="9" width="22.7109375" style="189" customWidth="1"/>
    <col min="10" max="10" width="14.140625" style="189" customWidth="1"/>
    <col min="11" max="11" width="12.7109375" style="189" customWidth="1"/>
    <col min="12" max="12" width="12.42578125" style="189" customWidth="1"/>
    <col min="13" max="13" width="13.42578125" style="189" customWidth="1"/>
    <col min="14" max="14" width="7" style="189" customWidth="1"/>
    <col min="15" max="15" width="26.140625" style="189" customWidth="1"/>
    <col min="16" max="16" width="17.28515625" style="189" customWidth="1"/>
    <col min="17" max="17" width="13.42578125" style="189" customWidth="1"/>
    <col min="18" max="18" width="12.7109375" style="189" customWidth="1"/>
    <col min="19" max="19" width="15.85546875" style="189" customWidth="1"/>
    <col min="20" max="20" width="12.85546875" style="189" customWidth="1"/>
    <col min="21" max="21" width="7" style="189" customWidth="1"/>
    <col min="22" max="22" width="21.85546875" style="189" customWidth="1"/>
    <col min="23" max="23" width="13.42578125" style="189" customWidth="1"/>
    <col min="24" max="24" width="13.5703125" style="189" customWidth="1"/>
    <col min="25" max="25" width="15" style="189" customWidth="1"/>
    <col min="26" max="26" width="15.5703125" style="189" customWidth="1"/>
    <col min="27" max="27" width="14.7109375" style="189" customWidth="1"/>
    <col min="28" max="16384" width="9.140625" style="189"/>
  </cols>
  <sheetData>
    <row r="1" spans="1:28" s="194" customFormat="1" ht="43.5" customHeight="1" x14ac:dyDescent="0.25">
      <c r="A1" s="319" t="s">
        <v>286</v>
      </c>
      <c r="B1" s="319"/>
      <c r="C1" s="319"/>
      <c r="D1" s="319"/>
      <c r="E1" s="319"/>
      <c r="F1" s="319"/>
      <c r="H1" s="319" t="s">
        <v>285</v>
      </c>
      <c r="I1" s="319"/>
      <c r="J1" s="319"/>
      <c r="K1" s="319"/>
      <c r="L1" s="319"/>
      <c r="M1" s="319"/>
      <c r="O1" s="312" t="s">
        <v>284</v>
      </c>
      <c r="P1" s="312"/>
      <c r="Q1" s="312"/>
      <c r="R1" s="312"/>
      <c r="S1" s="312"/>
      <c r="T1" s="312"/>
      <c r="V1" s="312" t="s">
        <v>283</v>
      </c>
      <c r="W1" s="312"/>
      <c r="X1" s="312"/>
      <c r="Y1" s="312"/>
      <c r="Z1" s="312"/>
      <c r="AA1" s="312"/>
    </row>
    <row r="2" spans="1:28" s="243" customFormat="1" ht="35.25" customHeight="1" x14ac:dyDescent="0.25">
      <c r="A2" s="336" t="s">
        <v>258</v>
      </c>
      <c r="B2" s="336"/>
      <c r="C2" s="336"/>
      <c r="D2" s="336"/>
      <c r="E2" s="336"/>
      <c r="F2" s="336"/>
      <c r="G2" s="266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5"/>
      <c r="AB2" s="335"/>
    </row>
    <row r="3" spans="1:28" s="194" customFormat="1" ht="15.75" customHeight="1" x14ac:dyDescent="0.25">
      <c r="A3" s="192"/>
      <c r="B3" s="192"/>
      <c r="C3" s="192"/>
      <c r="D3" s="192"/>
      <c r="E3" s="192"/>
      <c r="F3" s="192"/>
      <c r="H3" s="192"/>
      <c r="I3" s="192"/>
      <c r="J3" s="192"/>
      <c r="K3" s="192"/>
      <c r="L3" s="192"/>
      <c r="M3" s="192"/>
      <c r="O3" s="193"/>
      <c r="P3" s="193"/>
      <c r="Q3" s="193"/>
      <c r="R3" s="193"/>
      <c r="S3" s="193"/>
      <c r="T3" s="193"/>
      <c r="V3" s="193"/>
      <c r="W3" s="193"/>
      <c r="X3" s="193"/>
      <c r="Y3" s="193"/>
      <c r="Z3" s="193"/>
      <c r="AA3" s="193"/>
    </row>
    <row r="4" spans="1:28" s="194" customFormat="1" ht="20.25" customHeight="1" x14ac:dyDescent="0.25">
      <c r="A4" s="258" t="s">
        <v>247</v>
      </c>
      <c r="B4" s="192"/>
      <c r="C4" s="192"/>
      <c r="D4" s="192"/>
      <c r="E4" s="192"/>
      <c r="F4" s="192"/>
      <c r="H4" s="258" t="s">
        <v>247</v>
      </c>
      <c r="I4" s="192"/>
      <c r="J4" s="192"/>
      <c r="K4" s="192"/>
      <c r="L4" s="192"/>
      <c r="M4" s="192"/>
      <c r="O4" s="258" t="s">
        <v>247</v>
      </c>
      <c r="P4" s="193"/>
      <c r="Q4" s="193"/>
      <c r="R4" s="193"/>
      <c r="S4" s="193"/>
      <c r="T4" s="193"/>
      <c r="V4" s="258" t="s">
        <v>247</v>
      </c>
      <c r="W4" s="193"/>
      <c r="X4" s="193"/>
      <c r="Y4" s="193"/>
      <c r="Z4" s="193"/>
      <c r="AA4" s="193"/>
    </row>
    <row r="5" spans="1:28" ht="37.5" customHeight="1" x14ac:dyDescent="0.25">
      <c r="A5" s="27"/>
      <c r="B5" s="313" t="s">
        <v>173</v>
      </c>
      <c r="C5" s="323" t="s">
        <v>250</v>
      </c>
      <c r="D5" s="323"/>
      <c r="E5" s="323" t="s">
        <v>251</v>
      </c>
      <c r="F5" s="323"/>
      <c r="H5" s="27"/>
      <c r="I5" s="313" t="s">
        <v>173</v>
      </c>
      <c r="J5" s="323" t="s">
        <v>250</v>
      </c>
      <c r="K5" s="323"/>
      <c r="L5" s="323" t="s">
        <v>251</v>
      </c>
      <c r="M5" s="323"/>
      <c r="O5" s="27"/>
      <c r="P5" s="313" t="s">
        <v>173</v>
      </c>
      <c r="Q5" s="323" t="s">
        <v>250</v>
      </c>
      <c r="R5" s="323"/>
      <c r="S5" s="323" t="s">
        <v>251</v>
      </c>
      <c r="T5" s="323"/>
      <c r="V5" s="27"/>
      <c r="W5" s="313" t="s">
        <v>173</v>
      </c>
      <c r="X5" s="323" t="s">
        <v>250</v>
      </c>
      <c r="Y5" s="323"/>
      <c r="Z5" s="323" t="s">
        <v>251</v>
      </c>
      <c r="AA5" s="323"/>
    </row>
    <row r="6" spans="1:28" ht="43.5" x14ac:dyDescent="0.25">
      <c r="A6" s="26"/>
      <c r="B6" s="314"/>
      <c r="C6" s="175" t="s">
        <v>252</v>
      </c>
      <c r="D6" s="36" t="s">
        <v>253</v>
      </c>
      <c r="E6" s="175" t="s">
        <v>252</v>
      </c>
      <c r="F6" s="36" t="s">
        <v>254</v>
      </c>
      <c r="H6" s="26"/>
      <c r="I6" s="314"/>
      <c r="J6" s="175" t="s">
        <v>252</v>
      </c>
      <c r="K6" s="36" t="s">
        <v>253</v>
      </c>
      <c r="L6" s="175" t="s">
        <v>252</v>
      </c>
      <c r="M6" s="36" t="s">
        <v>254</v>
      </c>
      <c r="O6" s="26"/>
      <c r="P6" s="314"/>
      <c r="Q6" s="175" t="s">
        <v>252</v>
      </c>
      <c r="R6" s="36" t="s">
        <v>253</v>
      </c>
      <c r="S6" s="175" t="s">
        <v>252</v>
      </c>
      <c r="T6" s="36" t="s">
        <v>254</v>
      </c>
      <c r="V6" s="26"/>
      <c r="W6" s="314"/>
      <c r="X6" s="175" t="s">
        <v>252</v>
      </c>
      <c r="Y6" s="36" t="s">
        <v>253</v>
      </c>
      <c r="Z6" s="175" t="s">
        <v>252</v>
      </c>
      <c r="AA6" s="36" t="s">
        <v>254</v>
      </c>
    </row>
    <row r="7" spans="1:28" ht="15.75" x14ac:dyDescent="0.25">
      <c r="A7" s="134"/>
      <c r="B7" s="135"/>
      <c r="C7" s="92"/>
      <c r="D7" s="62"/>
      <c r="E7" s="64"/>
      <c r="F7" s="62"/>
      <c r="H7" s="134"/>
      <c r="I7" s="135"/>
      <c r="J7" s="92"/>
      <c r="K7" s="62"/>
      <c r="L7" s="64"/>
      <c r="M7" s="62"/>
      <c r="O7" s="134"/>
      <c r="P7" s="135"/>
      <c r="Q7" s="92"/>
      <c r="R7" s="62"/>
      <c r="S7" s="64"/>
      <c r="T7" s="62"/>
      <c r="V7" s="134"/>
      <c r="W7" s="135"/>
      <c r="X7" s="92"/>
      <c r="Y7" s="62"/>
      <c r="Z7" s="64"/>
      <c r="AA7" s="62"/>
    </row>
    <row r="8" spans="1:28" ht="15.75" x14ac:dyDescent="0.25">
      <c r="A8" s="136" t="s">
        <v>93</v>
      </c>
      <c r="B8" s="176">
        <v>25</v>
      </c>
      <c r="C8" s="135">
        <v>12</v>
      </c>
      <c r="D8" s="131">
        <v>0.48</v>
      </c>
      <c r="E8" s="135">
        <v>19</v>
      </c>
      <c r="F8" s="131">
        <v>0.76</v>
      </c>
      <c r="H8" s="136" t="s">
        <v>93</v>
      </c>
      <c r="I8" s="176">
        <v>0</v>
      </c>
      <c r="J8" s="187" t="s">
        <v>222</v>
      </c>
      <c r="K8" s="196" t="s">
        <v>222</v>
      </c>
      <c r="L8" s="187" t="s">
        <v>222</v>
      </c>
      <c r="M8" s="196" t="s">
        <v>222</v>
      </c>
      <c r="O8" s="136" t="s">
        <v>93</v>
      </c>
      <c r="P8" s="176">
        <v>21</v>
      </c>
      <c r="Q8" s="135">
        <v>11</v>
      </c>
      <c r="R8" s="131">
        <v>0.52380952380952384</v>
      </c>
      <c r="S8" s="135">
        <v>15</v>
      </c>
      <c r="T8" s="131">
        <v>0.7142857142857143</v>
      </c>
      <c r="V8" s="136" t="s">
        <v>93</v>
      </c>
      <c r="W8" s="176">
        <v>4</v>
      </c>
      <c r="X8" s="135">
        <v>1</v>
      </c>
      <c r="Y8" s="131">
        <v>0.25</v>
      </c>
      <c r="Z8" s="135">
        <v>4</v>
      </c>
      <c r="AA8" s="131">
        <v>1</v>
      </c>
    </row>
    <row r="9" spans="1:28" ht="15.75" x14ac:dyDescent="0.25">
      <c r="A9" s="136" t="s">
        <v>94</v>
      </c>
      <c r="B9" s="176">
        <v>47</v>
      </c>
      <c r="C9" s="135">
        <v>14</v>
      </c>
      <c r="D9" s="131">
        <v>0.2978723404255319</v>
      </c>
      <c r="E9" s="135">
        <v>40</v>
      </c>
      <c r="F9" s="131">
        <v>0.85106382978723405</v>
      </c>
      <c r="H9" s="136" t="s">
        <v>94</v>
      </c>
      <c r="I9" s="176">
        <v>8</v>
      </c>
      <c r="J9" s="135">
        <v>1</v>
      </c>
      <c r="K9" s="131">
        <v>0.125</v>
      </c>
      <c r="L9" s="135">
        <v>8</v>
      </c>
      <c r="M9" s="131">
        <v>1</v>
      </c>
      <c r="O9" s="136" t="s">
        <v>94</v>
      </c>
      <c r="P9" s="176">
        <v>35</v>
      </c>
      <c r="Q9" s="135">
        <v>13</v>
      </c>
      <c r="R9" s="131">
        <v>0.37142857142857144</v>
      </c>
      <c r="S9" s="135">
        <v>28</v>
      </c>
      <c r="T9" s="131">
        <v>0.8</v>
      </c>
      <c r="V9" s="136" t="s">
        <v>94</v>
      </c>
      <c r="W9" s="176">
        <v>4</v>
      </c>
      <c r="X9" s="135">
        <v>0</v>
      </c>
      <c r="Y9" s="131">
        <v>0</v>
      </c>
      <c r="Z9" s="135">
        <v>4</v>
      </c>
      <c r="AA9" s="131">
        <v>1</v>
      </c>
    </row>
    <row r="10" spans="1:28" ht="15.75" x14ac:dyDescent="0.25">
      <c r="A10" s="136" t="s">
        <v>95</v>
      </c>
      <c r="B10" s="176">
        <v>29</v>
      </c>
      <c r="C10" s="135">
        <v>6</v>
      </c>
      <c r="D10" s="131">
        <v>0.20689655172413793</v>
      </c>
      <c r="E10" s="135">
        <v>27</v>
      </c>
      <c r="F10" s="131">
        <v>0.93103448275862066</v>
      </c>
      <c r="H10" s="136" t="s">
        <v>95</v>
      </c>
      <c r="I10" s="176">
        <v>3</v>
      </c>
      <c r="J10" s="135">
        <v>0</v>
      </c>
      <c r="K10" s="131">
        <v>0</v>
      </c>
      <c r="L10" s="135">
        <v>3</v>
      </c>
      <c r="M10" s="131">
        <v>1</v>
      </c>
      <c r="O10" s="136" t="s">
        <v>95</v>
      </c>
      <c r="P10" s="176">
        <v>24</v>
      </c>
      <c r="Q10" s="135">
        <v>6</v>
      </c>
      <c r="R10" s="131">
        <v>0.25</v>
      </c>
      <c r="S10" s="135">
        <v>22</v>
      </c>
      <c r="T10" s="131">
        <v>0.91666666666666663</v>
      </c>
      <c r="V10" s="136" t="s">
        <v>95</v>
      </c>
      <c r="W10" s="176">
        <v>2</v>
      </c>
      <c r="X10" s="135">
        <v>0</v>
      </c>
      <c r="Y10" s="131">
        <v>0</v>
      </c>
      <c r="Z10" s="135">
        <v>2</v>
      </c>
      <c r="AA10" s="131">
        <v>1</v>
      </c>
    </row>
    <row r="11" spans="1:28" ht="15.75" x14ac:dyDescent="0.25">
      <c r="A11" s="136" t="s">
        <v>96</v>
      </c>
      <c r="B11" s="176">
        <v>21</v>
      </c>
      <c r="C11" s="135">
        <v>7</v>
      </c>
      <c r="D11" s="131">
        <v>0.33333333333333331</v>
      </c>
      <c r="E11" s="135">
        <v>19</v>
      </c>
      <c r="F11" s="131">
        <v>0.90476190476190477</v>
      </c>
      <c r="H11" s="136" t="s">
        <v>96</v>
      </c>
      <c r="I11" s="176">
        <v>6</v>
      </c>
      <c r="J11" s="135">
        <v>2</v>
      </c>
      <c r="K11" s="131">
        <v>0.33333333333333331</v>
      </c>
      <c r="L11" s="135">
        <v>5</v>
      </c>
      <c r="M11" s="131">
        <v>0.83333333333333337</v>
      </c>
      <c r="O11" s="136" t="s">
        <v>96</v>
      </c>
      <c r="P11" s="176">
        <v>12</v>
      </c>
      <c r="Q11" s="135">
        <v>5</v>
      </c>
      <c r="R11" s="131">
        <v>0.41666666666666669</v>
      </c>
      <c r="S11" s="135">
        <v>11</v>
      </c>
      <c r="T11" s="131">
        <v>0.91666666666666663</v>
      </c>
      <c r="V11" s="136" t="s">
        <v>96</v>
      </c>
      <c r="W11" s="176">
        <v>3</v>
      </c>
      <c r="X11" s="135">
        <v>0</v>
      </c>
      <c r="Y11" s="131">
        <v>0</v>
      </c>
      <c r="Z11" s="135">
        <v>3</v>
      </c>
      <c r="AA11" s="131">
        <v>1</v>
      </c>
    </row>
    <row r="12" spans="1:28" ht="15.75" x14ac:dyDescent="0.25">
      <c r="A12" s="136" t="s">
        <v>97</v>
      </c>
      <c r="B12" s="176">
        <v>4</v>
      </c>
      <c r="C12" s="135">
        <v>2</v>
      </c>
      <c r="D12" s="131">
        <v>0.5</v>
      </c>
      <c r="E12" s="135">
        <v>3</v>
      </c>
      <c r="F12" s="131">
        <v>0.75</v>
      </c>
      <c r="H12" s="136" t="s">
        <v>97</v>
      </c>
      <c r="I12" s="176">
        <v>2</v>
      </c>
      <c r="J12" s="135">
        <v>0</v>
      </c>
      <c r="K12" s="131">
        <v>0</v>
      </c>
      <c r="L12" s="135">
        <v>2</v>
      </c>
      <c r="M12" s="131">
        <v>1</v>
      </c>
      <c r="O12" s="136" t="s">
        <v>97</v>
      </c>
      <c r="P12" s="176">
        <v>2</v>
      </c>
      <c r="Q12" s="135">
        <v>2</v>
      </c>
      <c r="R12" s="131">
        <v>1</v>
      </c>
      <c r="S12" s="135">
        <v>1</v>
      </c>
      <c r="T12" s="131">
        <v>0.5</v>
      </c>
      <c r="V12" s="136" t="s">
        <v>97</v>
      </c>
      <c r="W12" s="176">
        <v>0</v>
      </c>
      <c r="X12" s="187" t="s">
        <v>222</v>
      </c>
      <c r="Y12" s="196" t="s">
        <v>222</v>
      </c>
      <c r="Z12" s="187" t="s">
        <v>222</v>
      </c>
      <c r="AA12" s="196" t="s">
        <v>222</v>
      </c>
    </row>
    <row r="13" spans="1:28" ht="15.75" x14ac:dyDescent="0.25">
      <c r="A13" s="136" t="s">
        <v>98</v>
      </c>
      <c r="B13" s="176">
        <v>30</v>
      </c>
      <c r="C13" s="135">
        <v>9</v>
      </c>
      <c r="D13" s="131">
        <v>0.3</v>
      </c>
      <c r="E13" s="135">
        <v>29</v>
      </c>
      <c r="F13" s="131">
        <v>0.96666666666666667</v>
      </c>
      <c r="H13" s="136" t="s">
        <v>98</v>
      </c>
      <c r="I13" s="176">
        <v>0</v>
      </c>
      <c r="J13" s="187" t="s">
        <v>222</v>
      </c>
      <c r="K13" s="196" t="s">
        <v>222</v>
      </c>
      <c r="L13" s="187" t="s">
        <v>222</v>
      </c>
      <c r="M13" s="196" t="s">
        <v>222</v>
      </c>
      <c r="O13" s="136" t="s">
        <v>98</v>
      </c>
      <c r="P13" s="176">
        <v>24</v>
      </c>
      <c r="Q13" s="135">
        <v>9</v>
      </c>
      <c r="R13" s="131">
        <v>0.375</v>
      </c>
      <c r="S13" s="135">
        <v>23</v>
      </c>
      <c r="T13" s="131">
        <v>0.95833333333333337</v>
      </c>
      <c r="V13" s="136" t="s">
        <v>98</v>
      </c>
      <c r="W13" s="176">
        <v>6</v>
      </c>
      <c r="X13" s="135">
        <v>0</v>
      </c>
      <c r="Y13" s="131">
        <v>0</v>
      </c>
      <c r="Z13" s="135">
        <v>6</v>
      </c>
      <c r="AA13" s="131">
        <v>1</v>
      </c>
    </row>
    <row r="14" spans="1:28" ht="15.75" x14ac:dyDescent="0.25">
      <c r="A14" s="136" t="s">
        <v>99</v>
      </c>
      <c r="B14" s="176">
        <v>27</v>
      </c>
      <c r="C14" s="135">
        <v>5</v>
      </c>
      <c r="D14" s="131">
        <v>0.18518518518518517</v>
      </c>
      <c r="E14" s="135">
        <v>26</v>
      </c>
      <c r="F14" s="131">
        <v>0.96296296296296291</v>
      </c>
      <c r="H14" s="136" t="s">
        <v>99</v>
      </c>
      <c r="I14" s="176">
        <v>4</v>
      </c>
      <c r="J14" s="135">
        <v>0</v>
      </c>
      <c r="K14" s="131">
        <v>0</v>
      </c>
      <c r="L14" s="135">
        <v>4</v>
      </c>
      <c r="M14" s="131">
        <v>1</v>
      </c>
      <c r="O14" s="136" t="s">
        <v>99</v>
      </c>
      <c r="P14" s="176">
        <v>20</v>
      </c>
      <c r="Q14" s="135">
        <v>5</v>
      </c>
      <c r="R14" s="131">
        <v>0.25</v>
      </c>
      <c r="S14" s="135">
        <v>19</v>
      </c>
      <c r="T14" s="131">
        <v>0.95</v>
      </c>
      <c r="V14" s="136" t="s">
        <v>99</v>
      </c>
      <c r="W14" s="176">
        <v>3</v>
      </c>
      <c r="X14" s="135">
        <v>0</v>
      </c>
      <c r="Y14" s="131">
        <v>0</v>
      </c>
      <c r="Z14" s="135">
        <v>3</v>
      </c>
      <c r="AA14" s="131">
        <v>1</v>
      </c>
    </row>
    <row r="15" spans="1:28" ht="15.75" x14ac:dyDescent="0.25">
      <c r="A15" s="136" t="s">
        <v>100</v>
      </c>
      <c r="B15" s="176">
        <v>21</v>
      </c>
      <c r="C15" s="135">
        <v>6</v>
      </c>
      <c r="D15" s="131">
        <v>0.2857142857142857</v>
      </c>
      <c r="E15" s="135">
        <v>18</v>
      </c>
      <c r="F15" s="131">
        <v>0.8571428571428571</v>
      </c>
      <c r="H15" s="136" t="s">
        <v>100</v>
      </c>
      <c r="I15" s="176">
        <v>1</v>
      </c>
      <c r="J15" s="135">
        <v>0</v>
      </c>
      <c r="K15" s="131">
        <v>0</v>
      </c>
      <c r="L15" s="135">
        <v>1</v>
      </c>
      <c r="M15" s="131">
        <v>1</v>
      </c>
      <c r="O15" s="136" t="s">
        <v>100</v>
      </c>
      <c r="P15" s="176">
        <v>20</v>
      </c>
      <c r="Q15" s="135">
        <v>6</v>
      </c>
      <c r="R15" s="131">
        <v>0.3</v>
      </c>
      <c r="S15" s="135">
        <v>17</v>
      </c>
      <c r="T15" s="131">
        <v>0.85</v>
      </c>
      <c r="V15" s="136" t="s">
        <v>100</v>
      </c>
      <c r="W15" s="176">
        <v>0</v>
      </c>
      <c r="X15" s="187" t="s">
        <v>222</v>
      </c>
      <c r="Y15" s="196" t="s">
        <v>222</v>
      </c>
      <c r="Z15" s="187" t="s">
        <v>222</v>
      </c>
      <c r="AA15" s="196" t="s">
        <v>222</v>
      </c>
    </row>
    <row r="16" spans="1:28" ht="15.75" x14ac:dyDescent="0.25">
      <c r="A16" s="136" t="s">
        <v>101</v>
      </c>
      <c r="B16" s="176">
        <v>10</v>
      </c>
      <c r="C16" s="135">
        <v>2</v>
      </c>
      <c r="D16" s="131">
        <v>0.2</v>
      </c>
      <c r="E16" s="135">
        <v>9</v>
      </c>
      <c r="F16" s="131">
        <v>0.9</v>
      </c>
      <c r="H16" s="136" t="s">
        <v>101</v>
      </c>
      <c r="I16" s="176">
        <v>0</v>
      </c>
      <c r="J16" s="187" t="s">
        <v>222</v>
      </c>
      <c r="K16" s="196" t="s">
        <v>222</v>
      </c>
      <c r="L16" s="187" t="s">
        <v>222</v>
      </c>
      <c r="M16" s="196" t="s">
        <v>222</v>
      </c>
      <c r="O16" s="136" t="s">
        <v>101</v>
      </c>
      <c r="P16" s="176">
        <v>10</v>
      </c>
      <c r="Q16" s="135">
        <v>2</v>
      </c>
      <c r="R16" s="131">
        <v>0.2</v>
      </c>
      <c r="S16" s="135">
        <v>9</v>
      </c>
      <c r="T16" s="131">
        <v>0.9</v>
      </c>
      <c r="V16" s="136" t="s">
        <v>101</v>
      </c>
      <c r="W16" s="176">
        <v>0</v>
      </c>
      <c r="X16" s="187" t="s">
        <v>222</v>
      </c>
      <c r="Y16" s="196" t="s">
        <v>222</v>
      </c>
      <c r="Z16" s="187" t="s">
        <v>222</v>
      </c>
      <c r="AA16" s="196" t="s">
        <v>222</v>
      </c>
    </row>
    <row r="17" spans="1:27" ht="15.75" x14ac:dyDescent="0.25">
      <c r="A17" s="136" t="s">
        <v>102</v>
      </c>
      <c r="B17" s="176">
        <v>18</v>
      </c>
      <c r="C17" s="135">
        <v>6</v>
      </c>
      <c r="D17" s="131">
        <v>0.33333333333333331</v>
      </c>
      <c r="E17" s="135">
        <v>17</v>
      </c>
      <c r="F17" s="131">
        <v>0.94444444444444442</v>
      </c>
      <c r="H17" s="136" t="s">
        <v>102</v>
      </c>
      <c r="I17" s="176">
        <v>5</v>
      </c>
      <c r="J17" s="135">
        <v>0</v>
      </c>
      <c r="K17" s="131">
        <v>0</v>
      </c>
      <c r="L17" s="135">
        <v>5</v>
      </c>
      <c r="M17" s="131">
        <v>1</v>
      </c>
      <c r="O17" s="136" t="s">
        <v>102</v>
      </c>
      <c r="P17" s="176">
        <v>12</v>
      </c>
      <c r="Q17" s="135">
        <v>6</v>
      </c>
      <c r="R17" s="131">
        <v>0.5</v>
      </c>
      <c r="S17" s="135">
        <v>11</v>
      </c>
      <c r="T17" s="131">
        <v>0.91666666666666663</v>
      </c>
      <c r="V17" s="136" t="s">
        <v>102</v>
      </c>
      <c r="W17" s="176">
        <v>1</v>
      </c>
      <c r="X17" s="135">
        <v>0</v>
      </c>
      <c r="Y17" s="131">
        <v>0</v>
      </c>
      <c r="Z17" s="135">
        <v>1</v>
      </c>
      <c r="AA17" s="131">
        <v>1</v>
      </c>
    </row>
    <row r="18" spans="1:27" ht="15.75" x14ac:dyDescent="0.25">
      <c r="A18" s="136" t="s">
        <v>103</v>
      </c>
      <c r="B18" s="176">
        <v>12</v>
      </c>
      <c r="C18" s="135">
        <v>4</v>
      </c>
      <c r="D18" s="131">
        <v>0.33333333333333331</v>
      </c>
      <c r="E18" s="135">
        <v>11</v>
      </c>
      <c r="F18" s="131">
        <v>0.91666666666666663</v>
      </c>
      <c r="H18" s="136" t="s">
        <v>103</v>
      </c>
      <c r="I18" s="176">
        <v>1</v>
      </c>
      <c r="J18" s="135">
        <v>0</v>
      </c>
      <c r="K18" s="131">
        <v>0</v>
      </c>
      <c r="L18" s="135">
        <v>1</v>
      </c>
      <c r="M18" s="131">
        <v>1</v>
      </c>
      <c r="O18" s="136" t="s">
        <v>103</v>
      </c>
      <c r="P18" s="176">
        <v>6</v>
      </c>
      <c r="Q18" s="135">
        <v>3</v>
      </c>
      <c r="R18" s="131">
        <v>0.5</v>
      </c>
      <c r="S18" s="135">
        <v>5</v>
      </c>
      <c r="T18" s="131">
        <v>0.83333333333333337</v>
      </c>
      <c r="V18" s="136" t="s">
        <v>103</v>
      </c>
      <c r="W18" s="176">
        <v>5</v>
      </c>
      <c r="X18" s="135">
        <v>1</v>
      </c>
      <c r="Y18" s="131">
        <v>0.2</v>
      </c>
      <c r="Z18" s="135">
        <v>5</v>
      </c>
      <c r="AA18" s="131">
        <v>1</v>
      </c>
    </row>
    <row r="19" spans="1:27" ht="15.75" x14ac:dyDescent="0.25">
      <c r="A19" s="136" t="s">
        <v>104</v>
      </c>
      <c r="B19" s="176">
        <v>62</v>
      </c>
      <c r="C19" s="135">
        <v>23</v>
      </c>
      <c r="D19" s="131">
        <v>0.37096774193548387</v>
      </c>
      <c r="E19" s="135">
        <v>52</v>
      </c>
      <c r="F19" s="131">
        <v>0.83870967741935487</v>
      </c>
      <c r="H19" s="136" t="s">
        <v>104</v>
      </c>
      <c r="I19" s="176">
        <v>11</v>
      </c>
      <c r="J19" s="135">
        <v>9</v>
      </c>
      <c r="K19" s="131">
        <v>0.81818181818181823</v>
      </c>
      <c r="L19" s="135">
        <v>8</v>
      </c>
      <c r="M19" s="131">
        <v>0.72727272727272729</v>
      </c>
      <c r="O19" s="136" t="s">
        <v>104</v>
      </c>
      <c r="P19" s="176">
        <v>35</v>
      </c>
      <c r="Q19" s="135">
        <v>11</v>
      </c>
      <c r="R19" s="131">
        <v>0.31428571428571428</v>
      </c>
      <c r="S19" s="135">
        <v>29</v>
      </c>
      <c r="T19" s="131">
        <v>0.82857142857142863</v>
      </c>
      <c r="V19" s="136" t="s">
        <v>104</v>
      </c>
      <c r="W19" s="176">
        <v>16</v>
      </c>
      <c r="X19" s="135">
        <v>3</v>
      </c>
      <c r="Y19" s="131">
        <v>0.1875</v>
      </c>
      <c r="Z19" s="135">
        <v>15</v>
      </c>
      <c r="AA19" s="131">
        <v>0.9375</v>
      </c>
    </row>
    <row r="20" spans="1:27" ht="15.75" x14ac:dyDescent="0.25">
      <c r="A20" s="136" t="s">
        <v>105</v>
      </c>
      <c r="B20" s="176">
        <v>9</v>
      </c>
      <c r="C20" s="135">
        <v>0</v>
      </c>
      <c r="D20" s="131">
        <v>0</v>
      </c>
      <c r="E20" s="135">
        <v>9</v>
      </c>
      <c r="F20" s="131">
        <v>1</v>
      </c>
      <c r="H20" s="136" t="s">
        <v>105</v>
      </c>
      <c r="I20" s="176">
        <v>6</v>
      </c>
      <c r="J20" s="135">
        <v>0</v>
      </c>
      <c r="K20" s="131">
        <v>0</v>
      </c>
      <c r="L20" s="135">
        <v>6</v>
      </c>
      <c r="M20" s="131">
        <v>1</v>
      </c>
      <c r="O20" s="136" t="s">
        <v>105</v>
      </c>
      <c r="P20" s="176">
        <v>1</v>
      </c>
      <c r="Q20" s="135">
        <v>0</v>
      </c>
      <c r="R20" s="131">
        <v>0</v>
      </c>
      <c r="S20" s="135">
        <v>1</v>
      </c>
      <c r="T20" s="131">
        <v>1</v>
      </c>
      <c r="V20" s="136" t="s">
        <v>105</v>
      </c>
      <c r="W20" s="176">
        <v>2</v>
      </c>
      <c r="X20" s="135">
        <v>0</v>
      </c>
      <c r="Y20" s="131">
        <v>0</v>
      </c>
      <c r="Z20" s="135">
        <v>2</v>
      </c>
      <c r="AA20" s="131">
        <v>1</v>
      </c>
    </row>
    <row r="21" spans="1:27" ht="15.75" x14ac:dyDescent="0.25">
      <c r="A21" s="136" t="s">
        <v>106</v>
      </c>
      <c r="B21" s="176">
        <v>22</v>
      </c>
      <c r="C21" s="135">
        <v>12</v>
      </c>
      <c r="D21" s="131">
        <v>0.54545454545454541</v>
      </c>
      <c r="E21" s="135">
        <v>20</v>
      </c>
      <c r="F21" s="131">
        <v>0.90909090909090906</v>
      </c>
      <c r="H21" s="136" t="s">
        <v>106</v>
      </c>
      <c r="I21" s="176">
        <v>6</v>
      </c>
      <c r="J21" s="135">
        <v>4</v>
      </c>
      <c r="K21" s="131">
        <v>0.66666666666666663</v>
      </c>
      <c r="L21" s="135">
        <v>5</v>
      </c>
      <c r="M21" s="131">
        <v>0.83333333333333337</v>
      </c>
      <c r="O21" s="136" t="s">
        <v>106</v>
      </c>
      <c r="P21" s="176">
        <v>13</v>
      </c>
      <c r="Q21" s="135">
        <v>6</v>
      </c>
      <c r="R21" s="131">
        <v>0.46153846153846156</v>
      </c>
      <c r="S21" s="135">
        <v>12</v>
      </c>
      <c r="T21" s="131">
        <v>0.92307692307692313</v>
      </c>
      <c r="V21" s="136" t="s">
        <v>106</v>
      </c>
      <c r="W21" s="176">
        <v>3</v>
      </c>
      <c r="X21" s="135">
        <v>2</v>
      </c>
      <c r="Y21" s="131">
        <v>0.66666666666666663</v>
      </c>
      <c r="Z21" s="135">
        <v>3</v>
      </c>
      <c r="AA21" s="131">
        <v>1</v>
      </c>
    </row>
    <row r="22" spans="1:27" ht="15.75" x14ac:dyDescent="0.25">
      <c r="A22" s="136" t="s">
        <v>107</v>
      </c>
      <c r="B22" s="176">
        <v>73</v>
      </c>
      <c r="C22" s="135">
        <v>13</v>
      </c>
      <c r="D22" s="131">
        <v>0.17808219178082191</v>
      </c>
      <c r="E22" s="135">
        <v>69</v>
      </c>
      <c r="F22" s="131">
        <v>0.9452054794520548</v>
      </c>
      <c r="H22" s="136" t="s">
        <v>107</v>
      </c>
      <c r="I22" s="176">
        <v>11</v>
      </c>
      <c r="J22" s="135">
        <v>1</v>
      </c>
      <c r="K22" s="131">
        <v>9.0909090909090912E-2</v>
      </c>
      <c r="L22" s="135">
        <v>10</v>
      </c>
      <c r="M22" s="131">
        <v>0.90909090909090906</v>
      </c>
      <c r="O22" s="136" t="s">
        <v>107</v>
      </c>
      <c r="P22" s="176">
        <v>58</v>
      </c>
      <c r="Q22" s="135">
        <v>11</v>
      </c>
      <c r="R22" s="131">
        <v>0.18965517241379309</v>
      </c>
      <c r="S22" s="135">
        <v>55</v>
      </c>
      <c r="T22" s="131">
        <v>0.94827586206896552</v>
      </c>
      <c r="V22" s="136" t="s">
        <v>107</v>
      </c>
      <c r="W22" s="176">
        <v>4</v>
      </c>
      <c r="X22" s="135">
        <v>1</v>
      </c>
      <c r="Y22" s="131">
        <v>0.25</v>
      </c>
      <c r="Z22" s="135">
        <v>4</v>
      </c>
      <c r="AA22" s="131">
        <v>1</v>
      </c>
    </row>
    <row r="23" spans="1:27" ht="15.75" x14ac:dyDescent="0.25">
      <c r="A23" s="136" t="s">
        <v>108</v>
      </c>
      <c r="B23" s="176">
        <v>77</v>
      </c>
      <c r="C23" s="135">
        <v>30</v>
      </c>
      <c r="D23" s="131">
        <v>0.38961038961038963</v>
      </c>
      <c r="E23" s="135">
        <v>61</v>
      </c>
      <c r="F23" s="131">
        <v>0.79220779220779225</v>
      </c>
      <c r="H23" s="136" t="s">
        <v>108</v>
      </c>
      <c r="I23" s="176">
        <v>15</v>
      </c>
      <c r="J23" s="135">
        <v>3</v>
      </c>
      <c r="K23" s="131">
        <v>0.2</v>
      </c>
      <c r="L23" s="135">
        <v>15</v>
      </c>
      <c r="M23" s="131">
        <v>1</v>
      </c>
      <c r="O23" s="136" t="s">
        <v>108</v>
      </c>
      <c r="P23" s="176">
        <v>50</v>
      </c>
      <c r="Q23" s="135">
        <v>22</v>
      </c>
      <c r="R23" s="131">
        <v>0.44</v>
      </c>
      <c r="S23" s="135">
        <v>37</v>
      </c>
      <c r="T23" s="131">
        <v>0.74</v>
      </c>
      <c r="V23" s="136" t="s">
        <v>108</v>
      </c>
      <c r="W23" s="176">
        <v>12</v>
      </c>
      <c r="X23" s="135">
        <v>5</v>
      </c>
      <c r="Y23" s="131">
        <v>0.41666666666666669</v>
      </c>
      <c r="Z23" s="135">
        <v>9</v>
      </c>
      <c r="AA23" s="131">
        <v>0.75</v>
      </c>
    </row>
    <row r="24" spans="1:27" ht="15.75" x14ac:dyDescent="0.25">
      <c r="A24" s="136" t="s">
        <v>109</v>
      </c>
      <c r="B24" s="176">
        <v>58</v>
      </c>
      <c r="C24" s="135">
        <v>19</v>
      </c>
      <c r="D24" s="131">
        <v>0.32758620689655171</v>
      </c>
      <c r="E24" s="135">
        <v>47</v>
      </c>
      <c r="F24" s="131">
        <v>0.81034482758620685</v>
      </c>
      <c r="H24" s="136" t="s">
        <v>109</v>
      </c>
      <c r="I24" s="176">
        <v>15</v>
      </c>
      <c r="J24" s="135">
        <v>5</v>
      </c>
      <c r="K24" s="131">
        <v>0.33333333333333331</v>
      </c>
      <c r="L24" s="135">
        <v>13</v>
      </c>
      <c r="M24" s="131">
        <v>0.8666666666666667</v>
      </c>
      <c r="O24" s="136" t="s">
        <v>109</v>
      </c>
      <c r="P24" s="176">
        <v>35</v>
      </c>
      <c r="Q24" s="135">
        <v>12</v>
      </c>
      <c r="R24" s="131">
        <v>0.34285714285714286</v>
      </c>
      <c r="S24" s="135">
        <v>27</v>
      </c>
      <c r="T24" s="131">
        <v>0.77142857142857146</v>
      </c>
      <c r="V24" s="136" t="s">
        <v>109</v>
      </c>
      <c r="W24" s="176">
        <v>8</v>
      </c>
      <c r="X24" s="135">
        <v>2</v>
      </c>
      <c r="Y24" s="131">
        <v>0.25</v>
      </c>
      <c r="Z24" s="135">
        <v>7</v>
      </c>
      <c r="AA24" s="131">
        <v>0.875</v>
      </c>
    </row>
    <row r="25" spans="1:27" ht="15.75" x14ac:dyDescent="0.25">
      <c r="A25" s="136" t="s">
        <v>110</v>
      </c>
      <c r="B25" s="176">
        <v>15</v>
      </c>
      <c r="C25" s="135">
        <v>0</v>
      </c>
      <c r="D25" s="131">
        <v>0</v>
      </c>
      <c r="E25" s="135">
        <v>15</v>
      </c>
      <c r="F25" s="131">
        <v>1</v>
      </c>
      <c r="H25" s="136" t="s">
        <v>110</v>
      </c>
      <c r="I25" s="176">
        <v>0</v>
      </c>
      <c r="J25" s="187" t="s">
        <v>222</v>
      </c>
      <c r="K25" s="196" t="s">
        <v>222</v>
      </c>
      <c r="L25" s="187" t="s">
        <v>222</v>
      </c>
      <c r="M25" s="196" t="s">
        <v>222</v>
      </c>
      <c r="O25" s="136" t="s">
        <v>110</v>
      </c>
      <c r="P25" s="176">
        <v>9</v>
      </c>
      <c r="Q25" s="135">
        <v>0</v>
      </c>
      <c r="R25" s="131">
        <v>0</v>
      </c>
      <c r="S25" s="135">
        <v>9</v>
      </c>
      <c r="T25" s="131">
        <v>1</v>
      </c>
      <c r="V25" s="136" t="s">
        <v>110</v>
      </c>
      <c r="W25" s="176">
        <v>6</v>
      </c>
      <c r="X25" s="135">
        <v>0</v>
      </c>
      <c r="Y25" s="131">
        <v>0</v>
      </c>
      <c r="Z25" s="135">
        <v>6</v>
      </c>
      <c r="AA25" s="131">
        <v>1</v>
      </c>
    </row>
    <row r="26" spans="1:27" ht="15.75" x14ac:dyDescent="0.25">
      <c r="A26" s="136" t="s">
        <v>111</v>
      </c>
      <c r="B26" s="176">
        <v>10</v>
      </c>
      <c r="C26" s="135">
        <v>4</v>
      </c>
      <c r="D26" s="131">
        <v>0.4</v>
      </c>
      <c r="E26" s="135">
        <v>7</v>
      </c>
      <c r="F26" s="131">
        <v>0.7</v>
      </c>
      <c r="H26" s="136" t="s">
        <v>111</v>
      </c>
      <c r="I26" s="176">
        <v>2</v>
      </c>
      <c r="J26" s="135">
        <v>2</v>
      </c>
      <c r="K26" s="131">
        <v>1</v>
      </c>
      <c r="L26" s="135">
        <v>1</v>
      </c>
      <c r="M26" s="131">
        <v>0.5</v>
      </c>
      <c r="O26" s="136" t="s">
        <v>111</v>
      </c>
      <c r="P26" s="176">
        <v>7</v>
      </c>
      <c r="Q26" s="135">
        <v>2</v>
      </c>
      <c r="R26" s="131">
        <v>0.2857142857142857</v>
      </c>
      <c r="S26" s="135">
        <v>5</v>
      </c>
      <c r="T26" s="131">
        <v>0.7142857142857143</v>
      </c>
      <c r="V26" s="136" t="s">
        <v>111</v>
      </c>
      <c r="W26" s="176">
        <v>1</v>
      </c>
      <c r="X26" s="135">
        <v>0</v>
      </c>
      <c r="Y26" s="131">
        <v>0</v>
      </c>
      <c r="Z26" s="135">
        <v>1</v>
      </c>
      <c r="AA26" s="131">
        <v>1</v>
      </c>
    </row>
    <row r="27" spans="1:27" ht="15.75" x14ac:dyDescent="0.25">
      <c r="A27" s="136" t="s">
        <v>112</v>
      </c>
      <c r="B27" s="176">
        <v>14</v>
      </c>
      <c r="C27" s="135">
        <v>4</v>
      </c>
      <c r="D27" s="131">
        <v>0.2857142857142857</v>
      </c>
      <c r="E27" s="135">
        <v>13</v>
      </c>
      <c r="F27" s="131">
        <v>0.9285714285714286</v>
      </c>
      <c r="H27" s="136" t="s">
        <v>112</v>
      </c>
      <c r="I27" s="176">
        <v>0</v>
      </c>
      <c r="J27" s="187" t="s">
        <v>222</v>
      </c>
      <c r="K27" s="196" t="s">
        <v>222</v>
      </c>
      <c r="L27" s="187" t="s">
        <v>222</v>
      </c>
      <c r="M27" s="196" t="s">
        <v>222</v>
      </c>
      <c r="O27" s="136" t="s">
        <v>112</v>
      </c>
      <c r="P27" s="176">
        <v>13</v>
      </c>
      <c r="Q27" s="135">
        <v>4</v>
      </c>
      <c r="R27" s="131">
        <v>0.30769230769230771</v>
      </c>
      <c r="S27" s="135">
        <v>12</v>
      </c>
      <c r="T27" s="131">
        <v>0.92307692307692313</v>
      </c>
      <c r="V27" s="136" t="s">
        <v>112</v>
      </c>
      <c r="W27" s="176">
        <v>1</v>
      </c>
      <c r="X27" s="135">
        <v>0</v>
      </c>
      <c r="Y27" s="131">
        <v>0</v>
      </c>
      <c r="Z27" s="135">
        <v>1</v>
      </c>
      <c r="AA27" s="131">
        <v>1</v>
      </c>
    </row>
    <row r="28" spans="1:27" ht="15.75" x14ac:dyDescent="0.25">
      <c r="A28" s="136" t="s">
        <v>113</v>
      </c>
      <c r="B28" s="176">
        <v>23</v>
      </c>
      <c r="C28" s="135">
        <v>7</v>
      </c>
      <c r="D28" s="131">
        <v>0.30434782608695654</v>
      </c>
      <c r="E28" s="135">
        <v>21</v>
      </c>
      <c r="F28" s="131">
        <v>0.91304347826086951</v>
      </c>
      <c r="H28" s="136" t="s">
        <v>113</v>
      </c>
      <c r="I28" s="176">
        <v>2</v>
      </c>
      <c r="J28" s="135">
        <v>1</v>
      </c>
      <c r="K28" s="131">
        <v>0.5</v>
      </c>
      <c r="L28" s="135">
        <v>2</v>
      </c>
      <c r="M28" s="131">
        <v>1</v>
      </c>
      <c r="O28" s="136" t="s">
        <v>113</v>
      </c>
      <c r="P28" s="176">
        <v>19</v>
      </c>
      <c r="Q28" s="135">
        <v>6</v>
      </c>
      <c r="R28" s="131">
        <v>0.31578947368421051</v>
      </c>
      <c r="S28" s="135">
        <v>17</v>
      </c>
      <c r="T28" s="131">
        <v>0.89473684210526316</v>
      </c>
      <c r="V28" s="136" t="s">
        <v>113</v>
      </c>
      <c r="W28" s="176">
        <v>2</v>
      </c>
      <c r="X28" s="135">
        <v>0</v>
      </c>
      <c r="Y28" s="131">
        <v>0</v>
      </c>
      <c r="Z28" s="135">
        <v>2</v>
      </c>
      <c r="AA28" s="131">
        <v>1</v>
      </c>
    </row>
    <row r="29" spans="1:27" ht="15.75" x14ac:dyDescent="0.25">
      <c r="A29" s="136" t="s">
        <v>114</v>
      </c>
      <c r="B29" s="176">
        <v>31</v>
      </c>
      <c r="C29" s="135">
        <v>17</v>
      </c>
      <c r="D29" s="131">
        <v>0.54838709677419351</v>
      </c>
      <c r="E29" s="135">
        <v>22</v>
      </c>
      <c r="F29" s="131">
        <v>0.70967741935483875</v>
      </c>
      <c r="H29" s="136" t="s">
        <v>114</v>
      </c>
      <c r="I29" s="176">
        <v>4</v>
      </c>
      <c r="J29" s="135">
        <v>0</v>
      </c>
      <c r="K29" s="131">
        <v>0</v>
      </c>
      <c r="L29" s="135">
        <v>4</v>
      </c>
      <c r="M29" s="131">
        <v>1</v>
      </c>
      <c r="O29" s="136" t="s">
        <v>114</v>
      </c>
      <c r="P29" s="176">
        <v>26</v>
      </c>
      <c r="Q29" s="135">
        <v>16</v>
      </c>
      <c r="R29" s="131">
        <v>0.61538461538461542</v>
      </c>
      <c r="S29" s="135">
        <v>17</v>
      </c>
      <c r="T29" s="131">
        <v>0.65384615384615385</v>
      </c>
      <c r="V29" s="136" t="s">
        <v>114</v>
      </c>
      <c r="W29" s="176">
        <v>1</v>
      </c>
      <c r="X29" s="135">
        <v>1</v>
      </c>
      <c r="Y29" s="131">
        <v>1</v>
      </c>
      <c r="Z29" s="135">
        <v>1</v>
      </c>
      <c r="AA29" s="131">
        <v>1</v>
      </c>
    </row>
    <row r="30" spans="1:27" ht="15.75" x14ac:dyDescent="0.25">
      <c r="A30" s="136" t="s">
        <v>115</v>
      </c>
      <c r="B30" s="176">
        <v>4</v>
      </c>
      <c r="C30" s="135">
        <v>1</v>
      </c>
      <c r="D30" s="131">
        <v>0.25</v>
      </c>
      <c r="E30" s="135">
        <v>4</v>
      </c>
      <c r="F30" s="131">
        <v>1</v>
      </c>
      <c r="H30" s="136" t="s">
        <v>115</v>
      </c>
      <c r="I30" s="176">
        <v>4</v>
      </c>
      <c r="J30" s="135">
        <v>1</v>
      </c>
      <c r="K30" s="131">
        <v>0.25</v>
      </c>
      <c r="L30" s="135">
        <v>4</v>
      </c>
      <c r="M30" s="131">
        <v>1</v>
      </c>
      <c r="O30" s="136" t="s">
        <v>115</v>
      </c>
      <c r="P30" s="176">
        <v>0</v>
      </c>
      <c r="Q30" s="187" t="s">
        <v>222</v>
      </c>
      <c r="R30" s="196" t="s">
        <v>222</v>
      </c>
      <c r="S30" s="187" t="s">
        <v>222</v>
      </c>
      <c r="T30" s="196" t="s">
        <v>222</v>
      </c>
      <c r="V30" s="136" t="s">
        <v>115</v>
      </c>
      <c r="W30" s="176">
        <v>0</v>
      </c>
      <c r="X30" s="187" t="s">
        <v>222</v>
      </c>
      <c r="Y30" s="196" t="s">
        <v>222</v>
      </c>
      <c r="Z30" s="187" t="s">
        <v>222</v>
      </c>
      <c r="AA30" s="196" t="s">
        <v>222</v>
      </c>
    </row>
    <row r="31" spans="1:27" ht="15.75" x14ac:dyDescent="0.25">
      <c r="A31" s="136" t="s">
        <v>116</v>
      </c>
      <c r="B31" s="176">
        <v>43</v>
      </c>
      <c r="C31" s="135">
        <v>17</v>
      </c>
      <c r="D31" s="131">
        <v>0.39534883720930231</v>
      </c>
      <c r="E31" s="135">
        <v>34</v>
      </c>
      <c r="F31" s="131">
        <v>0.79069767441860461</v>
      </c>
      <c r="H31" s="136" t="s">
        <v>116</v>
      </c>
      <c r="I31" s="176">
        <v>3</v>
      </c>
      <c r="J31" s="135">
        <v>1</v>
      </c>
      <c r="K31" s="131">
        <v>0.33333333333333331</v>
      </c>
      <c r="L31" s="135">
        <v>3</v>
      </c>
      <c r="M31" s="131">
        <v>1</v>
      </c>
      <c r="O31" s="136" t="s">
        <v>116</v>
      </c>
      <c r="P31" s="176">
        <v>34</v>
      </c>
      <c r="Q31" s="135">
        <v>14</v>
      </c>
      <c r="R31" s="131">
        <v>0.41176470588235292</v>
      </c>
      <c r="S31" s="135">
        <v>27</v>
      </c>
      <c r="T31" s="131">
        <v>0.79411764705882348</v>
      </c>
      <c r="V31" s="136" t="s">
        <v>116</v>
      </c>
      <c r="W31" s="176">
        <v>6</v>
      </c>
      <c r="X31" s="135">
        <v>2</v>
      </c>
      <c r="Y31" s="131">
        <v>0.33333333333333331</v>
      </c>
      <c r="Z31" s="135">
        <v>4</v>
      </c>
      <c r="AA31" s="131">
        <v>0.66666666666666663</v>
      </c>
    </row>
    <row r="32" spans="1:27" ht="15.75" x14ac:dyDescent="0.25">
      <c r="A32" s="136" t="s">
        <v>117</v>
      </c>
      <c r="B32" s="176">
        <v>22</v>
      </c>
      <c r="C32" s="135">
        <v>2</v>
      </c>
      <c r="D32" s="131">
        <v>9.0909090909090912E-2</v>
      </c>
      <c r="E32" s="135">
        <v>21</v>
      </c>
      <c r="F32" s="131">
        <v>0.95454545454545459</v>
      </c>
      <c r="H32" s="136" t="s">
        <v>117</v>
      </c>
      <c r="I32" s="176">
        <v>3</v>
      </c>
      <c r="J32" s="135">
        <v>0</v>
      </c>
      <c r="K32" s="131">
        <v>0</v>
      </c>
      <c r="L32" s="135">
        <v>3</v>
      </c>
      <c r="M32" s="131">
        <v>1</v>
      </c>
      <c r="O32" s="136" t="s">
        <v>117</v>
      </c>
      <c r="P32" s="176">
        <v>15</v>
      </c>
      <c r="Q32" s="135">
        <v>2</v>
      </c>
      <c r="R32" s="131">
        <v>0.13333333333333333</v>
      </c>
      <c r="S32" s="135">
        <v>14</v>
      </c>
      <c r="T32" s="131">
        <v>0.93333333333333335</v>
      </c>
      <c r="V32" s="136" t="s">
        <v>117</v>
      </c>
      <c r="W32" s="176">
        <v>4</v>
      </c>
      <c r="X32" s="135">
        <v>0</v>
      </c>
      <c r="Y32" s="131">
        <v>0</v>
      </c>
      <c r="Z32" s="135">
        <v>4</v>
      </c>
      <c r="AA32" s="131">
        <v>1</v>
      </c>
    </row>
    <row r="33" spans="1:27" ht="15.75" x14ac:dyDescent="0.25">
      <c r="A33" s="136" t="s">
        <v>118</v>
      </c>
      <c r="B33" s="176">
        <v>22</v>
      </c>
      <c r="C33" s="135">
        <v>15</v>
      </c>
      <c r="D33" s="131">
        <v>0.68181818181818177</v>
      </c>
      <c r="E33" s="135">
        <v>18</v>
      </c>
      <c r="F33" s="131">
        <v>0.81818181818181823</v>
      </c>
      <c r="H33" s="136" t="s">
        <v>118</v>
      </c>
      <c r="I33" s="176">
        <v>5</v>
      </c>
      <c r="J33" s="135">
        <v>4</v>
      </c>
      <c r="K33" s="131">
        <v>0.8</v>
      </c>
      <c r="L33" s="135">
        <v>5</v>
      </c>
      <c r="M33" s="131">
        <v>1</v>
      </c>
      <c r="O33" s="136" t="s">
        <v>118</v>
      </c>
      <c r="P33" s="176">
        <v>15</v>
      </c>
      <c r="Q33" s="135">
        <v>10</v>
      </c>
      <c r="R33" s="131">
        <v>0.66666666666666663</v>
      </c>
      <c r="S33" s="135">
        <v>11</v>
      </c>
      <c r="T33" s="131">
        <v>0.73333333333333328</v>
      </c>
      <c r="V33" s="136" t="s">
        <v>118</v>
      </c>
      <c r="W33" s="176">
        <v>2</v>
      </c>
      <c r="X33" s="135">
        <v>1</v>
      </c>
      <c r="Y33" s="131">
        <v>0.5</v>
      </c>
      <c r="Z33" s="135">
        <v>2</v>
      </c>
      <c r="AA33" s="131">
        <v>1</v>
      </c>
    </row>
    <row r="34" spans="1:27" ht="15.75" x14ac:dyDescent="0.25">
      <c r="A34" s="136" t="s">
        <v>119</v>
      </c>
      <c r="B34" s="176">
        <v>9</v>
      </c>
      <c r="C34" s="135">
        <v>4</v>
      </c>
      <c r="D34" s="131">
        <v>0.44444444444444442</v>
      </c>
      <c r="E34" s="135">
        <v>9</v>
      </c>
      <c r="F34" s="131">
        <v>1</v>
      </c>
      <c r="H34" s="136" t="s">
        <v>119</v>
      </c>
      <c r="I34" s="176">
        <v>8</v>
      </c>
      <c r="J34" s="135">
        <v>3</v>
      </c>
      <c r="K34" s="131">
        <v>0.375</v>
      </c>
      <c r="L34" s="135">
        <v>8</v>
      </c>
      <c r="M34" s="131">
        <v>1</v>
      </c>
      <c r="O34" s="136" t="s">
        <v>119</v>
      </c>
      <c r="P34" s="176">
        <v>0</v>
      </c>
      <c r="Q34" s="187" t="s">
        <v>222</v>
      </c>
      <c r="R34" s="196" t="s">
        <v>222</v>
      </c>
      <c r="S34" s="187" t="s">
        <v>222</v>
      </c>
      <c r="T34" s="196" t="s">
        <v>222</v>
      </c>
      <c r="V34" s="136" t="s">
        <v>119</v>
      </c>
      <c r="W34" s="176">
        <v>1</v>
      </c>
      <c r="X34" s="135">
        <v>1</v>
      </c>
      <c r="Y34" s="131">
        <v>1</v>
      </c>
      <c r="Z34" s="135">
        <v>1</v>
      </c>
      <c r="AA34" s="131">
        <v>1</v>
      </c>
    </row>
    <row r="35" spans="1:27" ht="15.75" x14ac:dyDescent="0.25">
      <c r="A35" s="136" t="s">
        <v>120</v>
      </c>
      <c r="B35" s="176">
        <v>23</v>
      </c>
      <c r="C35" s="135">
        <v>11</v>
      </c>
      <c r="D35" s="131">
        <v>0.47826086956521741</v>
      </c>
      <c r="E35" s="135">
        <v>20</v>
      </c>
      <c r="F35" s="131">
        <v>0.86956521739130432</v>
      </c>
      <c r="H35" s="136" t="s">
        <v>120</v>
      </c>
      <c r="I35" s="176">
        <v>2</v>
      </c>
      <c r="J35" s="135">
        <v>1</v>
      </c>
      <c r="K35" s="131">
        <v>0.5</v>
      </c>
      <c r="L35" s="135">
        <v>2</v>
      </c>
      <c r="M35" s="131">
        <v>1</v>
      </c>
      <c r="O35" s="136" t="s">
        <v>120</v>
      </c>
      <c r="P35" s="176">
        <v>18</v>
      </c>
      <c r="Q35" s="135">
        <v>9</v>
      </c>
      <c r="R35" s="131">
        <v>0.5</v>
      </c>
      <c r="S35" s="135">
        <v>15</v>
      </c>
      <c r="T35" s="131">
        <v>0.83333333333333337</v>
      </c>
      <c r="V35" s="136" t="s">
        <v>120</v>
      </c>
      <c r="W35" s="176">
        <v>3</v>
      </c>
      <c r="X35" s="135">
        <v>1</v>
      </c>
      <c r="Y35" s="131">
        <v>0.33333333333333331</v>
      </c>
      <c r="Z35" s="135">
        <v>3</v>
      </c>
      <c r="AA35" s="131">
        <v>1</v>
      </c>
    </row>
    <row r="36" spans="1:27" ht="15.75" x14ac:dyDescent="0.25">
      <c r="A36" s="136" t="s">
        <v>121</v>
      </c>
      <c r="B36" s="176">
        <v>49</v>
      </c>
      <c r="C36" s="135">
        <v>27</v>
      </c>
      <c r="D36" s="131">
        <v>0.55102040816326525</v>
      </c>
      <c r="E36" s="135">
        <v>36</v>
      </c>
      <c r="F36" s="131">
        <v>0.73469387755102045</v>
      </c>
      <c r="H36" s="136" t="s">
        <v>121</v>
      </c>
      <c r="I36" s="176">
        <v>8</v>
      </c>
      <c r="J36" s="135">
        <v>3</v>
      </c>
      <c r="K36" s="131">
        <v>0.375</v>
      </c>
      <c r="L36" s="135">
        <v>7</v>
      </c>
      <c r="M36" s="131">
        <v>0.875</v>
      </c>
      <c r="O36" s="136" t="s">
        <v>121</v>
      </c>
      <c r="P36" s="176">
        <v>35</v>
      </c>
      <c r="Q36" s="135">
        <v>21</v>
      </c>
      <c r="R36" s="131">
        <v>0.6</v>
      </c>
      <c r="S36" s="135">
        <v>24</v>
      </c>
      <c r="T36" s="131">
        <v>0.68571428571428572</v>
      </c>
      <c r="V36" s="136" t="s">
        <v>121</v>
      </c>
      <c r="W36" s="176">
        <v>6</v>
      </c>
      <c r="X36" s="135">
        <v>3</v>
      </c>
      <c r="Y36" s="131">
        <v>0.5</v>
      </c>
      <c r="Z36" s="135">
        <v>5</v>
      </c>
      <c r="AA36" s="131">
        <v>0.83333333333333337</v>
      </c>
    </row>
    <row r="37" spans="1:27" ht="15.75" x14ac:dyDescent="0.25">
      <c r="A37" s="136" t="s">
        <v>122</v>
      </c>
      <c r="B37" s="176">
        <v>16</v>
      </c>
      <c r="C37" s="135">
        <v>4</v>
      </c>
      <c r="D37" s="131">
        <v>0.25</v>
      </c>
      <c r="E37" s="135">
        <v>12</v>
      </c>
      <c r="F37" s="131">
        <v>0.75</v>
      </c>
      <c r="H37" s="136" t="s">
        <v>122</v>
      </c>
      <c r="I37" s="176">
        <v>4</v>
      </c>
      <c r="J37" s="135">
        <v>0</v>
      </c>
      <c r="K37" s="131">
        <v>0</v>
      </c>
      <c r="L37" s="135">
        <v>4</v>
      </c>
      <c r="M37" s="131">
        <v>1</v>
      </c>
      <c r="O37" s="136" t="s">
        <v>122</v>
      </c>
      <c r="P37" s="176">
        <v>9</v>
      </c>
      <c r="Q37" s="135">
        <v>4</v>
      </c>
      <c r="R37" s="131">
        <v>0.44444444444444442</v>
      </c>
      <c r="S37" s="135">
        <v>5</v>
      </c>
      <c r="T37" s="131">
        <v>0.55555555555555558</v>
      </c>
      <c r="V37" s="136" t="s">
        <v>122</v>
      </c>
      <c r="W37" s="176">
        <v>3</v>
      </c>
      <c r="X37" s="135">
        <v>0</v>
      </c>
      <c r="Y37" s="131">
        <v>0</v>
      </c>
      <c r="Z37" s="135">
        <v>3</v>
      </c>
      <c r="AA37" s="131">
        <v>1</v>
      </c>
    </row>
    <row r="38" spans="1:27" ht="15.75" x14ac:dyDescent="0.25">
      <c r="A38" s="136" t="s">
        <v>123</v>
      </c>
      <c r="B38" s="176">
        <v>12</v>
      </c>
      <c r="C38" s="135">
        <v>7</v>
      </c>
      <c r="D38" s="131">
        <v>0.58333333333333337</v>
      </c>
      <c r="E38" s="135">
        <v>9</v>
      </c>
      <c r="F38" s="131">
        <v>0.75</v>
      </c>
      <c r="H38" s="136" t="s">
        <v>123</v>
      </c>
      <c r="I38" s="176">
        <v>6</v>
      </c>
      <c r="J38" s="135">
        <v>5</v>
      </c>
      <c r="K38" s="131">
        <v>0.83333333333333337</v>
      </c>
      <c r="L38" s="135">
        <v>4</v>
      </c>
      <c r="M38" s="131">
        <v>0.66666666666666663</v>
      </c>
      <c r="O38" s="136" t="s">
        <v>123</v>
      </c>
      <c r="P38" s="176">
        <v>6</v>
      </c>
      <c r="Q38" s="135">
        <v>2</v>
      </c>
      <c r="R38" s="131">
        <v>0.33333333333333331</v>
      </c>
      <c r="S38" s="135">
        <v>5</v>
      </c>
      <c r="T38" s="131">
        <v>0.83333333333333337</v>
      </c>
      <c r="V38" s="136" t="s">
        <v>123</v>
      </c>
      <c r="W38" s="176">
        <v>0</v>
      </c>
      <c r="X38" s="187" t="s">
        <v>222</v>
      </c>
      <c r="Y38" s="196" t="s">
        <v>222</v>
      </c>
      <c r="Z38" s="187" t="s">
        <v>222</v>
      </c>
      <c r="AA38" s="196" t="s">
        <v>222</v>
      </c>
    </row>
    <row r="39" spans="1:27" ht="15.75" x14ac:dyDescent="0.25">
      <c r="A39" s="136" t="s">
        <v>124</v>
      </c>
      <c r="B39" s="176">
        <v>18</v>
      </c>
      <c r="C39" s="135">
        <v>4</v>
      </c>
      <c r="D39" s="131">
        <v>0.22222222222222221</v>
      </c>
      <c r="E39" s="135">
        <v>15</v>
      </c>
      <c r="F39" s="131">
        <v>0.83333333333333337</v>
      </c>
      <c r="H39" s="136" t="s">
        <v>124</v>
      </c>
      <c r="I39" s="176">
        <v>4</v>
      </c>
      <c r="J39" s="135">
        <v>1</v>
      </c>
      <c r="K39" s="131">
        <v>0.25</v>
      </c>
      <c r="L39" s="135">
        <v>4</v>
      </c>
      <c r="M39" s="131">
        <v>1</v>
      </c>
      <c r="O39" s="136" t="s">
        <v>124</v>
      </c>
      <c r="P39" s="176">
        <v>12</v>
      </c>
      <c r="Q39" s="135">
        <v>3</v>
      </c>
      <c r="R39" s="131">
        <v>0.25</v>
      </c>
      <c r="S39" s="135">
        <v>9</v>
      </c>
      <c r="T39" s="131">
        <v>0.75</v>
      </c>
      <c r="V39" s="136" t="s">
        <v>124</v>
      </c>
      <c r="W39" s="176">
        <v>2</v>
      </c>
      <c r="X39" s="135">
        <v>0</v>
      </c>
      <c r="Y39" s="131">
        <v>0</v>
      </c>
      <c r="Z39" s="135">
        <v>2</v>
      </c>
      <c r="AA39" s="131">
        <v>1</v>
      </c>
    </row>
    <row r="40" spans="1:27" ht="15.75" x14ac:dyDescent="0.25">
      <c r="A40" s="136"/>
      <c r="B40" s="176"/>
      <c r="C40" s="135"/>
      <c r="D40" s="131"/>
      <c r="E40" s="135"/>
      <c r="F40" s="131"/>
      <c r="H40" s="136"/>
      <c r="I40" s="176"/>
      <c r="J40" s="135"/>
      <c r="K40" s="131"/>
      <c r="L40" s="135"/>
      <c r="M40" s="131"/>
      <c r="O40" s="136"/>
      <c r="P40" s="176"/>
      <c r="Q40" s="135"/>
      <c r="R40" s="131"/>
      <c r="S40" s="135"/>
      <c r="T40" s="131"/>
      <c r="V40" s="136"/>
      <c r="W40" s="176"/>
      <c r="X40" s="135"/>
      <c r="Y40" s="131"/>
      <c r="Z40" s="135"/>
      <c r="AA40" s="131"/>
    </row>
    <row r="41" spans="1:27" ht="15.75" x14ac:dyDescent="0.25">
      <c r="A41" s="139" t="s">
        <v>22</v>
      </c>
      <c r="B41" s="191">
        <v>856</v>
      </c>
      <c r="C41" s="191">
        <v>294</v>
      </c>
      <c r="D41" s="138">
        <v>0.34345794392523366</v>
      </c>
      <c r="E41" s="191">
        <v>732</v>
      </c>
      <c r="F41" s="138">
        <v>0.85514018691588789</v>
      </c>
      <c r="H41" s="139" t="s">
        <v>22</v>
      </c>
      <c r="I41" s="191">
        <v>149</v>
      </c>
      <c r="J41" s="191">
        <v>47</v>
      </c>
      <c r="K41" s="138">
        <v>0.31543624161073824</v>
      </c>
      <c r="L41" s="191">
        <v>137</v>
      </c>
      <c r="M41" s="138">
        <v>0.91946308724832215</v>
      </c>
      <c r="O41" s="139" t="s">
        <v>22</v>
      </c>
      <c r="P41" s="191">
        <v>596</v>
      </c>
      <c r="Q41" s="191">
        <v>223</v>
      </c>
      <c r="R41" s="138">
        <v>0.37416107382550334</v>
      </c>
      <c r="S41" s="191">
        <v>492</v>
      </c>
      <c r="T41" s="138">
        <v>0.82550335570469802</v>
      </c>
      <c r="V41" s="139" t="s">
        <v>22</v>
      </c>
      <c r="W41" s="191">
        <v>111</v>
      </c>
      <c r="X41" s="191">
        <v>24</v>
      </c>
      <c r="Y41" s="138">
        <v>0.21621621621621623</v>
      </c>
      <c r="Z41" s="191">
        <v>103</v>
      </c>
      <c r="AA41" s="138">
        <v>0.92792792792792789</v>
      </c>
    </row>
    <row r="42" spans="1:27" ht="15.75" x14ac:dyDescent="0.25">
      <c r="A42" s="60"/>
      <c r="B42" s="137"/>
      <c r="C42" s="184"/>
      <c r="D42" s="63"/>
      <c r="E42" s="185"/>
      <c r="F42" s="63"/>
      <c r="H42" s="60"/>
      <c r="I42" s="137"/>
      <c r="J42" s="94"/>
      <c r="K42" s="63"/>
      <c r="L42" s="67"/>
      <c r="M42" s="63"/>
      <c r="O42" s="60"/>
      <c r="P42" s="137"/>
      <c r="Q42" s="94"/>
      <c r="R42" s="63"/>
      <c r="S42" s="67"/>
      <c r="T42" s="63"/>
      <c r="V42" s="60"/>
      <c r="W42" s="137"/>
      <c r="X42" s="94"/>
      <c r="Y42" s="63"/>
      <c r="Z42" s="67"/>
      <c r="AA42" s="63"/>
    </row>
    <row r="44" spans="1:27" x14ac:dyDescent="0.25">
      <c r="G44" s="197"/>
    </row>
    <row r="45" spans="1:27" s="194" customFormat="1" ht="21.75" customHeight="1" x14ac:dyDescent="0.25">
      <c r="A45" s="337" t="s">
        <v>127</v>
      </c>
      <c r="B45" s="319"/>
      <c r="C45" s="319"/>
      <c r="D45" s="319"/>
      <c r="E45" s="319"/>
      <c r="F45" s="319"/>
      <c r="G45" s="197"/>
      <c r="H45" s="337" t="s">
        <v>127</v>
      </c>
      <c r="I45" s="319"/>
      <c r="J45" s="319"/>
      <c r="K45" s="319"/>
      <c r="L45" s="319"/>
      <c r="M45" s="319"/>
      <c r="O45" s="337" t="s">
        <v>127</v>
      </c>
      <c r="P45" s="319"/>
      <c r="Q45" s="319"/>
      <c r="R45" s="319"/>
      <c r="S45" s="319"/>
      <c r="T45" s="319"/>
      <c r="V45" s="337" t="s">
        <v>127</v>
      </c>
      <c r="W45" s="319"/>
      <c r="X45" s="319"/>
      <c r="Y45" s="319"/>
      <c r="Z45" s="319"/>
      <c r="AA45" s="319"/>
    </row>
    <row r="46" spans="1:27" ht="37.5" customHeight="1" x14ac:dyDescent="0.25">
      <c r="A46" s="27"/>
      <c r="B46" s="313" t="s">
        <v>173</v>
      </c>
      <c r="C46" s="323" t="s">
        <v>250</v>
      </c>
      <c r="D46" s="323"/>
      <c r="E46" s="323" t="s">
        <v>251</v>
      </c>
      <c r="F46" s="323"/>
      <c r="H46" s="27"/>
      <c r="I46" s="313" t="s">
        <v>173</v>
      </c>
      <c r="J46" s="323" t="s">
        <v>250</v>
      </c>
      <c r="K46" s="323"/>
      <c r="L46" s="323" t="s">
        <v>251</v>
      </c>
      <c r="M46" s="323"/>
      <c r="O46" s="27"/>
      <c r="P46" s="313" t="s">
        <v>173</v>
      </c>
      <c r="Q46" s="323" t="s">
        <v>250</v>
      </c>
      <c r="R46" s="323"/>
      <c r="S46" s="323" t="s">
        <v>251</v>
      </c>
      <c r="T46" s="323"/>
      <c r="V46" s="27"/>
      <c r="W46" s="313" t="s">
        <v>173</v>
      </c>
      <c r="X46" s="323" t="s">
        <v>250</v>
      </c>
      <c r="Y46" s="323"/>
      <c r="Z46" s="323" t="s">
        <v>251</v>
      </c>
      <c r="AA46" s="323"/>
    </row>
    <row r="47" spans="1:27" ht="43.5" x14ac:dyDescent="0.25">
      <c r="A47" s="26"/>
      <c r="B47" s="314"/>
      <c r="C47" s="175" t="s">
        <v>252</v>
      </c>
      <c r="D47" s="36" t="s">
        <v>253</v>
      </c>
      <c r="E47" s="175" t="s">
        <v>252</v>
      </c>
      <c r="F47" s="36" t="s">
        <v>254</v>
      </c>
      <c r="H47" s="26"/>
      <c r="I47" s="314"/>
      <c r="J47" s="175" t="s">
        <v>252</v>
      </c>
      <c r="K47" s="36" t="s">
        <v>253</v>
      </c>
      <c r="L47" s="175" t="s">
        <v>252</v>
      </c>
      <c r="M47" s="36" t="s">
        <v>254</v>
      </c>
      <c r="O47" s="26"/>
      <c r="P47" s="314"/>
      <c r="Q47" s="175" t="s">
        <v>252</v>
      </c>
      <c r="R47" s="36" t="s">
        <v>253</v>
      </c>
      <c r="S47" s="175" t="s">
        <v>252</v>
      </c>
      <c r="T47" s="36" t="s">
        <v>254</v>
      </c>
      <c r="V47" s="26"/>
      <c r="W47" s="314"/>
      <c r="X47" s="175" t="s">
        <v>252</v>
      </c>
      <c r="Y47" s="36" t="s">
        <v>253</v>
      </c>
      <c r="Z47" s="175" t="s">
        <v>252</v>
      </c>
      <c r="AA47" s="36" t="s">
        <v>254</v>
      </c>
    </row>
    <row r="48" spans="1:27" ht="15.75" x14ac:dyDescent="0.25">
      <c r="A48" s="134"/>
      <c r="B48" s="135"/>
      <c r="C48" s="92"/>
      <c r="D48" s="62"/>
      <c r="E48" s="64"/>
      <c r="F48" s="62"/>
      <c r="G48" s="197"/>
      <c r="H48" s="134"/>
      <c r="I48" s="135"/>
      <c r="J48" s="92"/>
      <c r="K48" s="62"/>
      <c r="L48" s="64"/>
      <c r="M48" s="62"/>
      <c r="O48" s="134"/>
      <c r="P48" s="135"/>
      <c r="Q48" s="92"/>
      <c r="R48" s="62"/>
      <c r="S48" s="64"/>
      <c r="T48" s="62"/>
      <c r="V48" s="134"/>
      <c r="W48" s="135"/>
      <c r="X48" s="92"/>
      <c r="Y48" s="62"/>
      <c r="Z48" s="64"/>
      <c r="AA48" s="62"/>
    </row>
    <row r="49" spans="1:27" ht="15.75" x14ac:dyDescent="0.25">
      <c r="A49" s="136" t="s">
        <v>93</v>
      </c>
      <c r="B49" s="176">
        <v>38</v>
      </c>
      <c r="C49" s="135">
        <v>5</v>
      </c>
      <c r="D49" s="131">
        <v>0.13157894736842105</v>
      </c>
      <c r="E49" s="135">
        <v>36</v>
      </c>
      <c r="F49" s="131">
        <v>0.94736842105263153</v>
      </c>
      <c r="H49" s="136" t="s">
        <v>93</v>
      </c>
      <c r="I49" s="176"/>
      <c r="J49" s="135"/>
      <c r="K49" s="131"/>
      <c r="L49" s="135"/>
      <c r="M49" s="131"/>
      <c r="O49" s="136" t="s">
        <v>93</v>
      </c>
      <c r="P49" s="176">
        <v>4</v>
      </c>
      <c r="Q49" s="135">
        <v>1</v>
      </c>
      <c r="R49" s="131">
        <v>0.25</v>
      </c>
      <c r="S49" s="135">
        <v>3</v>
      </c>
      <c r="T49" s="131">
        <v>0.75</v>
      </c>
      <c r="V49" s="136" t="s">
        <v>93</v>
      </c>
      <c r="W49" s="176">
        <v>34</v>
      </c>
      <c r="X49" s="135">
        <v>4</v>
      </c>
      <c r="Y49" s="131">
        <v>0.11764705882352941</v>
      </c>
      <c r="Z49" s="135">
        <v>33</v>
      </c>
      <c r="AA49" s="131">
        <v>0.97058823529411764</v>
      </c>
    </row>
    <row r="50" spans="1:27" ht="15.75" x14ac:dyDescent="0.25">
      <c r="A50" s="136" t="s">
        <v>94</v>
      </c>
      <c r="B50" s="176">
        <v>31</v>
      </c>
      <c r="C50" s="135">
        <v>6</v>
      </c>
      <c r="D50" s="131">
        <v>0.19354838709677419</v>
      </c>
      <c r="E50" s="135">
        <v>28</v>
      </c>
      <c r="F50" s="131">
        <v>0.90322580645161288</v>
      </c>
      <c r="H50" s="136" t="s">
        <v>94</v>
      </c>
      <c r="I50" s="176">
        <v>3</v>
      </c>
      <c r="J50" s="135">
        <v>0</v>
      </c>
      <c r="K50" s="131">
        <v>0</v>
      </c>
      <c r="L50" s="135">
        <v>3</v>
      </c>
      <c r="M50" s="131">
        <v>1</v>
      </c>
      <c r="O50" s="136" t="s">
        <v>94</v>
      </c>
      <c r="P50" s="176">
        <v>3</v>
      </c>
      <c r="Q50" s="135">
        <v>1</v>
      </c>
      <c r="R50" s="131">
        <v>0.33333333333333331</v>
      </c>
      <c r="S50" s="135">
        <v>2</v>
      </c>
      <c r="T50" s="131">
        <v>0.66666666666666663</v>
      </c>
      <c r="V50" s="136" t="s">
        <v>94</v>
      </c>
      <c r="W50" s="176">
        <v>25</v>
      </c>
      <c r="X50" s="135">
        <v>5</v>
      </c>
      <c r="Y50" s="131">
        <v>0.2</v>
      </c>
      <c r="Z50" s="135">
        <v>23</v>
      </c>
      <c r="AA50" s="131">
        <v>0.92</v>
      </c>
    </row>
    <row r="51" spans="1:27" ht="15.75" x14ac:dyDescent="0.25">
      <c r="A51" s="136" t="s">
        <v>95</v>
      </c>
      <c r="B51" s="176">
        <v>2</v>
      </c>
      <c r="C51" s="135">
        <v>0</v>
      </c>
      <c r="D51" s="131">
        <v>0</v>
      </c>
      <c r="E51" s="135">
        <v>2</v>
      </c>
      <c r="F51" s="131">
        <v>1</v>
      </c>
      <c r="H51" s="136" t="s">
        <v>95</v>
      </c>
      <c r="I51" s="176">
        <v>1</v>
      </c>
      <c r="J51" s="135">
        <v>0</v>
      </c>
      <c r="K51" s="131">
        <v>0</v>
      </c>
      <c r="L51" s="135">
        <v>1</v>
      </c>
      <c r="M51" s="131">
        <v>1</v>
      </c>
      <c r="O51" s="136" t="s">
        <v>95</v>
      </c>
      <c r="P51" s="176">
        <v>1</v>
      </c>
      <c r="Q51" s="135">
        <v>0</v>
      </c>
      <c r="R51" s="131">
        <v>0</v>
      </c>
      <c r="S51" s="135">
        <v>1</v>
      </c>
      <c r="T51" s="131">
        <v>1</v>
      </c>
      <c r="V51" s="136" t="s">
        <v>95</v>
      </c>
      <c r="W51" s="176">
        <v>0</v>
      </c>
      <c r="X51" s="187" t="s">
        <v>222</v>
      </c>
      <c r="Y51" s="196" t="s">
        <v>222</v>
      </c>
      <c r="Z51" s="187" t="s">
        <v>222</v>
      </c>
      <c r="AA51" s="196" t="s">
        <v>222</v>
      </c>
    </row>
    <row r="52" spans="1:27" ht="15.75" x14ac:dyDescent="0.25">
      <c r="A52" s="136" t="s">
        <v>96</v>
      </c>
      <c r="B52" s="176">
        <v>2</v>
      </c>
      <c r="C52" s="135">
        <v>1</v>
      </c>
      <c r="D52" s="131">
        <v>0.5</v>
      </c>
      <c r="E52" s="135">
        <v>2</v>
      </c>
      <c r="F52" s="131">
        <v>1</v>
      </c>
      <c r="H52" s="136" t="s">
        <v>96</v>
      </c>
      <c r="I52" s="176">
        <v>0</v>
      </c>
      <c r="J52" s="187" t="s">
        <v>222</v>
      </c>
      <c r="K52" s="196" t="s">
        <v>222</v>
      </c>
      <c r="L52" s="187" t="s">
        <v>222</v>
      </c>
      <c r="M52" s="196" t="s">
        <v>222</v>
      </c>
      <c r="O52" s="136" t="s">
        <v>96</v>
      </c>
      <c r="P52" s="176">
        <v>1</v>
      </c>
      <c r="Q52" s="135">
        <v>0</v>
      </c>
      <c r="R52" s="131">
        <v>0</v>
      </c>
      <c r="S52" s="135">
        <v>1</v>
      </c>
      <c r="T52" s="131">
        <v>1</v>
      </c>
      <c r="V52" s="136" t="s">
        <v>96</v>
      </c>
      <c r="W52" s="176">
        <v>1</v>
      </c>
      <c r="X52" s="135">
        <v>1</v>
      </c>
      <c r="Y52" s="131">
        <v>1</v>
      </c>
      <c r="Z52" s="135">
        <v>1</v>
      </c>
      <c r="AA52" s="131">
        <v>1</v>
      </c>
    </row>
    <row r="53" spans="1:27" ht="15.75" x14ac:dyDescent="0.25">
      <c r="A53" s="136" t="s">
        <v>97</v>
      </c>
      <c r="B53" s="176">
        <v>4</v>
      </c>
      <c r="C53" s="135">
        <v>0</v>
      </c>
      <c r="D53" s="131">
        <v>0</v>
      </c>
      <c r="E53" s="135">
        <v>4</v>
      </c>
      <c r="F53" s="131">
        <v>1</v>
      </c>
      <c r="H53" s="136" t="s">
        <v>97</v>
      </c>
      <c r="I53" s="176">
        <v>0</v>
      </c>
      <c r="J53" s="187" t="s">
        <v>222</v>
      </c>
      <c r="K53" s="196" t="s">
        <v>222</v>
      </c>
      <c r="L53" s="187" t="s">
        <v>222</v>
      </c>
      <c r="M53" s="196" t="s">
        <v>222</v>
      </c>
      <c r="O53" s="136" t="s">
        <v>97</v>
      </c>
      <c r="P53" s="176">
        <v>1</v>
      </c>
      <c r="Q53" s="135">
        <v>0</v>
      </c>
      <c r="R53" s="131">
        <v>0</v>
      </c>
      <c r="S53" s="135">
        <v>1</v>
      </c>
      <c r="T53" s="131">
        <v>1</v>
      </c>
      <c r="V53" s="136" t="s">
        <v>97</v>
      </c>
      <c r="W53" s="176">
        <v>3</v>
      </c>
      <c r="X53" s="135">
        <v>0</v>
      </c>
      <c r="Y53" s="131">
        <v>0</v>
      </c>
      <c r="Z53" s="135">
        <v>3</v>
      </c>
      <c r="AA53" s="131">
        <v>1</v>
      </c>
    </row>
    <row r="54" spans="1:27" ht="15.75" x14ac:dyDescent="0.25">
      <c r="A54" s="136" t="s">
        <v>98</v>
      </c>
      <c r="B54" s="176">
        <v>9</v>
      </c>
      <c r="C54" s="135">
        <v>4</v>
      </c>
      <c r="D54" s="131">
        <v>0.44444444444444442</v>
      </c>
      <c r="E54" s="135">
        <v>8</v>
      </c>
      <c r="F54" s="131">
        <v>0.88888888888888884</v>
      </c>
      <c r="H54" s="136" t="s">
        <v>98</v>
      </c>
      <c r="I54" s="176">
        <v>1</v>
      </c>
      <c r="J54" s="135">
        <v>1</v>
      </c>
      <c r="K54" s="131">
        <v>1</v>
      </c>
      <c r="L54" s="135">
        <v>1</v>
      </c>
      <c r="M54" s="131">
        <v>1</v>
      </c>
      <c r="O54" s="136" t="s">
        <v>98</v>
      </c>
      <c r="P54" s="176">
        <v>3</v>
      </c>
      <c r="Q54" s="135">
        <v>2</v>
      </c>
      <c r="R54" s="131">
        <v>0.66666666666666663</v>
      </c>
      <c r="S54" s="135">
        <v>2</v>
      </c>
      <c r="T54" s="131">
        <v>0.66666666666666663</v>
      </c>
      <c r="V54" s="136" t="s">
        <v>98</v>
      </c>
      <c r="W54" s="176">
        <v>5</v>
      </c>
      <c r="X54" s="135">
        <v>1</v>
      </c>
      <c r="Y54" s="131">
        <v>0.2</v>
      </c>
      <c r="Z54" s="135">
        <v>5</v>
      </c>
      <c r="AA54" s="131">
        <v>1</v>
      </c>
    </row>
    <row r="55" spans="1:27" ht="15.75" x14ac:dyDescent="0.25">
      <c r="A55" s="136" t="s">
        <v>99</v>
      </c>
      <c r="B55" s="176">
        <v>7</v>
      </c>
      <c r="C55" s="135">
        <v>3</v>
      </c>
      <c r="D55" s="131">
        <v>0.42857142857142855</v>
      </c>
      <c r="E55" s="135">
        <v>6</v>
      </c>
      <c r="F55" s="131">
        <v>0.8571428571428571</v>
      </c>
      <c r="H55" s="136" t="s">
        <v>99</v>
      </c>
      <c r="I55" s="176">
        <v>3</v>
      </c>
      <c r="J55" s="135">
        <v>1</v>
      </c>
      <c r="K55" s="131">
        <v>0.33333333333333331</v>
      </c>
      <c r="L55" s="135">
        <v>3</v>
      </c>
      <c r="M55" s="131">
        <v>1</v>
      </c>
      <c r="O55" s="136" t="s">
        <v>99</v>
      </c>
      <c r="P55" s="176">
        <v>3</v>
      </c>
      <c r="Q55" s="135">
        <v>2</v>
      </c>
      <c r="R55" s="131">
        <v>0.66666666666666663</v>
      </c>
      <c r="S55" s="135">
        <v>2</v>
      </c>
      <c r="T55" s="131">
        <v>0.66666666666666663</v>
      </c>
      <c r="V55" s="136" t="s">
        <v>99</v>
      </c>
      <c r="W55" s="176">
        <v>1</v>
      </c>
      <c r="X55" s="135">
        <v>0</v>
      </c>
      <c r="Y55" s="131">
        <v>0</v>
      </c>
      <c r="Z55" s="135">
        <v>1</v>
      </c>
      <c r="AA55" s="131">
        <v>1</v>
      </c>
    </row>
    <row r="56" spans="1:27" ht="15.75" x14ac:dyDescent="0.25">
      <c r="A56" s="136" t="s">
        <v>100</v>
      </c>
      <c r="B56" s="176">
        <v>6</v>
      </c>
      <c r="C56" s="135">
        <v>1</v>
      </c>
      <c r="D56" s="131">
        <v>0.16666666666666666</v>
      </c>
      <c r="E56" s="135">
        <v>6</v>
      </c>
      <c r="F56" s="131">
        <v>1</v>
      </c>
      <c r="H56" s="136" t="s">
        <v>100</v>
      </c>
      <c r="I56" s="176">
        <v>1</v>
      </c>
      <c r="J56" s="135">
        <v>0</v>
      </c>
      <c r="K56" s="131">
        <v>0</v>
      </c>
      <c r="L56" s="135">
        <v>1</v>
      </c>
      <c r="M56" s="131">
        <v>1</v>
      </c>
      <c r="O56" s="136" t="s">
        <v>100</v>
      </c>
      <c r="P56" s="176">
        <v>5</v>
      </c>
      <c r="Q56" s="135">
        <v>1</v>
      </c>
      <c r="R56" s="131">
        <v>0.2</v>
      </c>
      <c r="S56" s="135">
        <v>5</v>
      </c>
      <c r="T56" s="131">
        <v>1</v>
      </c>
      <c r="V56" s="136" t="s">
        <v>100</v>
      </c>
      <c r="W56" s="176">
        <v>0</v>
      </c>
      <c r="X56" s="187" t="s">
        <v>222</v>
      </c>
      <c r="Y56" s="196" t="s">
        <v>222</v>
      </c>
      <c r="Z56" s="187" t="s">
        <v>222</v>
      </c>
      <c r="AA56" s="196" t="s">
        <v>222</v>
      </c>
    </row>
    <row r="57" spans="1:27" ht="15.75" x14ac:dyDescent="0.25">
      <c r="A57" s="136" t="s">
        <v>101</v>
      </c>
      <c r="B57" s="176">
        <v>7</v>
      </c>
      <c r="C57" s="135">
        <v>4</v>
      </c>
      <c r="D57" s="131">
        <v>0.5714285714285714</v>
      </c>
      <c r="E57" s="135">
        <v>6</v>
      </c>
      <c r="F57" s="131">
        <v>0.8571428571428571</v>
      </c>
      <c r="H57" s="136" t="s">
        <v>101</v>
      </c>
      <c r="I57" s="176">
        <v>1</v>
      </c>
      <c r="J57" s="135">
        <v>1</v>
      </c>
      <c r="K57" s="131">
        <v>1</v>
      </c>
      <c r="L57" s="135">
        <v>1</v>
      </c>
      <c r="M57" s="131">
        <v>1</v>
      </c>
      <c r="O57" s="136" t="s">
        <v>101</v>
      </c>
      <c r="P57" s="176">
        <v>3</v>
      </c>
      <c r="Q57" s="135">
        <v>2</v>
      </c>
      <c r="R57" s="131">
        <v>0.66666666666666663</v>
      </c>
      <c r="S57" s="135">
        <v>2</v>
      </c>
      <c r="T57" s="131">
        <v>0.66666666666666663</v>
      </c>
      <c r="V57" s="136" t="s">
        <v>101</v>
      </c>
      <c r="W57" s="176">
        <v>3</v>
      </c>
      <c r="X57" s="135">
        <v>1</v>
      </c>
      <c r="Y57" s="131">
        <v>0.33333333333333331</v>
      </c>
      <c r="Z57" s="135">
        <v>3</v>
      </c>
      <c r="AA57" s="131">
        <v>1</v>
      </c>
    </row>
    <row r="58" spans="1:27" ht="15.75" x14ac:dyDescent="0.25">
      <c r="A58" s="136" t="s">
        <v>102</v>
      </c>
      <c r="B58" s="176">
        <v>2</v>
      </c>
      <c r="C58" s="135">
        <v>1</v>
      </c>
      <c r="D58" s="131">
        <v>0.5</v>
      </c>
      <c r="E58" s="135">
        <v>2</v>
      </c>
      <c r="F58" s="131">
        <v>1</v>
      </c>
      <c r="H58" s="136" t="s">
        <v>102</v>
      </c>
      <c r="I58" s="176">
        <v>0</v>
      </c>
      <c r="J58" s="187" t="s">
        <v>222</v>
      </c>
      <c r="K58" s="196" t="s">
        <v>222</v>
      </c>
      <c r="L58" s="187" t="s">
        <v>222</v>
      </c>
      <c r="M58" s="196" t="s">
        <v>222</v>
      </c>
      <c r="O58" s="136" t="s">
        <v>102</v>
      </c>
      <c r="P58" s="176">
        <v>1</v>
      </c>
      <c r="Q58" s="135">
        <v>1</v>
      </c>
      <c r="R58" s="131">
        <v>1</v>
      </c>
      <c r="S58" s="135">
        <v>1</v>
      </c>
      <c r="T58" s="131">
        <v>1</v>
      </c>
      <c r="V58" s="136" t="s">
        <v>102</v>
      </c>
      <c r="W58" s="176">
        <v>1</v>
      </c>
      <c r="X58" s="135">
        <v>0</v>
      </c>
      <c r="Y58" s="131">
        <v>0</v>
      </c>
      <c r="Z58" s="135">
        <v>1</v>
      </c>
      <c r="AA58" s="131">
        <v>1</v>
      </c>
    </row>
    <row r="59" spans="1:27" ht="15.75" x14ac:dyDescent="0.25">
      <c r="A59" s="136" t="s">
        <v>103</v>
      </c>
      <c r="B59" s="176">
        <v>1</v>
      </c>
      <c r="C59" s="135">
        <v>0</v>
      </c>
      <c r="D59" s="131">
        <v>0</v>
      </c>
      <c r="E59" s="135">
        <v>1</v>
      </c>
      <c r="F59" s="131">
        <v>1</v>
      </c>
      <c r="H59" s="136" t="s">
        <v>103</v>
      </c>
      <c r="I59" s="176">
        <v>0</v>
      </c>
      <c r="J59" s="187" t="s">
        <v>222</v>
      </c>
      <c r="K59" s="196" t="s">
        <v>222</v>
      </c>
      <c r="L59" s="187" t="s">
        <v>222</v>
      </c>
      <c r="M59" s="196" t="s">
        <v>222</v>
      </c>
      <c r="O59" s="136" t="s">
        <v>103</v>
      </c>
      <c r="P59" s="176">
        <v>0</v>
      </c>
      <c r="Q59" s="187" t="s">
        <v>222</v>
      </c>
      <c r="R59" s="196" t="s">
        <v>222</v>
      </c>
      <c r="S59" s="187" t="s">
        <v>222</v>
      </c>
      <c r="T59" s="196" t="s">
        <v>222</v>
      </c>
      <c r="V59" s="136" t="s">
        <v>103</v>
      </c>
      <c r="W59" s="176">
        <v>1</v>
      </c>
      <c r="X59" s="135">
        <v>0</v>
      </c>
      <c r="Y59" s="131">
        <v>0</v>
      </c>
      <c r="Z59" s="135">
        <v>1</v>
      </c>
      <c r="AA59" s="131">
        <v>1</v>
      </c>
    </row>
    <row r="60" spans="1:27" ht="15.75" x14ac:dyDescent="0.25">
      <c r="A60" s="136" t="s">
        <v>104</v>
      </c>
      <c r="B60" s="176">
        <v>26</v>
      </c>
      <c r="C60" s="135">
        <v>3</v>
      </c>
      <c r="D60" s="131">
        <v>0.11538461538461539</v>
      </c>
      <c r="E60" s="135">
        <v>25</v>
      </c>
      <c r="F60" s="131">
        <v>0.96153846153846156</v>
      </c>
      <c r="H60" s="136" t="s">
        <v>104</v>
      </c>
      <c r="I60" s="176">
        <v>3</v>
      </c>
      <c r="J60" s="135">
        <v>1</v>
      </c>
      <c r="K60" s="131">
        <v>0.33333333333333331</v>
      </c>
      <c r="L60" s="135">
        <v>3</v>
      </c>
      <c r="M60" s="131">
        <v>1</v>
      </c>
      <c r="O60" s="136" t="s">
        <v>104</v>
      </c>
      <c r="P60" s="176">
        <v>1</v>
      </c>
      <c r="Q60" s="135">
        <v>0</v>
      </c>
      <c r="R60" s="131">
        <v>0</v>
      </c>
      <c r="S60" s="135">
        <v>1</v>
      </c>
      <c r="T60" s="131">
        <v>1</v>
      </c>
      <c r="V60" s="136" t="s">
        <v>104</v>
      </c>
      <c r="W60" s="176">
        <v>22</v>
      </c>
      <c r="X60" s="135">
        <v>2</v>
      </c>
      <c r="Y60" s="131">
        <v>9.0909090909090912E-2</v>
      </c>
      <c r="Z60" s="135">
        <v>21</v>
      </c>
      <c r="AA60" s="131">
        <v>0.95454545454545459</v>
      </c>
    </row>
    <row r="61" spans="1:27" ht="15.75" x14ac:dyDescent="0.25">
      <c r="A61" s="136" t="s">
        <v>105</v>
      </c>
      <c r="B61" s="176">
        <v>2</v>
      </c>
      <c r="C61" s="135">
        <v>1</v>
      </c>
      <c r="D61" s="131">
        <v>0.5</v>
      </c>
      <c r="E61" s="135">
        <v>1</v>
      </c>
      <c r="F61" s="131">
        <v>0.5</v>
      </c>
      <c r="H61" s="136" t="s">
        <v>105</v>
      </c>
      <c r="I61" s="176">
        <v>1</v>
      </c>
      <c r="J61" s="135">
        <v>0</v>
      </c>
      <c r="K61" s="131">
        <v>0</v>
      </c>
      <c r="L61" s="135">
        <v>1</v>
      </c>
      <c r="M61" s="131">
        <v>1</v>
      </c>
      <c r="O61" s="136" t="s">
        <v>105</v>
      </c>
      <c r="P61" s="176">
        <v>0</v>
      </c>
      <c r="Q61" s="187" t="s">
        <v>222</v>
      </c>
      <c r="R61" s="196" t="s">
        <v>222</v>
      </c>
      <c r="S61" s="187" t="s">
        <v>222</v>
      </c>
      <c r="T61" s="196" t="s">
        <v>222</v>
      </c>
      <c r="V61" s="136" t="s">
        <v>105</v>
      </c>
      <c r="W61" s="176">
        <v>1</v>
      </c>
      <c r="X61" s="135">
        <v>1</v>
      </c>
      <c r="Y61" s="131">
        <v>1</v>
      </c>
      <c r="Z61" s="135">
        <v>0</v>
      </c>
      <c r="AA61" s="131">
        <v>0</v>
      </c>
    </row>
    <row r="62" spans="1:27" ht="15.75" x14ac:dyDescent="0.25">
      <c r="A62" s="136" t="s">
        <v>106</v>
      </c>
      <c r="B62" s="176">
        <v>13</v>
      </c>
      <c r="C62" s="135">
        <v>5</v>
      </c>
      <c r="D62" s="131">
        <v>0.38461538461538464</v>
      </c>
      <c r="E62" s="135">
        <v>11</v>
      </c>
      <c r="F62" s="131">
        <v>0.84615384615384615</v>
      </c>
      <c r="H62" s="136" t="s">
        <v>106</v>
      </c>
      <c r="I62" s="176">
        <v>2</v>
      </c>
      <c r="J62" s="135">
        <v>0</v>
      </c>
      <c r="K62" s="131">
        <v>0</v>
      </c>
      <c r="L62" s="135">
        <v>2</v>
      </c>
      <c r="M62" s="131">
        <v>1</v>
      </c>
      <c r="O62" s="136" t="s">
        <v>106</v>
      </c>
      <c r="P62" s="176">
        <v>6</v>
      </c>
      <c r="Q62" s="135">
        <v>4</v>
      </c>
      <c r="R62" s="131">
        <v>0.66666666666666663</v>
      </c>
      <c r="S62" s="135">
        <v>4</v>
      </c>
      <c r="T62" s="131">
        <v>0.66666666666666663</v>
      </c>
      <c r="V62" s="136" t="s">
        <v>106</v>
      </c>
      <c r="W62" s="176">
        <v>5</v>
      </c>
      <c r="X62" s="135">
        <v>1</v>
      </c>
      <c r="Y62" s="131">
        <v>0.2</v>
      </c>
      <c r="Z62" s="135">
        <v>5</v>
      </c>
      <c r="AA62" s="131">
        <v>1</v>
      </c>
    </row>
    <row r="63" spans="1:27" ht="15.75" x14ac:dyDescent="0.25">
      <c r="A63" s="136" t="s">
        <v>107</v>
      </c>
      <c r="B63" s="176">
        <v>10</v>
      </c>
      <c r="C63" s="135">
        <v>1</v>
      </c>
      <c r="D63" s="131">
        <v>0.1</v>
      </c>
      <c r="E63" s="135">
        <v>10</v>
      </c>
      <c r="F63" s="131">
        <v>1</v>
      </c>
      <c r="H63" s="136" t="s">
        <v>107</v>
      </c>
      <c r="I63" s="176">
        <v>1</v>
      </c>
      <c r="J63" s="135">
        <v>0</v>
      </c>
      <c r="K63" s="131">
        <v>0</v>
      </c>
      <c r="L63" s="135">
        <v>1</v>
      </c>
      <c r="M63" s="131">
        <v>1</v>
      </c>
      <c r="O63" s="136" t="s">
        <v>107</v>
      </c>
      <c r="P63" s="176">
        <v>4</v>
      </c>
      <c r="Q63" s="135">
        <v>1</v>
      </c>
      <c r="R63" s="131">
        <v>0.25</v>
      </c>
      <c r="S63" s="135">
        <v>4</v>
      </c>
      <c r="T63" s="131">
        <v>1</v>
      </c>
      <c r="V63" s="136" t="s">
        <v>107</v>
      </c>
      <c r="W63" s="176">
        <v>5</v>
      </c>
      <c r="X63" s="135">
        <v>0</v>
      </c>
      <c r="Y63" s="131">
        <v>0</v>
      </c>
      <c r="Z63" s="135">
        <v>5</v>
      </c>
      <c r="AA63" s="131">
        <v>1</v>
      </c>
    </row>
    <row r="64" spans="1:27" ht="15.75" x14ac:dyDescent="0.25">
      <c r="A64" s="136" t="s">
        <v>108</v>
      </c>
      <c r="B64" s="176">
        <v>50</v>
      </c>
      <c r="C64" s="135">
        <v>6</v>
      </c>
      <c r="D64" s="131">
        <v>0.12</v>
      </c>
      <c r="E64" s="135">
        <v>48</v>
      </c>
      <c r="F64" s="131">
        <v>0.96</v>
      </c>
      <c r="H64" s="136" t="s">
        <v>108</v>
      </c>
      <c r="I64" s="176">
        <v>1</v>
      </c>
      <c r="J64" s="135">
        <v>0</v>
      </c>
      <c r="K64" s="131">
        <v>0</v>
      </c>
      <c r="L64" s="135">
        <v>1</v>
      </c>
      <c r="M64" s="131">
        <v>1</v>
      </c>
      <c r="O64" s="136" t="s">
        <v>108</v>
      </c>
      <c r="P64" s="176">
        <v>2</v>
      </c>
      <c r="Q64" s="135">
        <v>1</v>
      </c>
      <c r="R64" s="131">
        <v>0.5</v>
      </c>
      <c r="S64" s="135">
        <v>2</v>
      </c>
      <c r="T64" s="131">
        <v>1</v>
      </c>
      <c r="V64" s="136" t="s">
        <v>108</v>
      </c>
      <c r="W64" s="176">
        <v>47</v>
      </c>
      <c r="X64" s="135">
        <v>5</v>
      </c>
      <c r="Y64" s="131">
        <v>0.10638297872340426</v>
      </c>
      <c r="Z64" s="135">
        <v>45</v>
      </c>
      <c r="AA64" s="131">
        <v>0.95744680851063835</v>
      </c>
    </row>
    <row r="65" spans="1:27" ht="15.75" x14ac:dyDescent="0.25">
      <c r="A65" s="136" t="s">
        <v>109</v>
      </c>
      <c r="B65" s="176">
        <v>20</v>
      </c>
      <c r="C65" s="135">
        <v>8</v>
      </c>
      <c r="D65" s="131">
        <v>0.4</v>
      </c>
      <c r="E65" s="135">
        <v>16</v>
      </c>
      <c r="F65" s="131">
        <v>0.8</v>
      </c>
      <c r="H65" s="136" t="s">
        <v>109</v>
      </c>
      <c r="I65" s="176">
        <v>2</v>
      </c>
      <c r="J65" s="135">
        <v>2</v>
      </c>
      <c r="K65" s="131">
        <v>1</v>
      </c>
      <c r="L65" s="135">
        <v>0</v>
      </c>
      <c r="M65" s="131">
        <v>0</v>
      </c>
      <c r="O65" s="136" t="s">
        <v>109</v>
      </c>
      <c r="P65" s="176">
        <v>10</v>
      </c>
      <c r="Q65" s="135">
        <v>4</v>
      </c>
      <c r="R65" s="131">
        <v>0.4</v>
      </c>
      <c r="S65" s="135">
        <v>8</v>
      </c>
      <c r="T65" s="131">
        <v>0.8</v>
      </c>
      <c r="V65" s="136" t="s">
        <v>109</v>
      </c>
      <c r="W65" s="176">
        <v>8</v>
      </c>
      <c r="X65" s="135">
        <v>2</v>
      </c>
      <c r="Y65" s="131">
        <v>0.25</v>
      </c>
      <c r="Z65" s="135">
        <v>8</v>
      </c>
      <c r="AA65" s="131">
        <v>1</v>
      </c>
    </row>
    <row r="66" spans="1:27" ht="15.75" x14ac:dyDescent="0.25">
      <c r="A66" s="136" t="s">
        <v>110</v>
      </c>
      <c r="B66" s="176">
        <v>12</v>
      </c>
      <c r="C66" s="135">
        <v>2</v>
      </c>
      <c r="D66" s="131">
        <v>0.16666666666666666</v>
      </c>
      <c r="E66" s="135">
        <v>12</v>
      </c>
      <c r="F66" s="131">
        <v>1</v>
      </c>
      <c r="H66" s="136" t="s">
        <v>110</v>
      </c>
      <c r="I66" s="176">
        <v>1</v>
      </c>
      <c r="J66" s="135">
        <v>0</v>
      </c>
      <c r="K66" s="131">
        <v>0</v>
      </c>
      <c r="L66" s="135">
        <v>1</v>
      </c>
      <c r="M66" s="131">
        <v>1</v>
      </c>
      <c r="O66" s="136" t="s">
        <v>110</v>
      </c>
      <c r="P66" s="176">
        <v>0</v>
      </c>
      <c r="Q66" s="187" t="s">
        <v>222</v>
      </c>
      <c r="R66" s="196" t="s">
        <v>222</v>
      </c>
      <c r="S66" s="187" t="s">
        <v>222</v>
      </c>
      <c r="T66" s="196" t="s">
        <v>222</v>
      </c>
      <c r="V66" s="136" t="s">
        <v>110</v>
      </c>
      <c r="W66" s="176">
        <v>11</v>
      </c>
      <c r="X66" s="135">
        <v>2</v>
      </c>
      <c r="Y66" s="131">
        <v>0.18181818181818182</v>
      </c>
      <c r="Z66" s="135">
        <v>11</v>
      </c>
      <c r="AA66" s="131">
        <v>1</v>
      </c>
    </row>
    <row r="67" spans="1:27" ht="15.75" x14ac:dyDescent="0.25">
      <c r="A67" s="136" t="s">
        <v>111</v>
      </c>
      <c r="B67" s="176">
        <v>8</v>
      </c>
      <c r="C67" s="135">
        <v>1</v>
      </c>
      <c r="D67" s="131">
        <v>0.125</v>
      </c>
      <c r="E67" s="135">
        <v>8</v>
      </c>
      <c r="F67" s="131">
        <v>1</v>
      </c>
      <c r="H67" s="136" t="s">
        <v>111</v>
      </c>
      <c r="I67" s="176">
        <v>0</v>
      </c>
      <c r="J67" s="187" t="s">
        <v>222</v>
      </c>
      <c r="K67" s="196" t="s">
        <v>222</v>
      </c>
      <c r="L67" s="187" t="s">
        <v>222</v>
      </c>
      <c r="M67" s="196" t="s">
        <v>222</v>
      </c>
      <c r="O67" s="136" t="s">
        <v>111</v>
      </c>
      <c r="P67" s="176">
        <v>1</v>
      </c>
      <c r="Q67" s="135">
        <v>0</v>
      </c>
      <c r="R67" s="131">
        <v>0</v>
      </c>
      <c r="S67" s="135">
        <v>1</v>
      </c>
      <c r="T67" s="131">
        <v>1</v>
      </c>
      <c r="V67" s="136" t="s">
        <v>111</v>
      </c>
      <c r="W67" s="176">
        <v>7</v>
      </c>
      <c r="X67" s="135">
        <v>1</v>
      </c>
      <c r="Y67" s="131">
        <v>0.14285714285714285</v>
      </c>
      <c r="Z67" s="135">
        <v>7</v>
      </c>
      <c r="AA67" s="131">
        <v>1</v>
      </c>
    </row>
    <row r="68" spans="1:27" ht="15.75" x14ac:dyDescent="0.25">
      <c r="A68" s="136" t="s">
        <v>112</v>
      </c>
      <c r="B68" s="176">
        <v>8</v>
      </c>
      <c r="C68" s="135">
        <v>3</v>
      </c>
      <c r="D68" s="131">
        <v>0.375</v>
      </c>
      <c r="E68" s="135">
        <v>5</v>
      </c>
      <c r="F68" s="131">
        <v>0.625</v>
      </c>
      <c r="H68" s="136" t="s">
        <v>112</v>
      </c>
      <c r="I68" s="176">
        <v>3</v>
      </c>
      <c r="J68" s="135">
        <v>2</v>
      </c>
      <c r="K68" s="131">
        <v>0.66666666666666663</v>
      </c>
      <c r="L68" s="135">
        <v>1</v>
      </c>
      <c r="M68" s="131">
        <v>0.33333333333333331</v>
      </c>
      <c r="O68" s="136" t="s">
        <v>112</v>
      </c>
      <c r="P68" s="176">
        <v>0</v>
      </c>
      <c r="Q68" s="187" t="s">
        <v>222</v>
      </c>
      <c r="R68" s="196" t="s">
        <v>222</v>
      </c>
      <c r="S68" s="187" t="s">
        <v>222</v>
      </c>
      <c r="T68" s="196" t="s">
        <v>222</v>
      </c>
      <c r="V68" s="136" t="s">
        <v>112</v>
      </c>
      <c r="W68" s="176">
        <v>5</v>
      </c>
      <c r="X68" s="135">
        <v>1</v>
      </c>
      <c r="Y68" s="131">
        <v>0.2</v>
      </c>
      <c r="Z68" s="135">
        <v>4</v>
      </c>
      <c r="AA68" s="131">
        <v>0.8</v>
      </c>
    </row>
    <row r="69" spans="1:27" ht="15.75" x14ac:dyDescent="0.25">
      <c r="A69" s="136" t="s">
        <v>113</v>
      </c>
      <c r="B69" s="176">
        <v>8</v>
      </c>
      <c r="C69" s="135">
        <v>2</v>
      </c>
      <c r="D69" s="131">
        <v>0.25</v>
      </c>
      <c r="E69" s="135">
        <v>8</v>
      </c>
      <c r="F69" s="131">
        <v>1</v>
      </c>
      <c r="H69" s="136" t="s">
        <v>113</v>
      </c>
      <c r="I69" s="176">
        <v>0</v>
      </c>
      <c r="J69" s="187" t="s">
        <v>222</v>
      </c>
      <c r="K69" s="196" t="s">
        <v>222</v>
      </c>
      <c r="L69" s="187" t="s">
        <v>222</v>
      </c>
      <c r="M69" s="196" t="s">
        <v>222</v>
      </c>
      <c r="O69" s="136" t="s">
        <v>113</v>
      </c>
      <c r="P69" s="176">
        <v>4</v>
      </c>
      <c r="Q69" s="135">
        <v>1</v>
      </c>
      <c r="R69" s="131">
        <v>0.25</v>
      </c>
      <c r="S69" s="135">
        <v>4</v>
      </c>
      <c r="T69" s="131">
        <v>1</v>
      </c>
      <c r="V69" s="136" t="s">
        <v>113</v>
      </c>
      <c r="W69" s="176">
        <v>4</v>
      </c>
      <c r="X69" s="135">
        <v>1</v>
      </c>
      <c r="Y69" s="131">
        <v>0.25</v>
      </c>
      <c r="Z69" s="135">
        <v>4</v>
      </c>
      <c r="AA69" s="131">
        <v>1</v>
      </c>
    </row>
    <row r="70" spans="1:27" ht="15.75" x14ac:dyDescent="0.25">
      <c r="A70" s="136" t="s">
        <v>114</v>
      </c>
      <c r="B70" s="176">
        <v>6</v>
      </c>
      <c r="C70" s="135">
        <v>3</v>
      </c>
      <c r="D70" s="131">
        <v>0.5</v>
      </c>
      <c r="E70" s="135">
        <v>5</v>
      </c>
      <c r="F70" s="131">
        <v>0.83333333333333337</v>
      </c>
      <c r="H70" s="136" t="s">
        <v>114</v>
      </c>
      <c r="I70" s="176">
        <v>0</v>
      </c>
      <c r="J70" s="187" t="s">
        <v>222</v>
      </c>
      <c r="K70" s="196" t="s">
        <v>222</v>
      </c>
      <c r="L70" s="187" t="s">
        <v>222</v>
      </c>
      <c r="M70" s="196" t="s">
        <v>222</v>
      </c>
      <c r="O70" s="136" t="s">
        <v>114</v>
      </c>
      <c r="P70" s="176">
        <v>4</v>
      </c>
      <c r="Q70" s="135">
        <v>2</v>
      </c>
      <c r="R70" s="131">
        <v>0.5</v>
      </c>
      <c r="S70" s="135">
        <v>3</v>
      </c>
      <c r="T70" s="131">
        <v>0.75</v>
      </c>
      <c r="V70" s="136" t="s">
        <v>114</v>
      </c>
      <c r="W70" s="176">
        <v>2</v>
      </c>
      <c r="X70" s="135">
        <v>1</v>
      </c>
      <c r="Y70" s="131">
        <v>0.5</v>
      </c>
      <c r="Z70" s="135">
        <v>2</v>
      </c>
      <c r="AA70" s="131">
        <v>1</v>
      </c>
    </row>
    <row r="71" spans="1:27" ht="15.75" x14ac:dyDescent="0.25">
      <c r="A71" s="136" t="s">
        <v>115</v>
      </c>
      <c r="B71" s="176">
        <v>6</v>
      </c>
      <c r="C71" s="135">
        <v>2</v>
      </c>
      <c r="D71" s="131">
        <v>0.33333333333333331</v>
      </c>
      <c r="E71" s="135">
        <v>6</v>
      </c>
      <c r="F71" s="131">
        <v>1</v>
      </c>
      <c r="H71" s="136" t="s">
        <v>115</v>
      </c>
      <c r="I71" s="176">
        <v>5</v>
      </c>
      <c r="J71" s="135">
        <v>2</v>
      </c>
      <c r="K71" s="131">
        <v>0.4</v>
      </c>
      <c r="L71" s="135">
        <v>5</v>
      </c>
      <c r="M71" s="131">
        <v>1</v>
      </c>
      <c r="O71" s="136" t="s">
        <v>115</v>
      </c>
      <c r="P71" s="176">
        <v>0</v>
      </c>
      <c r="Q71" s="187" t="s">
        <v>222</v>
      </c>
      <c r="R71" s="196" t="s">
        <v>222</v>
      </c>
      <c r="S71" s="187" t="s">
        <v>222</v>
      </c>
      <c r="T71" s="196" t="s">
        <v>222</v>
      </c>
      <c r="V71" s="136" t="s">
        <v>115</v>
      </c>
      <c r="W71" s="176">
        <v>1</v>
      </c>
      <c r="X71" s="135">
        <v>0</v>
      </c>
      <c r="Y71" s="131">
        <v>0</v>
      </c>
      <c r="Z71" s="135">
        <v>1</v>
      </c>
      <c r="AA71" s="131">
        <v>1</v>
      </c>
    </row>
    <row r="72" spans="1:27" ht="15.75" x14ac:dyDescent="0.25">
      <c r="A72" s="136" t="s">
        <v>116</v>
      </c>
      <c r="B72" s="176">
        <v>8</v>
      </c>
      <c r="C72" s="135">
        <v>1</v>
      </c>
      <c r="D72" s="131">
        <v>0.125</v>
      </c>
      <c r="E72" s="135">
        <v>7</v>
      </c>
      <c r="F72" s="131">
        <v>0.875</v>
      </c>
      <c r="H72" s="136" t="s">
        <v>116</v>
      </c>
      <c r="I72" s="176">
        <v>0</v>
      </c>
      <c r="J72" s="187" t="s">
        <v>222</v>
      </c>
      <c r="K72" s="196" t="s">
        <v>222</v>
      </c>
      <c r="L72" s="187" t="s">
        <v>222</v>
      </c>
      <c r="M72" s="196" t="s">
        <v>222</v>
      </c>
      <c r="O72" s="136" t="s">
        <v>116</v>
      </c>
      <c r="P72" s="176">
        <v>5</v>
      </c>
      <c r="Q72" s="135">
        <v>1</v>
      </c>
      <c r="R72" s="131">
        <v>0.2</v>
      </c>
      <c r="S72" s="135">
        <v>4</v>
      </c>
      <c r="T72" s="131">
        <v>0.8</v>
      </c>
      <c r="V72" s="136" t="s">
        <v>116</v>
      </c>
      <c r="W72" s="176">
        <v>3</v>
      </c>
      <c r="X72" s="135">
        <v>0</v>
      </c>
      <c r="Y72" s="131">
        <v>0</v>
      </c>
      <c r="Z72" s="135">
        <v>3</v>
      </c>
      <c r="AA72" s="131">
        <v>1</v>
      </c>
    </row>
    <row r="73" spans="1:27" ht="15.75" x14ac:dyDescent="0.25">
      <c r="A73" s="136" t="s">
        <v>117</v>
      </c>
      <c r="B73" s="176">
        <v>4</v>
      </c>
      <c r="C73" s="135">
        <v>1</v>
      </c>
      <c r="D73" s="131">
        <v>0.25</v>
      </c>
      <c r="E73" s="135">
        <v>4</v>
      </c>
      <c r="F73" s="131">
        <v>1</v>
      </c>
      <c r="H73" s="136" t="s">
        <v>117</v>
      </c>
      <c r="I73" s="176">
        <v>1</v>
      </c>
      <c r="J73" s="135">
        <v>0</v>
      </c>
      <c r="K73" s="131">
        <v>0</v>
      </c>
      <c r="L73" s="135">
        <v>1</v>
      </c>
      <c r="M73" s="131">
        <v>1</v>
      </c>
      <c r="O73" s="136" t="s">
        <v>117</v>
      </c>
      <c r="P73" s="176">
        <v>1</v>
      </c>
      <c r="Q73" s="135">
        <v>1</v>
      </c>
      <c r="R73" s="131">
        <v>1</v>
      </c>
      <c r="S73" s="135">
        <v>1</v>
      </c>
      <c r="T73" s="131">
        <v>1</v>
      </c>
      <c r="V73" s="136" t="s">
        <v>117</v>
      </c>
      <c r="W73" s="176">
        <v>2</v>
      </c>
      <c r="X73" s="135">
        <v>0</v>
      </c>
      <c r="Y73" s="131">
        <v>0</v>
      </c>
      <c r="Z73" s="135">
        <v>2</v>
      </c>
      <c r="AA73" s="131">
        <v>1</v>
      </c>
    </row>
    <row r="74" spans="1:27" ht="15.75" x14ac:dyDescent="0.25">
      <c r="A74" s="136" t="s">
        <v>118</v>
      </c>
      <c r="B74" s="176">
        <v>6</v>
      </c>
      <c r="C74" s="135">
        <v>2</v>
      </c>
      <c r="D74" s="131">
        <v>0.33333333333333331</v>
      </c>
      <c r="E74" s="135">
        <v>6</v>
      </c>
      <c r="F74" s="131">
        <v>1</v>
      </c>
      <c r="H74" s="136" t="s">
        <v>118</v>
      </c>
      <c r="I74" s="176">
        <v>0</v>
      </c>
      <c r="J74" s="187" t="s">
        <v>222</v>
      </c>
      <c r="K74" s="196" t="s">
        <v>222</v>
      </c>
      <c r="L74" s="187" t="s">
        <v>222</v>
      </c>
      <c r="M74" s="196" t="s">
        <v>222</v>
      </c>
      <c r="O74" s="136" t="s">
        <v>118</v>
      </c>
      <c r="P74" s="176">
        <v>0</v>
      </c>
      <c r="Q74" s="187" t="s">
        <v>222</v>
      </c>
      <c r="R74" s="196" t="s">
        <v>222</v>
      </c>
      <c r="S74" s="187" t="s">
        <v>222</v>
      </c>
      <c r="T74" s="196" t="s">
        <v>222</v>
      </c>
      <c r="V74" s="136" t="s">
        <v>118</v>
      </c>
      <c r="W74" s="176">
        <v>6</v>
      </c>
      <c r="X74" s="135">
        <v>2</v>
      </c>
      <c r="Y74" s="131">
        <v>0.33333333333333331</v>
      </c>
      <c r="Z74" s="135">
        <v>6</v>
      </c>
      <c r="AA74" s="131">
        <v>1</v>
      </c>
    </row>
    <row r="75" spans="1:27" ht="15.75" x14ac:dyDescent="0.25">
      <c r="A75" s="136" t="s">
        <v>119</v>
      </c>
      <c r="B75" s="176">
        <v>3</v>
      </c>
      <c r="C75" s="135">
        <v>3</v>
      </c>
      <c r="D75" s="131">
        <v>1</v>
      </c>
      <c r="E75" s="135">
        <v>2</v>
      </c>
      <c r="F75" s="131">
        <v>0.66666666666666663</v>
      </c>
      <c r="H75" s="136" t="s">
        <v>119</v>
      </c>
      <c r="I75" s="176">
        <v>3</v>
      </c>
      <c r="J75" s="135">
        <v>3</v>
      </c>
      <c r="K75" s="131">
        <v>1</v>
      </c>
      <c r="L75" s="135">
        <v>2</v>
      </c>
      <c r="M75" s="131">
        <v>0.66666666666666663</v>
      </c>
      <c r="O75" s="136" t="s">
        <v>119</v>
      </c>
      <c r="P75" s="176">
        <v>0</v>
      </c>
      <c r="Q75" s="187" t="s">
        <v>222</v>
      </c>
      <c r="R75" s="196" t="s">
        <v>222</v>
      </c>
      <c r="S75" s="187" t="s">
        <v>222</v>
      </c>
      <c r="T75" s="196" t="s">
        <v>222</v>
      </c>
      <c r="V75" s="136" t="s">
        <v>119</v>
      </c>
      <c r="W75" s="176">
        <v>0</v>
      </c>
      <c r="X75" s="187" t="s">
        <v>222</v>
      </c>
      <c r="Y75" s="196" t="s">
        <v>222</v>
      </c>
      <c r="Z75" s="187" t="s">
        <v>222</v>
      </c>
      <c r="AA75" s="196" t="s">
        <v>222</v>
      </c>
    </row>
    <row r="76" spans="1:27" ht="15.75" x14ac:dyDescent="0.25">
      <c r="A76" s="136" t="s">
        <v>120</v>
      </c>
      <c r="B76" s="176">
        <v>6</v>
      </c>
      <c r="C76" s="135">
        <v>0</v>
      </c>
      <c r="D76" s="131">
        <v>0</v>
      </c>
      <c r="E76" s="135">
        <v>6</v>
      </c>
      <c r="F76" s="131">
        <v>1</v>
      </c>
      <c r="H76" s="136" t="s">
        <v>120</v>
      </c>
      <c r="I76" s="176">
        <v>1</v>
      </c>
      <c r="J76" s="135">
        <v>0</v>
      </c>
      <c r="K76" s="131">
        <v>0</v>
      </c>
      <c r="L76" s="135">
        <v>1</v>
      </c>
      <c r="M76" s="131">
        <v>1</v>
      </c>
      <c r="O76" s="136" t="s">
        <v>120</v>
      </c>
      <c r="P76" s="176">
        <v>1</v>
      </c>
      <c r="Q76" s="135">
        <v>0</v>
      </c>
      <c r="R76" s="131">
        <v>0</v>
      </c>
      <c r="S76" s="135">
        <v>1</v>
      </c>
      <c r="T76" s="131">
        <v>1</v>
      </c>
      <c r="V76" s="136" t="s">
        <v>120</v>
      </c>
      <c r="W76" s="176">
        <v>4</v>
      </c>
      <c r="X76" s="135">
        <v>0</v>
      </c>
      <c r="Y76" s="131">
        <v>0</v>
      </c>
      <c r="Z76" s="135">
        <v>4</v>
      </c>
      <c r="AA76" s="131">
        <v>1</v>
      </c>
    </row>
    <row r="77" spans="1:27" ht="15.75" x14ac:dyDescent="0.25">
      <c r="A77" s="136" t="s">
        <v>121</v>
      </c>
      <c r="B77" s="176">
        <v>15</v>
      </c>
      <c r="C77" s="135">
        <v>2</v>
      </c>
      <c r="D77" s="131">
        <v>0.13333333333333333</v>
      </c>
      <c r="E77" s="135">
        <v>13</v>
      </c>
      <c r="F77" s="131">
        <v>0.8666666666666667</v>
      </c>
      <c r="H77" s="136" t="s">
        <v>121</v>
      </c>
      <c r="I77" s="176">
        <v>0</v>
      </c>
      <c r="J77" s="187" t="s">
        <v>222</v>
      </c>
      <c r="K77" s="196" t="s">
        <v>222</v>
      </c>
      <c r="L77" s="187" t="s">
        <v>222</v>
      </c>
      <c r="M77" s="196" t="s">
        <v>222</v>
      </c>
      <c r="O77" s="136" t="s">
        <v>121</v>
      </c>
      <c r="P77" s="176">
        <v>4</v>
      </c>
      <c r="Q77" s="135">
        <v>1</v>
      </c>
      <c r="R77" s="131">
        <v>0.25</v>
      </c>
      <c r="S77" s="135">
        <v>3</v>
      </c>
      <c r="T77" s="131">
        <v>0.75</v>
      </c>
      <c r="V77" s="136" t="s">
        <v>121</v>
      </c>
      <c r="W77" s="176">
        <v>11</v>
      </c>
      <c r="X77" s="135">
        <v>1</v>
      </c>
      <c r="Y77" s="131">
        <v>9.0909090909090912E-2</v>
      </c>
      <c r="Z77" s="135">
        <v>10</v>
      </c>
      <c r="AA77" s="131">
        <v>0.90909090909090906</v>
      </c>
    </row>
    <row r="78" spans="1:27" ht="15.75" x14ac:dyDescent="0.25">
      <c r="A78" s="136" t="s">
        <v>122</v>
      </c>
      <c r="B78" s="176">
        <v>9</v>
      </c>
      <c r="C78" s="135">
        <v>2</v>
      </c>
      <c r="D78" s="131">
        <v>0.22222222222222221</v>
      </c>
      <c r="E78" s="135">
        <v>8</v>
      </c>
      <c r="F78" s="131">
        <v>0.88888888888888884</v>
      </c>
      <c r="H78" s="136" t="s">
        <v>122</v>
      </c>
      <c r="I78" s="176">
        <v>0</v>
      </c>
      <c r="J78" s="187" t="s">
        <v>222</v>
      </c>
      <c r="K78" s="196" t="s">
        <v>222</v>
      </c>
      <c r="L78" s="187" t="s">
        <v>222</v>
      </c>
      <c r="M78" s="196" t="s">
        <v>222</v>
      </c>
      <c r="O78" s="136" t="s">
        <v>122</v>
      </c>
      <c r="P78" s="176">
        <v>4</v>
      </c>
      <c r="Q78" s="135">
        <v>2</v>
      </c>
      <c r="R78" s="131">
        <v>0.5</v>
      </c>
      <c r="S78" s="135">
        <v>3</v>
      </c>
      <c r="T78" s="131">
        <v>0.75</v>
      </c>
      <c r="V78" s="136" t="s">
        <v>122</v>
      </c>
      <c r="W78" s="176">
        <v>5</v>
      </c>
      <c r="X78" s="135">
        <v>0</v>
      </c>
      <c r="Y78" s="131">
        <v>0</v>
      </c>
      <c r="Z78" s="135">
        <v>5</v>
      </c>
      <c r="AA78" s="131">
        <v>1</v>
      </c>
    </row>
    <row r="79" spans="1:27" ht="15.75" x14ac:dyDescent="0.25">
      <c r="A79" s="136" t="s">
        <v>123</v>
      </c>
      <c r="B79" s="176">
        <v>1</v>
      </c>
      <c r="C79" s="135">
        <v>0</v>
      </c>
      <c r="D79" s="131">
        <v>0</v>
      </c>
      <c r="E79" s="135">
        <v>1</v>
      </c>
      <c r="F79" s="131">
        <v>1</v>
      </c>
      <c r="H79" s="136" t="s">
        <v>123</v>
      </c>
      <c r="I79" s="176">
        <v>0</v>
      </c>
      <c r="J79" s="187" t="s">
        <v>222</v>
      </c>
      <c r="K79" s="196" t="s">
        <v>222</v>
      </c>
      <c r="L79" s="187" t="s">
        <v>222</v>
      </c>
      <c r="M79" s="196" t="s">
        <v>222</v>
      </c>
      <c r="O79" s="136" t="s">
        <v>123</v>
      </c>
      <c r="P79" s="176">
        <v>0</v>
      </c>
      <c r="Q79" s="187" t="s">
        <v>222</v>
      </c>
      <c r="R79" s="196" t="s">
        <v>222</v>
      </c>
      <c r="S79" s="187" t="s">
        <v>222</v>
      </c>
      <c r="T79" s="196" t="s">
        <v>222</v>
      </c>
      <c r="V79" s="136" t="s">
        <v>123</v>
      </c>
      <c r="W79" s="176">
        <v>1</v>
      </c>
      <c r="X79" s="135">
        <v>0</v>
      </c>
      <c r="Y79" s="131">
        <v>0</v>
      </c>
      <c r="Z79" s="135">
        <v>1</v>
      </c>
      <c r="AA79" s="131">
        <v>1</v>
      </c>
    </row>
    <row r="80" spans="1:27" ht="15.75" x14ac:dyDescent="0.25">
      <c r="A80" s="136" t="s">
        <v>124</v>
      </c>
      <c r="B80" s="176">
        <v>17</v>
      </c>
      <c r="C80" s="135">
        <v>0</v>
      </c>
      <c r="D80" s="131">
        <v>0</v>
      </c>
      <c r="E80" s="135">
        <v>17</v>
      </c>
      <c r="F80" s="131">
        <v>1</v>
      </c>
      <c r="H80" s="136" t="s">
        <v>124</v>
      </c>
      <c r="I80" s="176">
        <v>2</v>
      </c>
      <c r="J80" s="135">
        <v>0</v>
      </c>
      <c r="K80" s="131">
        <v>0</v>
      </c>
      <c r="L80" s="135">
        <v>2</v>
      </c>
      <c r="M80" s="131">
        <v>1</v>
      </c>
      <c r="O80" s="136" t="s">
        <v>124</v>
      </c>
      <c r="P80" s="176">
        <v>1</v>
      </c>
      <c r="Q80" s="135">
        <v>0</v>
      </c>
      <c r="R80" s="131">
        <v>0</v>
      </c>
      <c r="S80" s="135">
        <v>1</v>
      </c>
      <c r="T80" s="131">
        <v>1</v>
      </c>
      <c r="V80" s="136" t="s">
        <v>124</v>
      </c>
      <c r="W80" s="176">
        <v>14</v>
      </c>
      <c r="X80" s="135">
        <v>0</v>
      </c>
      <c r="Y80" s="131">
        <v>0</v>
      </c>
      <c r="Z80" s="135">
        <v>14</v>
      </c>
      <c r="AA80" s="131">
        <v>1</v>
      </c>
    </row>
    <row r="81" spans="1:27" ht="15.75" x14ac:dyDescent="0.25">
      <c r="A81" s="136"/>
      <c r="B81" s="176"/>
      <c r="C81" s="135"/>
      <c r="D81" s="131"/>
      <c r="E81" s="135"/>
      <c r="F81" s="131"/>
      <c r="H81" s="136"/>
      <c r="I81" s="176"/>
      <c r="J81" s="135"/>
      <c r="K81" s="131"/>
      <c r="L81" s="135"/>
      <c r="M81" s="131"/>
      <c r="O81" s="136"/>
      <c r="P81" s="176"/>
      <c r="Q81" s="135"/>
      <c r="R81" s="131"/>
      <c r="S81" s="135"/>
      <c r="T81" s="131"/>
      <c r="V81" s="136"/>
      <c r="W81" s="176"/>
      <c r="X81" s="135"/>
      <c r="Y81" s="131"/>
      <c r="Z81" s="135"/>
      <c r="AA81" s="131"/>
    </row>
    <row r="82" spans="1:27" ht="15.75" x14ac:dyDescent="0.25">
      <c r="A82" s="139" t="s">
        <v>22</v>
      </c>
      <c r="B82" s="191">
        <v>347</v>
      </c>
      <c r="C82" s="191">
        <v>73</v>
      </c>
      <c r="D82" s="138">
        <v>0.21037463976945245</v>
      </c>
      <c r="E82" s="191">
        <v>320</v>
      </c>
      <c r="F82" s="138">
        <v>0.9221902017291066</v>
      </c>
      <c r="H82" s="139" t="s">
        <v>22</v>
      </c>
      <c r="I82" s="191">
        <v>36</v>
      </c>
      <c r="J82" s="191">
        <v>13</v>
      </c>
      <c r="K82" s="138">
        <v>0.3611111111111111</v>
      </c>
      <c r="L82" s="191">
        <v>31</v>
      </c>
      <c r="M82" s="138">
        <v>0.86111111111111116</v>
      </c>
      <c r="O82" s="139" t="s">
        <v>22</v>
      </c>
      <c r="P82" s="191">
        <v>73</v>
      </c>
      <c r="Q82" s="191">
        <v>28</v>
      </c>
      <c r="R82" s="138">
        <v>0.38356164383561642</v>
      </c>
      <c r="S82" s="191">
        <v>60</v>
      </c>
      <c r="T82" s="138">
        <v>0.82191780821917804</v>
      </c>
      <c r="V82" s="139" t="s">
        <v>22</v>
      </c>
      <c r="W82" s="191">
        <v>238</v>
      </c>
      <c r="X82" s="191">
        <v>32</v>
      </c>
      <c r="Y82" s="138">
        <v>0.13445378151260504</v>
      </c>
      <c r="Z82" s="191">
        <v>229</v>
      </c>
      <c r="AA82" s="138">
        <v>0.96218487394957986</v>
      </c>
    </row>
    <row r="83" spans="1:27" ht="15.75" x14ac:dyDescent="0.25">
      <c r="A83" s="60"/>
      <c r="B83" s="137"/>
      <c r="C83" s="94"/>
      <c r="D83" s="63"/>
      <c r="E83" s="67"/>
      <c r="F83" s="63"/>
      <c r="H83" s="60"/>
      <c r="I83" s="137"/>
      <c r="J83" s="67"/>
      <c r="K83" s="63"/>
      <c r="L83" s="67"/>
      <c r="M83" s="63"/>
      <c r="O83" s="60"/>
      <c r="P83" s="137"/>
      <c r="Q83" s="94"/>
      <c r="R83" s="63"/>
      <c r="S83" s="67"/>
      <c r="T83" s="63"/>
      <c r="V83" s="60"/>
      <c r="W83" s="137"/>
      <c r="X83" s="94"/>
      <c r="Y83" s="63"/>
      <c r="Z83" s="67"/>
      <c r="AA83" s="63"/>
    </row>
    <row r="84" spans="1:27" ht="15.75" x14ac:dyDescent="0.25">
      <c r="A84" s="61"/>
      <c r="B84" s="162"/>
      <c r="C84" s="126"/>
      <c r="D84" s="127"/>
      <c r="E84" s="128"/>
      <c r="F84" s="127"/>
      <c r="H84" s="58"/>
      <c r="I84" s="162"/>
      <c r="J84" s="128"/>
      <c r="K84" s="127"/>
      <c r="L84" s="128"/>
      <c r="M84" s="127"/>
      <c r="O84" s="58"/>
      <c r="P84" s="162"/>
      <c r="Q84" s="126"/>
      <c r="R84" s="127"/>
      <c r="S84" s="128"/>
      <c r="T84" s="127"/>
      <c r="V84" s="58"/>
      <c r="W84" s="162"/>
      <c r="X84" s="126"/>
      <c r="Y84" s="127"/>
      <c r="Z84" s="128"/>
      <c r="AA84" s="127"/>
    </row>
    <row r="86" spans="1:27" s="194" customFormat="1" ht="19.5" customHeight="1" x14ac:dyDescent="0.25">
      <c r="A86" s="337" t="s">
        <v>248</v>
      </c>
      <c r="B86" s="337"/>
      <c r="C86" s="337"/>
      <c r="D86" s="337"/>
      <c r="E86" s="337"/>
      <c r="F86" s="337"/>
      <c r="H86" s="337" t="s">
        <v>248</v>
      </c>
      <c r="I86" s="337"/>
      <c r="J86" s="337"/>
      <c r="K86" s="337"/>
      <c r="L86" s="337"/>
      <c r="M86" s="337"/>
      <c r="O86" s="337" t="s">
        <v>248</v>
      </c>
      <c r="P86" s="337"/>
      <c r="Q86" s="337"/>
      <c r="R86" s="337"/>
      <c r="S86" s="337"/>
      <c r="T86" s="337"/>
      <c r="V86" s="337" t="s">
        <v>248</v>
      </c>
      <c r="W86" s="337"/>
      <c r="X86" s="337"/>
      <c r="Y86" s="337"/>
      <c r="Z86" s="337"/>
      <c r="AA86" s="337"/>
    </row>
    <row r="87" spans="1:27" ht="37.5" customHeight="1" x14ac:dyDescent="0.25">
      <c r="A87" s="27"/>
      <c r="B87" s="313" t="s">
        <v>173</v>
      </c>
      <c r="C87" s="323" t="s">
        <v>250</v>
      </c>
      <c r="D87" s="323"/>
      <c r="E87" s="323" t="s">
        <v>251</v>
      </c>
      <c r="F87" s="323"/>
      <c r="H87" s="27"/>
      <c r="I87" s="313" t="s">
        <v>173</v>
      </c>
      <c r="J87" s="323" t="s">
        <v>250</v>
      </c>
      <c r="K87" s="323"/>
      <c r="L87" s="323" t="s">
        <v>251</v>
      </c>
      <c r="M87" s="323"/>
      <c r="O87" s="27"/>
      <c r="P87" s="313" t="s">
        <v>173</v>
      </c>
      <c r="Q87" s="323" t="s">
        <v>250</v>
      </c>
      <c r="R87" s="323"/>
      <c r="S87" s="323" t="s">
        <v>251</v>
      </c>
      <c r="T87" s="323"/>
      <c r="V87" s="27"/>
      <c r="W87" s="313" t="s">
        <v>173</v>
      </c>
      <c r="X87" s="323" t="s">
        <v>250</v>
      </c>
      <c r="Y87" s="323"/>
      <c r="Z87" s="323" t="s">
        <v>251</v>
      </c>
      <c r="AA87" s="323"/>
    </row>
    <row r="88" spans="1:27" ht="43.5" x14ac:dyDescent="0.25">
      <c r="A88" s="26"/>
      <c r="B88" s="314"/>
      <c r="C88" s="175" t="s">
        <v>252</v>
      </c>
      <c r="D88" s="36" t="s">
        <v>253</v>
      </c>
      <c r="E88" s="175" t="s">
        <v>252</v>
      </c>
      <c r="F88" s="36" t="s">
        <v>254</v>
      </c>
      <c r="H88" s="26"/>
      <c r="I88" s="314"/>
      <c r="J88" s="175" t="s">
        <v>252</v>
      </c>
      <c r="K88" s="36" t="s">
        <v>253</v>
      </c>
      <c r="L88" s="175" t="s">
        <v>252</v>
      </c>
      <c r="M88" s="36" t="s">
        <v>254</v>
      </c>
      <c r="O88" s="26"/>
      <c r="P88" s="314"/>
      <c r="Q88" s="175" t="s">
        <v>252</v>
      </c>
      <c r="R88" s="36" t="s">
        <v>253</v>
      </c>
      <c r="S88" s="175" t="s">
        <v>252</v>
      </c>
      <c r="T88" s="36" t="s">
        <v>254</v>
      </c>
      <c r="V88" s="26"/>
      <c r="W88" s="314"/>
      <c r="X88" s="175" t="s">
        <v>252</v>
      </c>
      <c r="Y88" s="36" t="s">
        <v>253</v>
      </c>
      <c r="Z88" s="175" t="s">
        <v>252</v>
      </c>
      <c r="AA88" s="36" t="s">
        <v>254</v>
      </c>
    </row>
    <row r="89" spans="1:27" ht="15.75" x14ac:dyDescent="0.25">
      <c r="A89" s="134"/>
      <c r="B89" s="135"/>
      <c r="C89" s="92"/>
      <c r="D89" s="62"/>
      <c r="E89" s="64"/>
      <c r="F89" s="62"/>
      <c r="H89" s="134"/>
      <c r="I89" s="135"/>
      <c r="J89" s="92"/>
      <c r="K89" s="62"/>
      <c r="L89" s="64"/>
      <c r="M89" s="62"/>
      <c r="O89" s="134"/>
      <c r="P89" s="135"/>
      <c r="Q89" s="92"/>
      <c r="R89" s="62"/>
      <c r="S89" s="64"/>
      <c r="T89" s="62"/>
      <c r="V89" s="134"/>
      <c r="W89" s="135"/>
      <c r="X89" s="92"/>
      <c r="Y89" s="62"/>
      <c r="Z89" s="64"/>
      <c r="AA89" s="62"/>
    </row>
    <row r="90" spans="1:27" ht="15.75" x14ac:dyDescent="0.25">
      <c r="A90" s="136" t="s">
        <v>93</v>
      </c>
      <c r="B90" s="176">
        <v>12</v>
      </c>
      <c r="C90" s="135">
        <v>0</v>
      </c>
      <c r="D90" s="131">
        <v>0</v>
      </c>
      <c r="E90" s="135">
        <v>12</v>
      </c>
      <c r="F90" s="131">
        <v>1</v>
      </c>
      <c r="H90" s="136" t="s">
        <v>93</v>
      </c>
      <c r="I90" s="176">
        <v>1</v>
      </c>
      <c r="J90" s="135">
        <v>0</v>
      </c>
      <c r="K90" s="131">
        <v>0</v>
      </c>
      <c r="L90" s="135">
        <v>1</v>
      </c>
      <c r="M90" s="131">
        <v>1</v>
      </c>
      <c r="O90" s="136" t="s">
        <v>93</v>
      </c>
      <c r="P90" s="176">
        <v>0</v>
      </c>
      <c r="Q90" s="187" t="s">
        <v>222</v>
      </c>
      <c r="R90" s="196" t="s">
        <v>222</v>
      </c>
      <c r="S90" s="187" t="s">
        <v>222</v>
      </c>
      <c r="T90" s="196" t="s">
        <v>222</v>
      </c>
      <c r="V90" s="136" t="s">
        <v>93</v>
      </c>
      <c r="W90" s="176">
        <v>11</v>
      </c>
      <c r="X90" s="135">
        <v>0</v>
      </c>
      <c r="Y90" s="131">
        <v>0</v>
      </c>
      <c r="Z90" s="135">
        <v>11</v>
      </c>
      <c r="AA90" s="131">
        <v>1</v>
      </c>
    </row>
    <row r="91" spans="1:27" ht="15.75" x14ac:dyDescent="0.25">
      <c r="A91" s="136" t="s">
        <v>94</v>
      </c>
      <c r="B91" s="176">
        <v>6</v>
      </c>
      <c r="C91" s="135">
        <v>0</v>
      </c>
      <c r="D91" s="131">
        <v>0</v>
      </c>
      <c r="E91" s="135">
        <v>6</v>
      </c>
      <c r="F91" s="131">
        <v>1</v>
      </c>
      <c r="H91" s="136" t="s">
        <v>94</v>
      </c>
      <c r="I91" s="176">
        <v>1</v>
      </c>
      <c r="J91" s="135">
        <v>0</v>
      </c>
      <c r="K91" s="131">
        <v>0</v>
      </c>
      <c r="L91" s="135">
        <v>1</v>
      </c>
      <c r="M91" s="131">
        <v>1</v>
      </c>
      <c r="O91" s="136" t="s">
        <v>94</v>
      </c>
      <c r="P91" s="176">
        <v>0</v>
      </c>
      <c r="Q91" s="187" t="s">
        <v>222</v>
      </c>
      <c r="R91" s="196" t="s">
        <v>222</v>
      </c>
      <c r="S91" s="187" t="s">
        <v>222</v>
      </c>
      <c r="T91" s="196" t="s">
        <v>222</v>
      </c>
      <c r="V91" s="136" t="s">
        <v>94</v>
      </c>
      <c r="W91" s="176">
        <v>5</v>
      </c>
      <c r="X91" s="135">
        <v>0</v>
      </c>
      <c r="Y91" s="131">
        <v>0</v>
      </c>
      <c r="Z91" s="135">
        <v>5</v>
      </c>
      <c r="AA91" s="131">
        <v>1</v>
      </c>
    </row>
    <row r="92" spans="1:27" ht="15.75" x14ac:dyDescent="0.25">
      <c r="A92" s="136" t="s">
        <v>95</v>
      </c>
      <c r="B92" s="176">
        <v>7</v>
      </c>
      <c r="C92" s="135">
        <v>0</v>
      </c>
      <c r="D92" s="131">
        <v>0</v>
      </c>
      <c r="E92" s="135">
        <v>7</v>
      </c>
      <c r="F92" s="131">
        <v>1</v>
      </c>
      <c r="H92" s="136" t="s">
        <v>95</v>
      </c>
      <c r="I92" s="176">
        <v>4</v>
      </c>
      <c r="J92" s="135">
        <v>0</v>
      </c>
      <c r="K92" s="131">
        <v>0</v>
      </c>
      <c r="L92" s="135">
        <v>4</v>
      </c>
      <c r="M92" s="131">
        <v>1</v>
      </c>
      <c r="O92" s="136" t="s">
        <v>95</v>
      </c>
      <c r="P92" s="176">
        <v>0</v>
      </c>
      <c r="Q92" s="187" t="s">
        <v>222</v>
      </c>
      <c r="R92" s="196" t="s">
        <v>222</v>
      </c>
      <c r="S92" s="187" t="s">
        <v>222</v>
      </c>
      <c r="T92" s="196" t="s">
        <v>222</v>
      </c>
      <c r="V92" s="136" t="s">
        <v>95</v>
      </c>
      <c r="W92" s="176">
        <v>3</v>
      </c>
      <c r="X92" s="135">
        <v>0</v>
      </c>
      <c r="Y92" s="131">
        <v>0</v>
      </c>
      <c r="Z92" s="135">
        <v>3</v>
      </c>
      <c r="AA92" s="131">
        <v>1</v>
      </c>
    </row>
    <row r="93" spans="1:27" ht="15.75" x14ac:dyDescent="0.25">
      <c r="A93" s="136" t="s">
        <v>96</v>
      </c>
      <c r="B93" s="176">
        <v>14</v>
      </c>
      <c r="C93" s="135">
        <v>2</v>
      </c>
      <c r="D93" s="131">
        <v>0.14285714285714285</v>
      </c>
      <c r="E93" s="135">
        <v>13</v>
      </c>
      <c r="F93" s="131">
        <v>0.9285714285714286</v>
      </c>
      <c r="H93" s="136" t="s">
        <v>96</v>
      </c>
      <c r="I93" s="176">
        <v>0</v>
      </c>
      <c r="J93" s="187" t="s">
        <v>222</v>
      </c>
      <c r="K93" s="196" t="s">
        <v>222</v>
      </c>
      <c r="L93" s="187" t="s">
        <v>222</v>
      </c>
      <c r="M93" s="196" t="s">
        <v>222</v>
      </c>
      <c r="O93" s="136" t="s">
        <v>96</v>
      </c>
      <c r="P93" s="176">
        <v>1</v>
      </c>
      <c r="Q93" s="135">
        <v>0</v>
      </c>
      <c r="R93" s="131">
        <v>0</v>
      </c>
      <c r="S93" s="135">
        <v>1</v>
      </c>
      <c r="T93" s="131">
        <v>1</v>
      </c>
      <c r="V93" s="136" t="s">
        <v>96</v>
      </c>
      <c r="W93" s="176">
        <v>13</v>
      </c>
      <c r="X93" s="135">
        <v>2</v>
      </c>
      <c r="Y93" s="131">
        <v>0.15384615384615385</v>
      </c>
      <c r="Z93" s="135">
        <v>12</v>
      </c>
      <c r="AA93" s="131">
        <v>0.92307692307692313</v>
      </c>
    </row>
    <row r="94" spans="1:27" ht="15.75" x14ac:dyDescent="0.25">
      <c r="A94" s="136" t="s">
        <v>97</v>
      </c>
      <c r="B94" s="176">
        <v>3</v>
      </c>
      <c r="C94" s="135">
        <v>0</v>
      </c>
      <c r="D94" s="131">
        <v>0</v>
      </c>
      <c r="E94" s="135">
        <v>3</v>
      </c>
      <c r="F94" s="131">
        <v>1</v>
      </c>
      <c r="H94" s="136" t="s">
        <v>97</v>
      </c>
      <c r="I94" s="176">
        <v>1</v>
      </c>
      <c r="J94" s="135">
        <v>0</v>
      </c>
      <c r="K94" s="131">
        <v>0</v>
      </c>
      <c r="L94" s="135">
        <v>1</v>
      </c>
      <c r="M94" s="131">
        <v>1</v>
      </c>
      <c r="O94" s="136" t="s">
        <v>97</v>
      </c>
      <c r="P94" s="176">
        <v>0</v>
      </c>
      <c r="Q94" s="187" t="s">
        <v>222</v>
      </c>
      <c r="R94" s="196" t="s">
        <v>222</v>
      </c>
      <c r="S94" s="187" t="s">
        <v>222</v>
      </c>
      <c r="T94" s="196" t="s">
        <v>222</v>
      </c>
      <c r="V94" s="136" t="s">
        <v>97</v>
      </c>
      <c r="W94" s="176">
        <v>2</v>
      </c>
      <c r="X94" s="135">
        <v>0</v>
      </c>
      <c r="Y94" s="131">
        <v>0</v>
      </c>
      <c r="Z94" s="135">
        <v>2</v>
      </c>
      <c r="AA94" s="131">
        <v>1</v>
      </c>
    </row>
    <row r="95" spans="1:27" ht="15.75" x14ac:dyDescent="0.25">
      <c r="A95" s="136" t="s">
        <v>98</v>
      </c>
      <c r="B95" s="176">
        <v>15</v>
      </c>
      <c r="C95" s="135">
        <v>1</v>
      </c>
      <c r="D95" s="131">
        <v>6.6666666666666666E-2</v>
      </c>
      <c r="E95" s="135">
        <v>14</v>
      </c>
      <c r="F95" s="131">
        <v>0.93333333333333335</v>
      </c>
      <c r="H95" s="136" t="s">
        <v>98</v>
      </c>
      <c r="I95" s="176">
        <v>1</v>
      </c>
      <c r="J95" s="135">
        <v>0</v>
      </c>
      <c r="K95" s="131">
        <v>0</v>
      </c>
      <c r="L95" s="135">
        <v>1</v>
      </c>
      <c r="M95" s="131">
        <v>1</v>
      </c>
      <c r="O95" s="136" t="s">
        <v>98</v>
      </c>
      <c r="P95" s="176">
        <v>3</v>
      </c>
      <c r="Q95" s="135">
        <v>0</v>
      </c>
      <c r="R95" s="131">
        <v>0</v>
      </c>
      <c r="S95" s="135">
        <v>3</v>
      </c>
      <c r="T95" s="131">
        <v>1</v>
      </c>
      <c r="V95" s="136" t="s">
        <v>98</v>
      </c>
      <c r="W95" s="176">
        <v>11</v>
      </c>
      <c r="X95" s="135">
        <v>1</v>
      </c>
      <c r="Y95" s="131">
        <v>9.0909090909090912E-2</v>
      </c>
      <c r="Z95" s="135">
        <v>10</v>
      </c>
      <c r="AA95" s="131">
        <v>0.90909090909090906</v>
      </c>
    </row>
    <row r="96" spans="1:27" ht="15.75" x14ac:dyDescent="0.25">
      <c r="A96" s="136" t="s">
        <v>99</v>
      </c>
      <c r="B96" s="176">
        <v>15</v>
      </c>
      <c r="C96" s="135">
        <v>4</v>
      </c>
      <c r="D96" s="131">
        <v>0.26666666666666666</v>
      </c>
      <c r="E96" s="135">
        <v>15</v>
      </c>
      <c r="F96" s="131">
        <v>1</v>
      </c>
      <c r="H96" s="136" t="s">
        <v>99</v>
      </c>
      <c r="I96" s="176">
        <v>3</v>
      </c>
      <c r="J96" s="135">
        <v>1</v>
      </c>
      <c r="K96" s="131">
        <v>0.33333333333333331</v>
      </c>
      <c r="L96" s="135">
        <v>3</v>
      </c>
      <c r="M96" s="131">
        <v>1</v>
      </c>
      <c r="O96" s="136" t="s">
        <v>99</v>
      </c>
      <c r="P96" s="176">
        <v>0</v>
      </c>
      <c r="Q96" s="187" t="s">
        <v>222</v>
      </c>
      <c r="R96" s="196" t="s">
        <v>222</v>
      </c>
      <c r="S96" s="187" t="s">
        <v>222</v>
      </c>
      <c r="T96" s="196" t="s">
        <v>222</v>
      </c>
      <c r="V96" s="136" t="s">
        <v>99</v>
      </c>
      <c r="W96" s="176">
        <v>12</v>
      </c>
      <c r="X96" s="135">
        <v>3</v>
      </c>
      <c r="Y96" s="131">
        <v>0.25</v>
      </c>
      <c r="Z96" s="135">
        <v>12</v>
      </c>
      <c r="AA96" s="131">
        <v>1</v>
      </c>
    </row>
    <row r="97" spans="1:27" ht="15.75" x14ac:dyDescent="0.25">
      <c r="A97" s="136" t="s">
        <v>100</v>
      </c>
      <c r="B97" s="176">
        <v>4</v>
      </c>
      <c r="C97" s="135">
        <v>0</v>
      </c>
      <c r="D97" s="131">
        <v>0</v>
      </c>
      <c r="E97" s="135">
        <v>4</v>
      </c>
      <c r="F97" s="131">
        <v>1</v>
      </c>
      <c r="H97" s="136" t="s">
        <v>100</v>
      </c>
      <c r="I97" s="176">
        <v>1</v>
      </c>
      <c r="J97" s="135">
        <v>0</v>
      </c>
      <c r="K97" s="131">
        <v>0</v>
      </c>
      <c r="L97" s="135">
        <v>1</v>
      </c>
      <c r="M97" s="131">
        <v>1</v>
      </c>
      <c r="O97" s="136" t="s">
        <v>100</v>
      </c>
      <c r="P97" s="176">
        <v>0</v>
      </c>
      <c r="Q97" s="187" t="s">
        <v>222</v>
      </c>
      <c r="R97" s="196" t="s">
        <v>222</v>
      </c>
      <c r="S97" s="187" t="s">
        <v>222</v>
      </c>
      <c r="T97" s="196" t="s">
        <v>222</v>
      </c>
      <c r="V97" s="136" t="s">
        <v>100</v>
      </c>
      <c r="W97" s="176">
        <v>3</v>
      </c>
      <c r="X97" s="135">
        <v>0</v>
      </c>
      <c r="Y97" s="131">
        <v>0</v>
      </c>
      <c r="Z97" s="135">
        <v>3</v>
      </c>
      <c r="AA97" s="131">
        <v>1</v>
      </c>
    </row>
    <row r="98" spans="1:27" ht="15.75" x14ac:dyDescent="0.25">
      <c r="A98" s="136" t="s">
        <v>101</v>
      </c>
      <c r="B98" s="176">
        <v>7</v>
      </c>
      <c r="C98" s="135">
        <v>1</v>
      </c>
      <c r="D98" s="131">
        <v>0.14285714285714285</v>
      </c>
      <c r="E98" s="135">
        <v>6</v>
      </c>
      <c r="F98" s="131">
        <v>0.8571428571428571</v>
      </c>
      <c r="H98" s="136" t="s">
        <v>101</v>
      </c>
      <c r="I98" s="176">
        <v>2</v>
      </c>
      <c r="J98" s="135">
        <v>1</v>
      </c>
      <c r="K98" s="131">
        <v>0.5</v>
      </c>
      <c r="L98" s="135">
        <v>1</v>
      </c>
      <c r="M98" s="131">
        <v>0.5</v>
      </c>
      <c r="O98" s="136" t="s">
        <v>101</v>
      </c>
      <c r="P98" s="176">
        <v>1</v>
      </c>
      <c r="Q98" s="135">
        <v>0</v>
      </c>
      <c r="R98" s="131">
        <v>0</v>
      </c>
      <c r="S98" s="135">
        <v>1</v>
      </c>
      <c r="T98" s="131">
        <v>1</v>
      </c>
      <c r="V98" s="136" t="s">
        <v>101</v>
      </c>
      <c r="W98" s="176">
        <v>4</v>
      </c>
      <c r="X98" s="135">
        <v>0</v>
      </c>
      <c r="Y98" s="131">
        <v>0</v>
      </c>
      <c r="Z98" s="135">
        <v>4</v>
      </c>
      <c r="AA98" s="131">
        <v>1</v>
      </c>
    </row>
    <row r="99" spans="1:27" ht="15.75" x14ac:dyDescent="0.25">
      <c r="A99" s="136" t="s">
        <v>102</v>
      </c>
      <c r="B99" s="176">
        <v>7</v>
      </c>
      <c r="C99" s="135">
        <v>0</v>
      </c>
      <c r="D99" s="131">
        <v>0</v>
      </c>
      <c r="E99" s="135">
        <v>7</v>
      </c>
      <c r="F99" s="131">
        <v>1</v>
      </c>
      <c r="H99" s="136" t="s">
        <v>102</v>
      </c>
      <c r="I99" s="176">
        <v>3</v>
      </c>
      <c r="J99" s="135">
        <v>0</v>
      </c>
      <c r="K99" s="131">
        <v>0</v>
      </c>
      <c r="L99" s="135">
        <v>3</v>
      </c>
      <c r="M99" s="131">
        <v>1</v>
      </c>
      <c r="O99" s="136" t="s">
        <v>102</v>
      </c>
      <c r="P99" s="176">
        <v>0</v>
      </c>
      <c r="Q99" s="187" t="s">
        <v>222</v>
      </c>
      <c r="R99" s="196" t="s">
        <v>222</v>
      </c>
      <c r="S99" s="187" t="s">
        <v>222</v>
      </c>
      <c r="T99" s="196" t="s">
        <v>222</v>
      </c>
      <c r="V99" s="136" t="s">
        <v>102</v>
      </c>
      <c r="W99" s="176">
        <v>4</v>
      </c>
      <c r="X99" s="135">
        <v>0</v>
      </c>
      <c r="Y99" s="131">
        <v>0</v>
      </c>
      <c r="Z99" s="135">
        <v>4</v>
      </c>
      <c r="AA99" s="131">
        <v>1</v>
      </c>
    </row>
    <row r="100" spans="1:27" ht="15.75" x14ac:dyDescent="0.25">
      <c r="A100" s="136" t="s">
        <v>103</v>
      </c>
      <c r="B100" s="176">
        <v>3</v>
      </c>
      <c r="C100" s="135">
        <v>0</v>
      </c>
      <c r="D100" s="131">
        <v>0</v>
      </c>
      <c r="E100" s="135">
        <v>3</v>
      </c>
      <c r="F100" s="131">
        <v>1</v>
      </c>
      <c r="H100" s="136" t="s">
        <v>103</v>
      </c>
      <c r="I100" s="176">
        <v>2</v>
      </c>
      <c r="J100" s="135">
        <v>0</v>
      </c>
      <c r="K100" s="131">
        <v>0</v>
      </c>
      <c r="L100" s="135">
        <v>2</v>
      </c>
      <c r="M100" s="131">
        <v>1</v>
      </c>
      <c r="O100" s="136" t="s">
        <v>103</v>
      </c>
      <c r="P100" s="176">
        <v>0</v>
      </c>
      <c r="Q100" s="187" t="s">
        <v>222</v>
      </c>
      <c r="R100" s="196" t="s">
        <v>222</v>
      </c>
      <c r="S100" s="187" t="s">
        <v>222</v>
      </c>
      <c r="T100" s="196" t="s">
        <v>222</v>
      </c>
      <c r="V100" s="136" t="s">
        <v>103</v>
      </c>
      <c r="W100" s="176">
        <v>1</v>
      </c>
      <c r="X100" s="135">
        <v>0</v>
      </c>
      <c r="Y100" s="131">
        <v>0</v>
      </c>
      <c r="Z100" s="135">
        <v>1</v>
      </c>
      <c r="AA100" s="131">
        <v>1</v>
      </c>
    </row>
    <row r="101" spans="1:27" ht="15.75" x14ac:dyDescent="0.25">
      <c r="A101" s="136" t="s">
        <v>104</v>
      </c>
      <c r="B101" s="176">
        <v>61</v>
      </c>
      <c r="C101" s="135">
        <v>11</v>
      </c>
      <c r="D101" s="131">
        <v>0.18032786885245902</v>
      </c>
      <c r="E101" s="135">
        <v>58</v>
      </c>
      <c r="F101" s="131">
        <v>0.95081967213114749</v>
      </c>
      <c r="H101" s="136" t="s">
        <v>104</v>
      </c>
      <c r="I101" s="176">
        <v>7</v>
      </c>
      <c r="J101" s="135">
        <v>0</v>
      </c>
      <c r="K101" s="131">
        <v>0</v>
      </c>
      <c r="L101" s="135">
        <v>7</v>
      </c>
      <c r="M101" s="131">
        <v>1</v>
      </c>
      <c r="O101" s="136" t="s">
        <v>104</v>
      </c>
      <c r="P101" s="176">
        <v>7</v>
      </c>
      <c r="Q101" s="135">
        <v>1</v>
      </c>
      <c r="R101" s="131">
        <v>0.14285714285714285</v>
      </c>
      <c r="S101" s="135">
        <v>7</v>
      </c>
      <c r="T101" s="131">
        <v>1</v>
      </c>
      <c r="V101" s="136" t="s">
        <v>104</v>
      </c>
      <c r="W101" s="176">
        <v>47</v>
      </c>
      <c r="X101" s="135">
        <v>10</v>
      </c>
      <c r="Y101" s="131">
        <v>0.21276595744680851</v>
      </c>
      <c r="Z101" s="135">
        <v>44</v>
      </c>
      <c r="AA101" s="131">
        <v>0.93617021276595747</v>
      </c>
    </row>
    <row r="102" spans="1:27" ht="15.75" x14ac:dyDescent="0.25">
      <c r="A102" s="136" t="s">
        <v>105</v>
      </c>
      <c r="B102" s="176">
        <v>7</v>
      </c>
      <c r="C102" s="135">
        <v>1</v>
      </c>
      <c r="D102" s="131">
        <v>0.14285714285714285</v>
      </c>
      <c r="E102" s="135">
        <v>6</v>
      </c>
      <c r="F102" s="131">
        <v>0.8571428571428571</v>
      </c>
      <c r="H102" s="136" t="s">
        <v>105</v>
      </c>
      <c r="I102" s="176">
        <v>2</v>
      </c>
      <c r="J102" s="135">
        <v>0</v>
      </c>
      <c r="K102" s="131">
        <v>0</v>
      </c>
      <c r="L102" s="135">
        <v>2</v>
      </c>
      <c r="M102" s="131">
        <v>1</v>
      </c>
      <c r="O102" s="136" t="s">
        <v>105</v>
      </c>
      <c r="P102" s="176">
        <v>1</v>
      </c>
      <c r="Q102" s="135">
        <v>0</v>
      </c>
      <c r="R102" s="131">
        <v>0</v>
      </c>
      <c r="S102" s="135">
        <v>1</v>
      </c>
      <c r="T102" s="131">
        <v>1</v>
      </c>
      <c r="V102" s="136" t="s">
        <v>105</v>
      </c>
      <c r="W102" s="176">
        <v>4</v>
      </c>
      <c r="X102" s="135">
        <v>1</v>
      </c>
      <c r="Y102" s="131">
        <v>0.25</v>
      </c>
      <c r="Z102" s="135">
        <v>3</v>
      </c>
      <c r="AA102" s="131">
        <v>0.75</v>
      </c>
    </row>
    <row r="103" spans="1:27" ht="15.75" x14ac:dyDescent="0.25">
      <c r="A103" s="136" t="s">
        <v>106</v>
      </c>
      <c r="B103" s="176">
        <v>8</v>
      </c>
      <c r="C103" s="135">
        <v>0</v>
      </c>
      <c r="D103" s="131">
        <v>0</v>
      </c>
      <c r="E103" s="135">
        <v>8</v>
      </c>
      <c r="F103" s="131">
        <v>1</v>
      </c>
      <c r="H103" s="136" t="s">
        <v>106</v>
      </c>
      <c r="I103" s="176">
        <v>4</v>
      </c>
      <c r="J103" s="135">
        <v>0</v>
      </c>
      <c r="K103" s="131">
        <v>0</v>
      </c>
      <c r="L103" s="135">
        <v>4</v>
      </c>
      <c r="M103" s="131">
        <v>1</v>
      </c>
      <c r="O103" s="136" t="s">
        <v>106</v>
      </c>
      <c r="P103" s="176">
        <v>1</v>
      </c>
      <c r="Q103" s="135">
        <v>0</v>
      </c>
      <c r="R103" s="131">
        <v>0</v>
      </c>
      <c r="S103" s="135">
        <v>1</v>
      </c>
      <c r="T103" s="131">
        <v>1</v>
      </c>
      <c r="V103" s="136" t="s">
        <v>106</v>
      </c>
      <c r="W103" s="176">
        <v>3</v>
      </c>
      <c r="X103" s="135">
        <v>0</v>
      </c>
      <c r="Y103" s="131">
        <v>0</v>
      </c>
      <c r="Z103" s="135">
        <v>3</v>
      </c>
      <c r="AA103" s="131">
        <v>1</v>
      </c>
    </row>
    <row r="104" spans="1:27" ht="15.75" x14ac:dyDescent="0.25">
      <c r="A104" s="136" t="s">
        <v>107</v>
      </c>
      <c r="B104" s="176">
        <v>11</v>
      </c>
      <c r="C104" s="135">
        <v>2</v>
      </c>
      <c r="D104" s="131">
        <v>0.18181818181818182</v>
      </c>
      <c r="E104" s="135">
        <v>11</v>
      </c>
      <c r="F104" s="131">
        <v>1</v>
      </c>
      <c r="H104" s="136" t="s">
        <v>107</v>
      </c>
      <c r="I104" s="176">
        <v>1</v>
      </c>
      <c r="J104" s="135">
        <v>0</v>
      </c>
      <c r="K104" s="131">
        <v>0</v>
      </c>
      <c r="L104" s="135">
        <v>1</v>
      </c>
      <c r="M104" s="131">
        <v>1</v>
      </c>
      <c r="O104" s="136" t="s">
        <v>107</v>
      </c>
      <c r="P104" s="176">
        <v>1</v>
      </c>
      <c r="Q104" s="135">
        <v>0</v>
      </c>
      <c r="R104" s="131">
        <v>0</v>
      </c>
      <c r="S104" s="135">
        <v>1</v>
      </c>
      <c r="T104" s="131">
        <v>1</v>
      </c>
      <c r="V104" s="136" t="s">
        <v>107</v>
      </c>
      <c r="W104" s="176">
        <v>9</v>
      </c>
      <c r="X104" s="135">
        <v>2</v>
      </c>
      <c r="Y104" s="131">
        <v>0.22222222222222221</v>
      </c>
      <c r="Z104" s="135">
        <v>9</v>
      </c>
      <c r="AA104" s="131">
        <v>1</v>
      </c>
    </row>
    <row r="105" spans="1:27" ht="15.75" x14ac:dyDescent="0.25">
      <c r="A105" s="136" t="s">
        <v>108</v>
      </c>
      <c r="B105" s="176">
        <v>70</v>
      </c>
      <c r="C105" s="135">
        <v>4</v>
      </c>
      <c r="D105" s="131">
        <v>5.7142857142857141E-2</v>
      </c>
      <c r="E105" s="135">
        <v>68</v>
      </c>
      <c r="F105" s="131">
        <v>0.97142857142857142</v>
      </c>
      <c r="H105" s="136" t="s">
        <v>108</v>
      </c>
      <c r="I105" s="176">
        <v>1</v>
      </c>
      <c r="J105" s="135">
        <v>0</v>
      </c>
      <c r="K105" s="131">
        <v>0</v>
      </c>
      <c r="L105" s="135">
        <v>1</v>
      </c>
      <c r="M105" s="131">
        <v>1</v>
      </c>
      <c r="O105" s="136" t="s">
        <v>108</v>
      </c>
      <c r="P105" s="176">
        <v>2</v>
      </c>
      <c r="Q105" s="135">
        <v>1</v>
      </c>
      <c r="R105" s="131">
        <v>0.5</v>
      </c>
      <c r="S105" s="135">
        <v>1</v>
      </c>
      <c r="T105" s="131">
        <v>0.5</v>
      </c>
      <c r="V105" s="136" t="s">
        <v>108</v>
      </c>
      <c r="W105" s="176">
        <v>67</v>
      </c>
      <c r="X105" s="135">
        <v>3</v>
      </c>
      <c r="Y105" s="131">
        <v>4.4776119402985072E-2</v>
      </c>
      <c r="Z105" s="135">
        <v>66</v>
      </c>
      <c r="AA105" s="131">
        <v>0.9850746268656716</v>
      </c>
    </row>
    <row r="106" spans="1:27" ht="15.75" x14ac:dyDescent="0.25">
      <c r="A106" s="136" t="s">
        <v>109</v>
      </c>
      <c r="B106" s="176">
        <v>21</v>
      </c>
      <c r="C106" s="135">
        <v>3</v>
      </c>
      <c r="D106" s="131">
        <v>0.14285714285714285</v>
      </c>
      <c r="E106" s="135">
        <v>20</v>
      </c>
      <c r="F106" s="131">
        <v>0.95238095238095233</v>
      </c>
      <c r="H106" s="136" t="s">
        <v>109</v>
      </c>
      <c r="I106" s="176">
        <v>4</v>
      </c>
      <c r="J106" s="135">
        <v>2</v>
      </c>
      <c r="K106" s="131">
        <v>0.5</v>
      </c>
      <c r="L106" s="135">
        <v>3</v>
      </c>
      <c r="M106" s="131">
        <v>0.75</v>
      </c>
      <c r="O106" s="136" t="s">
        <v>109</v>
      </c>
      <c r="P106" s="176">
        <v>2</v>
      </c>
      <c r="Q106" s="135">
        <v>0</v>
      </c>
      <c r="R106" s="131">
        <v>0</v>
      </c>
      <c r="S106" s="135">
        <v>2</v>
      </c>
      <c r="T106" s="131">
        <v>1</v>
      </c>
      <c r="V106" s="136" t="s">
        <v>109</v>
      </c>
      <c r="W106" s="176">
        <v>15</v>
      </c>
      <c r="X106" s="135">
        <v>1</v>
      </c>
      <c r="Y106" s="131">
        <v>6.6666666666666666E-2</v>
      </c>
      <c r="Z106" s="135">
        <v>15</v>
      </c>
      <c r="AA106" s="131">
        <v>1</v>
      </c>
    </row>
    <row r="107" spans="1:27" ht="15.75" x14ac:dyDescent="0.25">
      <c r="A107" s="136" t="s">
        <v>110</v>
      </c>
      <c r="B107" s="176">
        <v>11</v>
      </c>
      <c r="C107" s="135">
        <v>3</v>
      </c>
      <c r="D107" s="131">
        <v>0.27272727272727271</v>
      </c>
      <c r="E107" s="135">
        <v>10</v>
      </c>
      <c r="F107" s="131">
        <v>0.90909090909090906</v>
      </c>
      <c r="H107" s="136" t="s">
        <v>110</v>
      </c>
      <c r="I107" s="176">
        <v>2</v>
      </c>
      <c r="J107" s="135">
        <v>1</v>
      </c>
      <c r="K107" s="131">
        <v>0.5</v>
      </c>
      <c r="L107" s="135">
        <v>1</v>
      </c>
      <c r="M107" s="131">
        <v>0.5</v>
      </c>
      <c r="O107" s="136" t="s">
        <v>110</v>
      </c>
      <c r="P107" s="176">
        <v>1</v>
      </c>
      <c r="Q107" s="135">
        <v>0</v>
      </c>
      <c r="R107" s="131">
        <v>0</v>
      </c>
      <c r="S107" s="135">
        <v>1</v>
      </c>
      <c r="T107" s="131">
        <v>1</v>
      </c>
      <c r="V107" s="136" t="s">
        <v>110</v>
      </c>
      <c r="W107" s="176">
        <v>8</v>
      </c>
      <c r="X107" s="135">
        <v>2</v>
      </c>
      <c r="Y107" s="131">
        <v>0.25</v>
      </c>
      <c r="Z107" s="135">
        <v>8</v>
      </c>
      <c r="AA107" s="131">
        <v>1</v>
      </c>
    </row>
    <row r="108" spans="1:27" ht="15.75" x14ac:dyDescent="0.25">
      <c r="A108" s="136" t="s">
        <v>111</v>
      </c>
      <c r="B108" s="176">
        <v>3</v>
      </c>
      <c r="C108" s="135">
        <v>0</v>
      </c>
      <c r="D108" s="131">
        <v>0</v>
      </c>
      <c r="E108" s="135">
        <v>3</v>
      </c>
      <c r="F108" s="131">
        <v>1</v>
      </c>
      <c r="H108" s="136" t="s">
        <v>111</v>
      </c>
      <c r="I108" s="176">
        <v>1</v>
      </c>
      <c r="J108" s="135">
        <v>0</v>
      </c>
      <c r="K108" s="131">
        <v>0</v>
      </c>
      <c r="L108" s="135">
        <v>1</v>
      </c>
      <c r="M108" s="131">
        <v>1</v>
      </c>
      <c r="O108" s="136" t="s">
        <v>111</v>
      </c>
      <c r="P108" s="176">
        <v>0</v>
      </c>
      <c r="Q108" s="187" t="s">
        <v>222</v>
      </c>
      <c r="R108" s="196" t="s">
        <v>222</v>
      </c>
      <c r="S108" s="187" t="s">
        <v>222</v>
      </c>
      <c r="T108" s="196" t="s">
        <v>222</v>
      </c>
      <c r="V108" s="136" t="s">
        <v>111</v>
      </c>
      <c r="W108" s="176">
        <v>2</v>
      </c>
      <c r="X108" s="135">
        <v>0</v>
      </c>
      <c r="Y108" s="131">
        <v>0</v>
      </c>
      <c r="Z108" s="135">
        <v>2</v>
      </c>
      <c r="AA108" s="131">
        <v>1</v>
      </c>
    </row>
    <row r="109" spans="1:27" ht="15.75" x14ac:dyDescent="0.25">
      <c r="A109" s="136" t="s">
        <v>112</v>
      </c>
      <c r="B109" s="176">
        <v>8</v>
      </c>
      <c r="C109" s="135">
        <v>0</v>
      </c>
      <c r="D109" s="131">
        <v>0</v>
      </c>
      <c r="E109" s="135">
        <v>8</v>
      </c>
      <c r="F109" s="131">
        <v>1</v>
      </c>
      <c r="H109" s="136" t="s">
        <v>112</v>
      </c>
      <c r="I109" s="176">
        <v>3</v>
      </c>
      <c r="J109" s="135">
        <v>0</v>
      </c>
      <c r="K109" s="131">
        <v>0</v>
      </c>
      <c r="L109" s="135">
        <v>3</v>
      </c>
      <c r="M109" s="131">
        <v>1</v>
      </c>
      <c r="O109" s="136" t="s">
        <v>112</v>
      </c>
      <c r="P109" s="176">
        <v>1</v>
      </c>
      <c r="Q109" s="135">
        <v>0</v>
      </c>
      <c r="R109" s="131">
        <v>0</v>
      </c>
      <c r="S109" s="135">
        <v>1</v>
      </c>
      <c r="T109" s="131">
        <v>1</v>
      </c>
      <c r="V109" s="136" t="s">
        <v>112</v>
      </c>
      <c r="W109" s="176">
        <v>4</v>
      </c>
      <c r="X109" s="135">
        <v>0</v>
      </c>
      <c r="Y109" s="131">
        <v>0</v>
      </c>
      <c r="Z109" s="135">
        <v>4</v>
      </c>
      <c r="AA109" s="131">
        <v>1</v>
      </c>
    </row>
    <row r="110" spans="1:27" ht="15.75" x14ac:dyDescent="0.25">
      <c r="A110" s="136" t="s">
        <v>113</v>
      </c>
      <c r="B110" s="176">
        <v>10</v>
      </c>
      <c r="C110" s="135">
        <v>0</v>
      </c>
      <c r="D110" s="131">
        <v>0</v>
      </c>
      <c r="E110" s="135">
        <v>10</v>
      </c>
      <c r="F110" s="131">
        <v>1</v>
      </c>
      <c r="H110" s="136" t="s">
        <v>113</v>
      </c>
      <c r="I110" s="176">
        <v>3</v>
      </c>
      <c r="J110" s="135">
        <v>0</v>
      </c>
      <c r="K110" s="131">
        <v>0</v>
      </c>
      <c r="L110" s="135">
        <v>3</v>
      </c>
      <c r="M110" s="131">
        <v>1</v>
      </c>
      <c r="O110" s="136" t="s">
        <v>113</v>
      </c>
      <c r="P110" s="176">
        <v>0</v>
      </c>
      <c r="Q110" s="187" t="s">
        <v>222</v>
      </c>
      <c r="R110" s="196" t="s">
        <v>222</v>
      </c>
      <c r="S110" s="187" t="s">
        <v>222</v>
      </c>
      <c r="T110" s="196" t="s">
        <v>222</v>
      </c>
      <c r="V110" s="136" t="s">
        <v>113</v>
      </c>
      <c r="W110" s="176">
        <v>7</v>
      </c>
      <c r="X110" s="135">
        <v>0</v>
      </c>
      <c r="Y110" s="131">
        <v>0</v>
      </c>
      <c r="Z110" s="135">
        <v>7</v>
      </c>
      <c r="AA110" s="131">
        <v>1</v>
      </c>
    </row>
    <row r="111" spans="1:27" ht="15.75" x14ac:dyDescent="0.25">
      <c r="A111" s="136" t="s">
        <v>114</v>
      </c>
      <c r="B111" s="176">
        <v>22</v>
      </c>
      <c r="C111" s="135">
        <v>3</v>
      </c>
      <c r="D111" s="131">
        <v>0.13636363636363635</v>
      </c>
      <c r="E111" s="135">
        <v>22</v>
      </c>
      <c r="F111" s="131">
        <v>1</v>
      </c>
      <c r="H111" s="136" t="s">
        <v>114</v>
      </c>
      <c r="I111" s="176">
        <v>12</v>
      </c>
      <c r="J111" s="135">
        <v>3</v>
      </c>
      <c r="K111" s="131">
        <v>0.25</v>
      </c>
      <c r="L111" s="135">
        <v>12</v>
      </c>
      <c r="M111" s="131">
        <v>1</v>
      </c>
      <c r="O111" s="136" t="s">
        <v>114</v>
      </c>
      <c r="P111" s="176">
        <v>0</v>
      </c>
      <c r="Q111" s="187" t="s">
        <v>222</v>
      </c>
      <c r="R111" s="196" t="s">
        <v>222</v>
      </c>
      <c r="S111" s="187" t="s">
        <v>222</v>
      </c>
      <c r="T111" s="196" t="s">
        <v>222</v>
      </c>
      <c r="V111" s="136" t="s">
        <v>114</v>
      </c>
      <c r="W111" s="176">
        <v>10</v>
      </c>
      <c r="X111" s="135">
        <v>0</v>
      </c>
      <c r="Y111" s="131">
        <v>0</v>
      </c>
      <c r="Z111" s="135">
        <v>10</v>
      </c>
      <c r="AA111" s="131">
        <v>1</v>
      </c>
    </row>
    <row r="112" spans="1:27" ht="15.75" x14ac:dyDescent="0.25">
      <c r="A112" s="136" t="s">
        <v>115</v>
      </c>
      <c r="B112" s="176">
        <v>4</v>
      </c>
      <c r="C112" s="135">
        <v>1</v>
      </c>
      <c r="D112" s="131">
        <v>0.25</v>
      </c>
      <c r="E112" s="135">
        <v>3</v>
      </c>
      <c r="F112" s="131">
        <v>0.75</v>
      </c>
      <c r="H112" s="136" t="s">
        <v>115</v>
      </c>
      <c r="I112" s="176">
        <v>2</v>
      </c>
      <c r="J112" s="135">
        <v>0</v>
      </c>
      <c r="K112" s="131">
        <v>0</v>
      </c>
      <c r="L112" s="135">
        <v>2</v>
      </c>
      <c r="M112" s="131">
        <v>1</v>
      </c>
      <c r="O112" s="136" t="s">
        <v>115</v>
      </c>
      <c r="P112" s="176">
        <v>0</v>
      </c>
      <c r="Q112" s="187" t="s">
        <v>222</v>
      </c>
      <c r="R112" s="196" t="s">
        <v>222</v>
      </c>
      <c r="S112" s="187" t="s">
        <v>222</v>
      </c>
      <c r="T112" s="196" t="s">
        <v>222</v>
      </c>
      <c r="V112" s="136" t="s">
        <v>115</v>
      </c>
      <c r="W112" s="176">
        <v>2</v>
      </c>
      <c r="X112" s="135">
        <v>1</v>
      </c>
      <c r="Y112" s="131">
        <v>0.5</v>
      </c>
      <c r="Z112" s="135">
        <v>1</v>
      </c>
      <c r="AA112" s="131">
        <v>0.5</v>
      </c>
    </row>
    <row r="113" spans="1:27" ht="15.75" x14ac:dyDescent="0.25">
      <c r="A113" s="136" t="s">
        <v>116</v>
      </c>
      <c r="B113" s="176">
        <v>12</v>
      </c>
      <c r="C113" s="135">
        <v>1</v>
      </c>
      <c r="D113" s="131">
        <v>8.3333333333333329E-2</v>
      </c>
      <c r="E113" s="135">
        <v>12</v>
      </c>
      <c r="F113" s="131">
        <v>1</v>
      </c>
      <c r="H113" s="136" t="s">
        <v>116</v>
      </c>
      <c r="I113" s="176">
        <v>3</v>
      </c>
      <c r="J113" s="135">
        <v>0</v>
      </c>
      <c r="K113" s="131">
        <v>0</v>
      </c>
      <c r="L113" s="135">
        <v>3</v>
      </c>
      <c r="M113" s="131">
        <v>1</v>
      </c>
      <c r="O113" s="136" t="s">
        <v>116</v>
      </c>
      <c r="P113" s="176">
        <v>1</v>
      </c>
      <c r="Q113" s="135">
        <v>1</v>
      </c>
      <c r="R113" s="131">
        <v>1</v>
      </c>
      <c r="S113" s="135">
        <v>1</v>
      </c>
      <c r="T113" s="131">
        <v>1</v>
      </c>
      <c r="V113" s="136" t="s">
        <v>116</v>
      </c>
      <c r="W113" s="176">
        <v>8</v>
      </c>
      <c r="X113" s="135">
        <v>0</v>
      </c>
      <c r="Y113" s="131">
        <v>0</v>
      </c>
      <c r="Z113" s="135">
        <v>8</v>
      </c>
      <c r="AA113" s="131">
        <v>1</v>
      </c>
    </row>
    <row r="114" spans="1:27" ht="15.75" x14ac:dyDescent="0.25">
      <c r="A114" s="136" t="s">
        <v>117</v>
      </c>
      <c r="B114" s="176">
        <v>12</v>
      </c>
      <c r="C114" s="135">
        <v>0</v>
      </c>
      <c r="D114" s="131">
        <v>0</v>
      </c>
      <c r="E114" s="135">
        <v>12</v>
      </c>
      <c r="F114" s="131">
        <v>1</v>
      </c>
      <c r="H114" s="136" t="s">
        <v>117</v>
      </c>
      <c r="I114" s="176">
        <v>3</v>
      </c>
      <c r="J114" s="135">
        <v>0</v>
      </c>
      <c r="K114" s="131">
        <v>0</v>
      </c>
      <c r="L114" s="135">
        <v>3</v>
      </c>
      <c r="M114" s="131">
        <v>1</v>
      </c>
      <c r="O114" s="136" t="s">
        <v>117</v>
      </c>
      <c r="P114" s="176">
        <v>1</v>
      </c>
      <c r="Q114" s="135">
        <v>0</v>
      </c>
      <c r="R114" s="131">
        <v>0</v>
      </c>
      <c r="S114" s="135">
        <v>1</v>
      </c>
      <c r="T114" s="131">
        <v>1</v>
      </c>
      <c r="V114" s="136" t="s">
        <v>117</v>
      </c>
      <c r="W114" s="176">
        <v>8</v>
      </c>
      <c r="X114" s="135">
        <v>0</v>
      </c>
      <c r="Y114" s="131">
        <v>0</v>
      </c>
      <c r="Z114" s="135">
        <v>8</v>
      </c>
      <c r="AA114" s="131">
        <v>1</v>
      </c>
    </row>
    <row r="115" spans="1:27" ht="15.75" x14ac:dyDescent="0.25">
      <c r="A115" s="136" t="s">
        <v>118</v>
      </c>
      <c r="B115" s="176">
        <v>7</v>
      </c>
      <c r="C115" s="135">
        <v>0</v>
      </c>
      <c r="D115" s="131">
        <v>0</v>
      </c>
      <c r="E115" s="135">
        <v>7</v>
      </c>
      <c r="F115" s="131">
        <v>1</v>
      </c>
      <c r="H115" s="136" t="s">
        <v>118</v>
      </c>
      <c r="I115" s="176">
        <v>2</v>
      </c>
      <c r="J115" s="135">
        <v>0</v>
      </c>
      <c r="K115" s="131">
        <v>0</v>
      </c>
      <c r="L115" s="135">
        <v>2</v>
      </c>
      <c r="M115" s="131">
        <v>1</v>
      </c>
      <c r="O115" s="136" t="s">
        <v>118</v>
      </c>
      <c r="P115" s="176">
        <v>0</v>
      </c>
      <c r="Q115" s="187" t="s">
        <v>222</v>
      </c>
      <c r="R115" s="196" t="s">
        <v>222</v>
      </c>
      <c r="S115" s="187" t="s">
        <v>222</v>
      </c>
      <c r="T115" s="196" t="s">
        <v>222</v>
      </c>
      <c r="V115" s="136" t="s">
        <v>118</v>
      </c>
      <c r="W115" s="176">
        <v>5</v>
      </c>
      <c r="X115" s="135">
        <v>0</v>
      </c>
      <c r="Y115" s="131">
        <v>0</v>
      </c>
      <c r="Z115" s="135">
        <v>5</v>
      </c>
      <c r="AA115" s="131">
        <v>1</v>
      </c>
    </row>
    <row r="116" spans="1:27" ht="15.75" x14ac:dyDescent="0.25">
      <c r="A116" s="136" t="s">
        <v>119</v>
      </c>
      <c r="B116" s="176">
        <v>3</v>
      </c>
      <c r="C116" s="135">
        <v>0</v>
      </c>
      <c r="D116" s="131">
        <v>0</v>
      </c>
      <c r="E116" s="135">
        <v>3</v>
      </c>
      <c r="F116" s="131">
        <v>1</v>
      </c>
      <c r="H116" s="136" t="s">
        <v>119</v>
      </c>
      <c r="I116" s="176">
        <v>1</v>
      </c>
      <c r="J116" s="135">
        <v>0</v>
      </c>
      <c r="K116" s="131">
        <v>0</v>
      </c>
      <c r="L116" s="135">
        <v>1</v>
      </c>
      <c r="M116" s="131">
        <v>1</v>
      </c>
      <c r="O116" s="136" t="s">
        <v>119</v>
      </c>
      <c r="P116" s="176">
        <v>0</v>
      </c>
      <c r="Q116" s="187" t="s">
        <v>222</v>
      </c>
      <c r="R116" s="196" t="s">
        <v>222</v>
      </c>
      <c r="S116" s="187" t="s">
        <v>222</v>
      </c>
      <c r="T116" s="196" t="s">
        <v>222</v>
      </c>
      <c r="V116" s="136" t="s">
        <v>119</v>
      </c>
      <c r="W116" s="176">
        <v>2</v>
      </c>
      <c r="X116" s="135">
        <v>0</v>
      </c>
      <c r="Y116" s="131">
        <v>0</v>
      </c>
      <c r="Z116" s="135">
        <v>2</v>
      </c>
      <c r="AA116" s="131">
        <v>1</v>
      </c>
    </row>
    <row r="117" spans="1:27" ht="15.75" x14ac:dyDescent="0.25">
      <c r="A117" s="136" t="s">
        <v>120</v>
      </c>
      <c r="B117" s="176">
        <v>12</v>
      </c>
      <c r="C117" s="135">
        <v>1</v>
      </c>
      <c r="D117" s="131">
        <v>8.3333333333333329E-2</v>
      </c>
      <c r="E117" s="135">
        <v>12</v>
      </c>
      <c r="F117" s="131">
        <v>1</v>
      </c>
      <c r="H117" s="136" t="s">
        <v>120</v>
      </c>
      <c r="I117" s="176">
        <v>2</v>
      </c>
      <c r="J117" s="135">
        <v>0</v>
      </c>
      <c r="K117" s="131">
        <v>0</v>
      </c>
      <c r="L117" s="135">
        <v>2</v>
      </c>
      <c r="M117" s="131">
        <v>1</v>
      </c>
      <c r="O117" s="136" t="s">
        <v>120</v>
      </c>
      <c r="P117" s="176">
        <v>3</v>
      </c>
      <c r="Q117" s="135">
        <v>1</v>
      </c>
      <c r="R117" s="131">
        <v>0.33333333333333331</v>
      </c>
      <c r="S117" s="135">
        <v>3</v>
      </c>
      <c r="T117" s="131">
        <v>1</v>
      </c>
      <c r="V117" s="136" t="s">
        <v>120</v>
      </c>
      <c r="W117" s="176">
        <v>7</v>
      </c>
      <c r="X117" s="135">
        <v>0</v>
      </c>
      <c r="Y117" s="131">
        <v>0</v>
      </c>
      <c r="Z117" s="135">
        <v>7</v>
      </c>
      <c r="AA117" s="131">
        <v>1</v>
      </c>
    </row>
    <row r="118" spans="1:27" ht="15.75" x14ac:dyDescent="0.25">
      <c r="A118" s="136" t="s">
        <v>121</v>
      </c>
      <c r="B118" s="176">
        <v>15</v>
      </c>
      <c r="C118" s="135">
        <v>1</v>
      </c>
      <c r="D118" s="131">
        <v>6.6666666666666666E-2</v>
      </c>
      <c r="E118" s="135">
        <v>15</v>
      </c>
      <c r="F118" s="131">
        <v>1</v>
      </c>
      <c r="H118" s="136" t="s">
        <v>121</v>
      </c>
      <c r="I118" s="176">
        <v>6</v>
      </c>
      <c r="J118" s="135">
        <v>0</v>
      </c>
      <c r="K118" s="131">
        <v>0</v>
      </c>
      <c r="L118" s="135">
        <v>6</v>
      </c>
      <c r="M118" s="131">
        <v>1</v>
      </c>
      <c r="O118" s="136" t="s">
        <v>121</v>
      </c>
      <c r="P118" s="176">
        <v>1</v>
      </c>
      <c r="Q118" s="135">
        <v>1</v>
      </c>
      <c r="R118" s="131">
        <v>1</v>
      </c>
      <c r="S118" s="135">
        <v>1</v>
      </c>
      <c r="T118" s="131">
        <v>1</v>
      </c>
      <c r="V118" s="136" t="s">
        <v>121</v>
      </c>
      <c r="W118" s="176">
        <v>8</v>
      </c>
      <c r="X118" s="135">
        <v>0</v>
      </c>
      <c r="Y118" s="131">
        <v>0</v>
      </c>
      <c r="Z118" s="135">
        <v>8</v>
      </c>
      <c r="AA118" s="131">
        <v>1</v>
      </c>
    </row>
    <row r="119" spans="1:27" ht="15.75" x14ac:dyDescent="0.25">
      <c r="A119" s="136" t="s">
        <v>122</v>
      </c>
      <c r="B119" s="176">
        <v>7</v>
      </c>
      <c r="C119" s="135">
        <v>1</v>
      </c>
      <c r="D119" s="131">
        <v>0.14285714285714285</v>
      </c>
      <c r="E119" s="135">
        <v>6</v>
      </c>
      <c r="F119" s="131">
        <v>0.8571428571428571</v>
      </c>
      <c r="H119" s="136" t="s">
        <v>122</v>
      </c>
      <c r="I119" s="176">
        <v>3</v>
      </c>
      <c r="J119" s="135">
        <v>0</v>
      </c>
      <c r="K119" s="131">
        <v>0</v>
      </c>
      <c r="L119" s="135">
        <v>3</v>
      </c>
      <c r="M119" s="131">
        <v>1</v>
      </c>
      <c r="O119" s="136" t="s">
        <v>122</v>
      </c>
      <c r="P119" s="176">
        <v>0</v>
      </c>
      <c r="Q119" s="187" t="s">
        <v>222</v>
      </c>
      <c r="R119" s="196" t="s">
        <v>222</v>
      </c>
      <c r="S119" s="187" t="s">
        <v>222</v>
      </c>
      <c r="T119" s="196" t="s">
        <v>222</v>
      </c>
      <c r="V119" s="136" t="s">
        <v>122</v>
      </c>
      <c r="W119" s="176">
        <v>4</v>
      </c>
      <c r="X119" s="135">
        <v>1</v>
      </c>
      <c r="Y119" s="131">
        <v>0.25</v>
      </c>
      <c r="Z119" s="135">
        <v>3</v>
      </c>
      <c r="AA119" s="131">
        <v>0.75</v>
      </c>
    </row>
    <row r="120" spans="1:27" ht="15.75" x14ac:dyDescent="0.25">
      <c r="A120" s="136" t="s">
        <v>123</v>
      </c>
      <c r="B120" s="176">
        <v>12</v>
      </c>
      <c r="C120" s="135">
        <v>1</v>
      </c>
      <c r="D120" s="131">
        <v>8.3333333333333329E-2</v>
      </c>
      <c r="E120" s="135">
        <v>12</v>
      </c>
      <c r="F120" s="131">
        <v>1</v>
      </c>
      <c r="H120" s="136" t="s">
        <v>123</v>
      </c>
      <c r="I120" s="176">
        <v>4</v>
      </c>
      <c r="J120" s="135">
        <v>1</v>
      </c>
      <c r="K120" s="131">
        <v>0.25</v>
      </c>
      <c r="L120" s="135">
        <v>4</v>
      </c>
      <c r="M120" s="131">
        <v>1</v>
      </c>
      <c r="O120" s="136" t="s">
        <v>123</v>
      </c>
      <c r="P120" s="176">
        <v>0</v>
      </c>
      <c r="Q120" s="187" t="s">
        <v>222</v>
      </c>
      <c r="R120" s="196" t="s">
        <v>222</v>
      </c>
      <c r="S120" s="187" t="s">
        <v>222</v>
      </c>
      <c r="T120" s="196" t="s">
        <v>222</v>
      </c>
      <c r="V120" s="136" t="s">
        <v>123</v>
      </c>
      <c r="W120" s="176">
        <v>8</v>
      </c>
      <c r="X120" s="135">
        <v>0</v>
      </c>
      <c r="Y120" s="131">
        <v>0</v>
      </c>
      <c r="Z120" s="135">
        <v>8</v>
      </c>
      <c r="AA120" s="131">
        <v>1</v>
      </c>
    </row>
    <row r="121" spans="1:27" ht="15.75" x14ac:dyDescent="0.25">
      <c r="A121" s="136" t="s">
        <v>124</v>
      </c>
      <c r="B121" s="176">
        <v>7</v>
      </c>
      <c r="C121" s="135">
        <v>3</v>
      </c>
      <c r="D121" s="131">
        <v>0.42857142857142855</v>
      </c>
      <c r="E121" s="135">
        <v>7</v>
      </c>
      <c r="F121" s="131">
        <v>1</v>
      </c>
      <c r="H121" s="136" t="s">
        <v>124</v>
      </c>
      <c r="I121" s="176">
        <v>1</v>
      </c>
      <c r="J121" s="135">
        <v>1</v>
      </c>
      <c r="K121" s="131">
        <v>1</v>
      </c>
      <c r="L121" s="135">
        <v>1</v>
      </c>
      <c r="M121" s="131">
        <v>1</v>
      </c>
      <c r="O121" s="136" t="s">
        <v>124</v>
      </c>
      <c r="P121" s="176">
        <v>0</v>
      </c>
      <c r="Q121" s="187" t="s">
        <v>222</v>
      </c>
      <c r="R121" s="196" t="s">
        <v>222</v>
      </c>
      <c r="S121" s="187" t="s">
        <v>222</v>
      </c>
      <c r="T121" s="196" t="s">
        <v>222</v>
      </c>
      <c r="V121" s="136" t="s">
        <v>124</v>
      </c>
      <c r="W121" s="176">
        <v>6</v>
      </c>
      <c r="X121" s="135">
        <v>2</v>
      </c>
      <c r="Y121" s="131">
        <v>0.33333333333333331</v>
      </c>
      <c r="Z121" s="135">
        <v>6</v>
      </c>
      <c r="AA121" s="131">
        <v>1</v>
      </c>
    </row>
    <row r="122" spans="1:27" ht="15.75" x14ac:dyDescent="0.25">
      <c r="A122" s="136"/>
      <c r="B122" s="176"/>
      <c r="C122" s="135"/>
      <c r="D122" s="131"/>
      <c r="E122" s="135"/>
      <c r="F122" s="131"/>
      <c r="H122" s="136"/>
      <c r="I122" s="176"/>
      <c r="J122" s="135"/>
      <c r="K122" s="131"/>
      <c r="L122" s="135"/>
      <c r="M122" s="131"/>
      <c r="O122" s="136"/>
      <c r="P122" s="176"/>
      <c r="Q122" s="187"/>
      <c r="R122" s="196"/>
      <c r="S122" s="187"/>
      <c r="T122" s="196"/>
      <c r="V122" s="136"/>
      <c r="W122" s="176"/>
      <c r="X122" s="135"/>
      <c r="Y122" s="131"/>
      <c r="Z122" s="135"/>
      <c r="AA122" s="131"/>
    </row>
    <row r="123" spans="1:27" ht="15.75" x14ac:dyDescent="0.25">
      <c r="A123" s="139" t="s">
        <v>22</v>
      </c>
      <c r="B123" s="191">
        <v>416</v>
      </c>
      <c r="C123" s="191">
        <v>44</v>
      </c>
      <c r="D123" s="138">
        <v>0.10576923076923077</v>
      </c>
      <c r="E123" s="191">
        <v>403</v>
      </c>
      <c r="F123" s="138">
        <v>0.96875</v>
      </c>
      <c r="H123" s="139" t="s">
        <v>22</v>
      </c>
      <c r="I123" s="191">
        <v>86</v>
      </c>
      <c r="J123" s="191">
        <v>10</v>
      </c>
      <c r="K123" s="138">
        <v>0.11627906976744186</v>
      </c>
      <c r="L123" s="191">
        <v>83</v>
      </c>
      <c r="M123" s="138">
        <v>0.96511627906976749</v>
      </c>
      <c r="O123" s="139" t="s">
        <v>22</v>
      </c>
      <c r="P123" s="191">
        <v>27</v>
      </c>
      <c r="Q123" s="191">
        <v>5</v>
      </c>
      <c r="R123" s="138">
        <v>0.18518518518518517</v>
      </c>
      <c r="S123" s="191">
        <v>26</v>
      </c>
      <c r="T123" s="138">
        <v>0.96296296296296291</v>
      </c>
      <c r="V123" s="139" t="s">
        <v>22</v>
      </c>
      <c r="W123" s="191">
        <v>303</v>
      </c>
      <c r="X123" s="191">
        <v>29</v>
      </c>
      <c r="Y123" s="138">
        <v>9.5709570957095716E-2</v>
      </c>
      <c r="Z123" s="191">
        <v>294</v>
      </c>
      <c r="AA123" s="138">
        <v>0.97029702970297027</v>
      </c>
    </row>
    <row r="124" spans="1:27" ht="15.75" x14ac:dyDescent="0.25">
      <c r="A124" s="60"/>
      <c r="B124" s="137"/>
      <c r="C124" s="94"/>
      <c r="D124" s="63"/>
      <c r="E124" s="67"/>
      <c r="F124" s="63"/>
      <c r="G124" s="195"/>
      <c r="H124" s="60"/>
      <c r="I124" s="137"/>
      <c r="J124" s="67"/>
      <c r="K124" s="63"/>
      <c r="L124" s="67"/>
      <c r="M124" s="63"/>
      <c r="O124" s="60"/>
      <c r="P124" s="137"/>
      <c r="Q124" s="94"/>
      <c r="R124" s="63"/>
      <c r="S124" s="67"/>
      <c r="T124" s="63"/>
      <c r="V124" s="60"/>
      <c r="W124" s="137"/>
      <c r="X124" s="94"/>
      <c r="Y124" s="63"/>
      <c r="Z124" s="67"/>
      <c r="AA124" s="63"/>
    </row>
    <row r="125" spans="1:27" x14ac:dyDescent="0.25">
      <c r="G125" s="195"/>
    </row>
    <row r="126" spans="1:27" x14ac:dyDescent="0.25">
      <c r="G126" s="195"/>
    </row>
    <row r="127" spans="1:27" s="194" customFormat="1" ht="20.25" customHeight="1" x14ac:dyDescent="0.25">
      <c r="A127" s="337" t="s">
        <v>243</v>
      </c>
      <c r="B127" s="337"/>
      <c r="C127" s="337"/>
      <c r="D127" s="337"/>
      <c r="E127" s="337"/>
      <c r="F127" s="337"/>
      <c r="H127" s="337" t="s">
        <v>243</v>
      </c>
      <c r="I127" s="337"/>
      <c r="J127" s="337"/>
      <c r="K127" s="337"/>
      <c r="L127" s="337"/>
      <c r="M127" s="337"/>
      <c r="O127" s="337" t="s">
        <v>243</v>
      </c>
      <c r="P127" s="337"/>
      <c r="Q127" s="337"/>
      <c r="R127" s="337"/>
      <c r="S127" s="337"/>
      <c r="T127" s="337"/>
      <c r="V127" s="337" t="s">
        <v>243</v>
      </c>
      <c r="W127" s="337"/>
      <c r="X127" s="337"/>
      <c r="Y127" s="337"/>
      <c r="Z127" s="337"/>
      <c r="AA127" s="337"/>
    </row>
    <row r="128" spans="1:27" ht="37.5" customHeight="1" x14ac:dyDescent="0.25">
      <c r="A128" s="27"/>
      <c r="B128" s="313" t="s">
        <v>173</v>
      </c>
      <c r="C128" s="323" t="s">
        <v>250</v>
      </c>
      <c r="D128" s="323"/>
      <c r="E128" s="323" t="s">
        <v>251</v>
      </c>
      <c r="F128" s="323"/>
      <c r="H128" s="27"/>
      <c r="I128" s="313" t="s">
        <v>173</v>
      </c>
      <c r="J128" s="323" t="s">
        <v>250</v>
      </c>
      <c r="K128" s="323"/>
      <c r="L128" s="323" t="s">
        <v>251</v>
      </c>
      <c r="M128" s="323"/>
      <c r="O128" s="27"/>
      <c r="P128" s="313" t="s">
        <v>173</v>
      </c>
      <c r="Q128" s="323" t="s">
        <v>250</v>
      </c>
      <c r="R128" s="323"/>
      <c r="S128" s="323" t="s">
        <v>251</v>
      </c>
      <c r="T128" s="323"/>
      <c r="V128" s="27"/>
      <c r="W128" s="313" t="s">
        <v>173</v>
      </c>
      <c r="X128" s="323" t="s">
        <v>250</v>
      </c>
      <c r="Y128" s="323"/>
      <c r="Z128" s="323" t="s">
        <v>251</v>
      </c>
      <c r="AA128" s="323"/>
    </row>
    <row r="129" spans="1:27" ht="43.5" x14ac:dyDescent="0.25">
      <c r="A129" s="26"/>
      <c r="B129" s="314"/>
      <c r="C129" s="175" t="s">
        <v>252</v>
      </c>
      <c r="D129" s="36" t="s">
        <v>253</v>
      </c>
      <c r="E129" s="175" t="s">
        <v>252</v>
      </c>
      <c r="F129" s="36" t="s">
        <v>254</v>
      </c>
      <c r="H129" s="26"/>
      <c r="I129" s="314"/>
      <c r="J129" s="175" t="s">
        <v>252</v>
      </c>
      <c r="K129" s="36" t="s">
        <v>253</v>
      </c>
      <c r="L129" s="175" t="s">
        <v>252</v>
      </c>
      <c r="M129" s="36" t="s">
        <v>254</v>
      </c>
      <c r="O129" s="26"/>
      <c r="P129" s="314"/>
      <c r="Q129" s="175" t="s">
        <v>252</v>
      </c>
      <c r="R129" s="36" t="s">
        <v>253</v>
      </c>
      <c r="S129" s="175" t="s">
        <v>252</v>
      </c>
      <c r="T129" s="36" t="s">
        <v>254</v>
      </c>
      <c r="V129" s="26"/>
      <c r="W129" s="314"/>
      <c r="X129" s="175" t="s">
        <v>252</v>
      </c>
      <c r="Y129" s="36" t="s">
        <v>253</v>
      </c>
      <c r="Z129" s="175" t="s">
        <v>252</v>
      </c>
      <c r="AA129" s="36" t="s">
        <v>254</v>
      </c>
    </row>
    <row r="130" spans="1:27" ht="15.75" x14ac:dyDescent="0.25">
      <c r="A130" s="134"/>
      <c r="B130" s="135"/>
      <c r="C130" s="92"/>
      <c r="D130" s="62"/>
      <c r="E130" s="64"/>
      <c r="F130" s="62"/>
      <c r="H130" s="134"/>
      <c r="I130" s="135"/>
      <c r="J130" s="92"/>
      <c r="K130" s="62"/>
      <c r="L130" s="64"/>
      <c r="M130" s="62"/>
      <c r="O130" s="134"/>
      <c r="P130" s="135"/>
      <c r="Q130" s="92"/>
      <c r="R130" s="62"/>
      <c r="S130" s="64"/>
      <c r="T130" s="62"/>
      <c r="V130" s="134"/>
      <c r="W130" s="135"/>
      <c r="X130" s="92"/>
      <c r="Y130" s="62"/>
      <c r="Z130" s="64"/>
      <c r="AA130" s="62"/>
    </row>
    <row r="131" spans="1:27" ht="15.75" x14ac:dyDescent="0.25">
      <c r="A131" s="136" t="s">
        <v>93</v>
      </c>
      <c r="B131" s="176">
        <v>4</v>
      </c>
      <c r="C131" s="135"/>
      <c r="D131" s="131">
        <v>0</v>
      </c>
      <c r="E131" s="135">
        <v>4</v>
      </c>
      <c r="F131" s="131">
        <v>1</v>
      </c>
      <c r="H131" s="136" t="s">
        <v>93</v>
      </c>
      <c r="I131" s="176">
        <v>0</v>
      </c>
      <c r="J131" s="187" t="s">
        <v>222</v>
      </c>
      <c r="K131" s="196" t="s">
        <v>222</v>
      </c>
      <c r="L131" s="187" t="s">
        <v>222</v>
      </c>
      <c r="M131" s="196" t="s">
        <v>222</v>
      </c>
      <c r="O131" s="136" t="s">
        <v>93</v>
      </c>
      <c r="P131" s="176">
        <v>1</v>
      </c>
      <c r="Q131" s="135">
        <v>0</v>
      </c>
      <c r="R131" s="131">
        <v>0</v>
      </c>
      <c r="S131" s="135">
        <v>1</v>
      </c>
      <c r="T131" s="131">
        <v>1</v>
      </c>
      <c r="V131" s="136" t="s">
        <v>93</v>
      </c>
      <c r="W131" s="176">
        <v>3</v>
      </c>
      <c r="X131" s="135">
        <v>0</v>
      </c>
      <c r="Y131" s="131">
        <v>0</v>
      </c>
      <c r="Z131" s="135">
        <v>3</v>
      </c>
      <c r="AA131" s="131">
        <v>1</v>
      </c>
    </row>
    <row r="132" spans="1:27" ht="15.75" x14ac:dyDescent="0.25">
      <c r="A132" s="136" t="s">
        <v>94</v>
      </c>
      <c r="B132" s="176">
        <v>3</v>
      </c>
      <c r="C132" s="135">
        <v>1</v>
      </c>
      <c r="D132" s="131">
        <v>0.33333333333333331</v>
      </c>
      <c r="E132" s="135">
        <v>3</v>
      </c>
      <c r="F132" s="131">
        <v>1</v>
      </c>
      <c r="H132" s="136" t="s">
        <v>94</v>
      </c>
      <c r="I132" s="176">
        <v>0</v>
      </c>
      <c r="J132" s="187" t="s">
        <v>222</v>
      </c>
      <c r="K132" s="196" t="s">
        <v>222</v>
      </c>
      <c r="L132" s="187" t="s">
        <v>222</v>
      </c>
      <c r="M132" s="196" t="s">
        <v>222</v>
      </c>
      <c r="O132" s="136" t="s">
        <v>94</v>
      </c>
      <c r="P132" s="176">
        <v>1</v>
      </c>
      <c r="Q132" s="135">
        <v>0</v>
      </c>
      <c r="R132" s="131">
        <v>0</v>
      </c>
      <c r="S132" s="135">
        <v>1</v>
      </c>
      <c r="T132" s="131">
        <v>1</v>
      </c>
      <c r="V132" s="136" t="s">
        <v>94</v>
      </c>
      <c r="W132" s="176">
        <v>2</v>
      </c>
      <c r="X132" s="135">
        <v>1</v>
      </c>
      <c r="Y132" s="131">
        <v>0.5</v>
      </c>
      <c r="Z132" s="135">
        <v>2</v>
      </c>
      <c r="AA132" s="131">
        <v>1</v>
      </c>
    </row>
    <row r="133" spans="1:27" ht="15.75" x14ac:dyDescent="0.25">
      <c r="A133" s="136" t="s">
        <v>95</v>
      </c>
      <c r="B133" s="176">
        <v>3</v>
      </c>
      <c r="C133" s="135"/>
      <c r="D133" s="131">
        <v>0</v>
      </c>
      <c r="E133" s="135">
        <v>3</v>
      </c>
      <c r="F133" s="131">
        <v>1</v>
      </c>
      <c r="H133" s="136" t="s">
        <v>95</v>
      </c>
      <c r="I133" s="176">
        <v>1</v>
      </c>
      <c r="J133" s="135"/>
      <c r="K133" s="131">
        <v>0</v>
      </c>
      <c r="L133" s="135">
        <v>1</v>
      </c>
      <c r="M133" s="131">
        <v>1</v>
      </c>
      <c r="O133" s="136" t="s">
        <v>95</v>
      </c>
      <c r="P133" s="176">
        <v>1</v>
      </c>
      <c r="Q133" s="135">
        <v>0</v>
      </c>
      <c r="R133" s="131">
        <v>0</v>
      </c>
      <c r="S133" s="135">
        <v>1</v>
      </c>
      <c r="T133" s="131">
        <v>1</v>
      </c>
      <c r="V133" s="136" t="s">
        <v>95</v>
      </c>
      <c r="W133" s="176">
        <v>1</v>
      </c>
      <c r="X133" s="135">
        <v>0</v>
      </c>
      <c r="Y133" s="131">
        <v>0</v>
      </c>
      <c r="Z133" s="135">
        <v>1</v>
      </c>
      <c r="AA133" s="131">
        <v>1</v>
      </c>
    </row>
    <row r="134" spans="1:27" ht="15.75" x14ac:dyDescent="0.25">
      <c r="A134" s="136" t="s">
        <v>96</v>
      </c>
      <c r="B134" s="176">
        <v>8</v>
      </c>
      <c r="C134" s="135">
        <v>2</v>
      </c>
      <c r="D134" s="131">
        <v>0.25</v>
      </c>
      <c r="E134" s="135">
        <v>8</v>
      </c>
      <c r="F134" s="131">
        <v>1</v>
      </c>
      <c r="H134" s="136" t="s">
        <v>96</v>
      </c>
      <c r="I134" s="176">
        <v>1</v>
      </c>
      <c r="J134" s="135"/>
      <c r="K134" s="131">
        <v>0</v>
      </c>
      <c r="L134" s="135">
        <v>1</v>
      </c>
      <c r="M134" s="131">
        <v>1</v>
      </c>
      <c r="O134" s="136" t="s">
        <v>96</v>
      </c>
      <c r="P134" s="176">
        <v>4</v>
      </c>
      <c r="Q134" s="135">
        <v>2</v>
      </c>
      <c r="R134" s="131">
        <v>0.5</v>
      </c>
      <c r="S134" s="135">
        <v>4</v>
      </c>
      <c r="T134" s="131">
        <v>1</v>
      </c>
      <c r="V134" s="136" t="s">
        <v>96</v>
      </c>
      <c r="W134" s="176">
        <v>3</v>
      </c>
      <c r="X134" s="135">
        <v>0</v>
      </c>
      <c r="Y134" s="131">
        <v>0</v>
      </c>
      <c r="Z134" s="135">
        <v>3</v>
      </c>
      <c r="AA134" s="131">
        <v>1</v>
      </c>
    </row>
    <row r="135" spans="1:27" ht="15.75" x14ac:dyDescent="0.25">
      <c r="A135" s="136" t="s">
        <v>97</v>
      </c>
      <c r="B135" s="176">
        <v>2</v>
      </c>
      <c r="C135" s="135"/>
      <c r="D135" s="131">
        <v>0</v>
      </c>
      <c r="E135" s="135">
        <v>2</v>
      </c>
      <c r="F135" s="131">
        <v>1</v>
      </c>
      <c r="H135" s="136" t="s">
        <v>97</v>
      </c>
      <c r="I135" s="176">
        <v>0</v>
      </c>
      <c r="J135" s="187" t="s">
        <v>222</v>
      </c>
      <c r="K135" s="196" t="s">
        <v>222</v>
      </c>
      <c r="L135" s="187" t="s">
        <v>222</v>
      </c>
      <c r="M135" s="196" t="s">
        <v>222</v>
      </c>
      <c r="O135" s="136" t="s">
        <v>97</v>
      </c>
      <c r="P135" s="176">
        <v>2</v>
      </c>
      <c r="Q135" s="135">
        <v>0</v>
      </c>
      <c r="R135" s="131">
        <v>0</v>
      </c>
      <c r="S135" s="135">
        <v>2</v>
      </c>
      <c r="T135" s="131">
        <v>1</v>
      </c>
      <c r="V135" s="136" t="s">
        <v>97</v>
      </c>
      <c r="W135" s="176">
        <v>0</v>
      </c>
      <c r="X135" s="187" t="s">
        <v>222</v>
      </c>
      <c r="Y135" s="196" t="s">
        <v>222</v>
      </c>
      <c r="Z135" s="187" t="s">
        <v>222</v>
      </c>
      <c r="AA135" s="196" t="s">
        <v>222</v>
      </c>
    </row>
    <row r="136" spans="1:27" ht="15.75" x14ac:dyDescent="0.25">
      <c r="A136" s="136" t="s">
        <v>98</v>
      </c>
      <c r="B136" s="176">
        <v>10</v>
      </c>
      <c r="C136" s="135">
        <v>1</v>
      </c>
      <c r="D136" s="131">
        <v>0.1</v>
      </c>
      <c r="E136" s="135">
        <v>9</v>
      </c>
      <c r="F136" s="131">
        <v>0.9</v>
      </c>
      <c r="H136" s="136" t="s">
        <v>98</v>
      </c>
      <c r="I136" s="176">
        <v>0</v>
      </c>
      <c r="J136" s="187" t="s">
        <v>222</v>
      </c>
      <c r="K136" s="196" t="s">
        <v>222</v>
      </c>
      <c r="L136" s="187" t="s">
        <v>222</v>
      </c>
      <c r="M136" s="196" t="s">
        <v>222</v>
      </c>
      <c r="O136" s="136" t="s">
        <v>98</v>
      </c>
      <c r="P136" s="176">
        <v>5</v>
      </c>
      <c r="Q136" s="135">
        <v>1</v>
      </c>
      <c r="R136" s="131">
        <v>0.2</v>
      </c>
      <c r="S136" s="135">
        <v>4</v>
      </c>
      <c r="T136" s="131">
        <v>0.8</v>
      </c>
      <c r="V136" s="136" t="s">
        <v>98</v>
      </c>
      <c r="W136" s="176">
        <v>5</v>
      </c>
      <c r="X136" s="135">
        <v>0</v>
      </c>
      <c r="Y136" s="131">
        <v>0</v>
      </c>
      <c r="Z136" s="135">
        <v>5</v>
      </c>
      <c r="AA136" s="131">
        <v>1</v>
      </c>
    </row>
    <row r="137" spans="1:27" ht="15.75" x14ac:dyDescent="0.25">
      <c r="A137" s="136" t="s">
        <v>99</v>
      </c>
      <c r="B137" s="176">
        <v>6</v>
      </c>
      <c r="C137" s="135">
        <v>1</v>
      </c>
      <c r="D137" s="131">
        <v>0.16666666666666666</v>
      </c>
      <c r="E137" s="135">
        <v>6</v>
      </c>
      <c r="F137" s="131">
        <v>1</v>
      </c>
      <c r="H137" s="136" t="s">
        <v>99</v>
      </c>
      <c r="I137" s="176">
        <v>0</v>
      </c>
      <c r="J137" s="187" t="s">
        <v>222</v>
      </c>
      <c r="K137" s="196" t="s">
        <v>222</v>
      </c>
      <c r="L137" s="187" t="s">
        <v>222</v>
      </c>
      <c r="M137" s="196" t="s">
        <v>222</v>
      </c>
      <c r="O137" s="136" t="s">
        <v>99</v>
      </c>
      <c r="P137" s="176">
        <v>1</v>
      </c>
      <c r="Q137" s="135">
        <v>1</v>
      </c>
      <c r="R137" s="131">
        <v>1</v>
      </c>
      <c r="S137" s="135">
        <v>1</v>
      </c>
      <c r="T137" s="131">
        <v>1</v>
      </c>
      <c r="V137" s="136" t="s">
        <v>99</v>
      </c>
      <c r="W137" s="176">
        <v>5</v>
      </c>
      <c r="X137" s="135">
        <v>0</v>
      </c>
      <c r="Y137" s="131">
        <v>0</v>
      </c>
      <c r="Z137" s="135">
        <v>5</v>
      </c>
      <c r="AA137" s="131">
        <v>1</v>
      </c>
    </row>
    <row r="138" spans="1:27" ht="15.75" x14ac:dyDescent="0.25">
      <c r="A138" s="136" t="s">
        <v>100</v>
      </c>
      <c r="B138" s="176">
        <v>2</v>
      </c>
      <c r="C138" s="135"/>
      <c r="D138" s="131">
        <v>0</v>
      </c>
      <c r="E138" s="135">
        <v>2</v>
      </c>
      <c r="F138" s="131">
        <v>1</v>
      </c>
      <c r="H138" s="136" t="s">
        <v>100</v>
      </c>
      <c r="I138" s="176">
        <v>1</v>
      </c>
      <c r="J138" s="135"/>
      <c r="K138" s="131">
        <v>0</v>
      </c>
      <c r="L138" s="135">
        <v>1</v>
      </c>
      <c r="M138" s="131">
        <v>1</v>
      </c>
      <c r="O138" s="136" t="s">
        <v>100</v>
      </c>
      <c r="P138" s="176">
        <v>0</v>
      </c>
      <c r="Q138" s="187" t="s">
        <v>222</v>
      </c>
      <c r="R138" s="196" t="s">
        <v>222</v>
      </c>
      <c r="S138" s="187" t="s">
        <v>222</v>
      </c>
      <c r="T138" s="196" t="s">
        <v>222</v>
      </c>
      <c r="V138" s="136" t="s">
        <v>100</v>
      </c>
      <c r="W138" s="176">
        <v>1</v>
      </c>
      <c r="X138" s="135">
        <v>0</v>
      </c>
      <c r="Y138" s="131">
        <v>0</v>
      </c>
      <c r="Z138" s="135">
        <v>1</v>
      </c>
      <c r="AA138" s="131">
        <v>1</v>
      </c>
    </row>
    <row r="139" spans="1:27" ht="15.75" x14ac:dyDescent="0.25">
      <c r="A139" s="136" t="s">
        <v>101</v>
      </c>
      <c r="B139" s="176">
        <v>4</v>
      </c>
      <c r="C139" s="135"/>
      <c r="D139" s="131">
        <v>0</v>
      </c>
      <c r="E139" s="135">
        <v>4</v>
      </c>
      <c r="F139" s="131">
        <v>1</v>
      </c>
      <c r="H139" s="136" t="s">
        <v>101</v>
      </c>
      <c r="I139" s="176">
        <v>1</v>
      </c>
      <c r="J139" s="135"/>
      <c r="K139" s="131">
        <v>0</v>
      </c>
      <c r="L139" s="135">
        <v>1</v>
      </c>
      <c r="M139" s="131">
        <v>1</v>
      </c>
      <c r="O139" s="136" t="s">
        <v>101</v>
      </c>
      <c r="P139" s="176">
        <v>2</v>
      </c>
      <c r="Q139" s="135">
        <v>0</v>
      </c>
      <c r="R139" s="131">
        <v>0</v>
      </c>
      <c r="S139" s="135">
        <v>2</v>
      </c>
      <c r="T139" s="131">
        <v>1</v>
      </c>
      <c r="V139" s="136" t="s">
        <v>101</v>
      </c>
      <c r="W139" s="176">
        <v>1</v>
      </c>
      <c r="X139" s="135">
        <v>0</v>
      </c>
      <c r="Y139" s="131">
        <v>0</v>
      </c>
      <c r="Z139" s="135">
        <v>1</v>
      </c>
      <c r="AA139" s="131">
        <v>1</v>
      </c>
    </row>
    <row r="140" spans="1:27" ht="15.75" x14ac:dyDescent="0.25">
      <c r="A140" s="136" t="s">
        <v>102</v>
      </c>
      <c r="B140" s="176">
        <v>4</v>
      </c>
      <c r="C140" s="135">
        <v>1</v>
      </c>
      <c r="D140" s="131">
        <v>0.25</v>
      </c>
      <c r="E140" s="135">
        <v>3</v>
      </c>
      <c r="F140" s="131">
        <v>0.75</v>
      </c>
      <c r="H140" s="136" t="s">
        <v>102</v>
      </c>
      <c r="I140" s="176">
        <v>1</v>
      </c>
      <c r="J140" s="135"/>
      <c r="K140" s="131">
        <v>0</v>
      </c>
      <c r="L140" s="135">
        <v>1</v>
      </c>
      <c r="M140" s="131">
        <v>1</v>
      </c>
      <c r="O140" s="136" t="s">
        <v>102</v>
      </c>
      <c r="P140" s="176">
        <v>3</v>
      </c>
      <c r="Q140" s="135">
        <v>1</v>
      </c>
      <c r="R140" s="131">
        <v>0.33333333333333331</v>
      </c>
      <c r="S140" s="135">
        <v>2</v>
      </c>
      <c r="T140" s="131">
        <v>0.66666666666666663</v>
      </c>
      <c r="V140" s="136" t="s">
        <v>102</v>
      </c>
      <c r="W140" s="176">
        <v>0</v>
      </c>
      <c r="X140" s="187" t="s">
        <v>222</v>
      </c>
      <c r="Y140" s="196" t="s">
        <v>222</v>
      </c>
      <c r="Z140" s="187" t="s">
        <v>222</v>
      </c>
      <c r="AA140" s="196" t="s">
        <v>222</v>
      </c>
    </row>
    <row r="141" spans="1:27" ht="15.75" x14ac:dyDescent="0.25">
      <c r="A141" s="136" t="s">
        <v>103</v>
      </c>
      <c r="B141" s="176">
        <v>1</v>
      </c>
      <c r="C141" s="135"/>
      <c r="D141" s="131">
        <v>0</v>
      </c>
      <c r="E141" s="135">
        <v>1</v>
      </c>
      <c r="F141" s="131">
        <v>1</v>
      </c>
      <c r="H141" s="136" t="s">
        <v>103</v>
      </c>
      <c r="I141" s="176">
        <v>0</v>
      </c>
      <c r="J141" s="187" t="s">
        <v>222</v>
      </c>
      <c r="K141" s="196" t="s">
        <v>222</v>
      </c>
      <c r="L141" s="187" t="s">
        <v>222</v>
      </c>
      <c r="M141" s="196" t="s">
        <v>222</v>
      </c>
      <c r="O141" s="136" t="s">
        <v>103</v>
      </c>
      <c r="P141" s="176">
        <v>0</v>
      </c>
      <c r="Q141" s="187" t="s">
        <v>222</v>
      </c>
      <c r="R141" s="196" t="s">
        <v>222</v>
      </c>
      <c r="S141" s="187" t="s">
        <v>222</v>
      </c>
      <c r="T141" s="196" t="s">
        <v>222</v>
      </c>
      <c r="V141" s="136" t="s">
        <v>103</v>
      </c>
      <c r="W141" s="176">
        <v>1</v>
      </c>
      <c r="X141" s="135">
        <v>0</v>
      </c>
      <c r="Y141" s="131">
        <v>0</v>
      </c>
      <c r="Z141" s="135">
        <v>1</v>
      </c>
      <c r="AA141" s="131">
        <v>1</v>
      </c>
    </row>
    <row r="142" spans="1:27" ht="15.75" x14ac:dyDescent="0.25">
      <c r="A142" s="136" t="s">
        <v>104</v>
      </c>
      <c r="B142" s="176">
        <v>30</v>
      </c>
      <c r="C142" s="135">
        <v>5</v>
      </c>
      <c r="D142" s="131">
        <v>0.16666666666666666</v>
      </c>
      <c r="E142" s="135">
        <v>29</v>
      </c>
      <c r="F142" s="131">
        <v>0.96666666666666667</v>
      </c>
      <c r="H142" s="136" t="s">
        <v>104</v>
      </c>
      <c r="I142" s="176">
        <v>4</v>
      </c>
      <c r="J142" s="135"/>
      <c r="K142" s="131">
        <v>0</v>
      </c>
      <c r="L142" s="135">
        <v>4</v>
      </c>
      <c r="M142" s="131">
        <v>1</v>
      </c>
      <c r="O142" s="136" t="s">
        <v>104</v>
      </c>
      <c r="P142" s="176">
        <v>16</v>
      </c>
      <c r="Q142" s="135">
        <v>2</v>
      </c>
      <c r="R142" s="131">
        <v>0.125</v>
      </c>
      <c r="S142" s="135">
        <v>15</v>
      </c>
      <c r="T142" s="131">
        <v>0.9375</v>
      </c>
      <c r="V142" s="136" t="s">
        <v>104</v>
      </c>
      <c r="W142" s="176">
        <v>10</v>
      </c>
      <c r="X142" s="135">
        <v>3</v>
      </c>
      <c r="Y142" s="131">
        <v>0.3</v>
      </c>
      <c r="Z142" s="135">
        <v>10</v>
      </c>
      <c r="AA142" s="131">
        <v>1</v>
      </c>
    </row>
    <row r="143" spans="1:27" ht="15.75" x14ac:dyDescent="0.25">
      <c r="A143" s="136" t="s">
        <v>105</v>
      </c>
      <c r="B143" s="176">
        <v>8</v>
      </c>
      <c r="C143" s="135">
        <v>2</v>
      </c>
      <c r="D143" s="131">
        <v>0.25</v>
      </c>
      <c r="E143" s="135">
        <v>8</v>
      </c>
      <c r="F143" s="131">
        <v>1</v>
      </c>
      <c r="H143" s="136" t="s">
        <v>105</v>
      </c>
      <c r="I143" s="176">
        <v>4</v>
      </c>
      <c r="J143" s="135">
        <v>2</v>
      </c>
      <c r="K143" s="131">
        <v>0.5</v>
      </c>
      <c r="L143" s="135">
        <v>4</v>
      </c>
      <c r="M143" s="131">
        <v>1</v>
      </c>
      <c r="O143" s="136" t="s">
        <v>105</v>
      </c>
      <c r="P143" s="176">
        <v>1</v>
      </c>
      <c r="Q143" s="135">
        <v>0</v>
      </c>
      <c r="R143" s="131">
        <v>0</v>
      </c>
      <c r="S143" s="135">
        <v>1</v>
      </c>
      <c r="T143" s="131">
        <v>1</v>
      </c>
      <c r="V143" s="136" t="s">
        <v>105</v>
      </c>
      <c r="W143" s="176">
        <v>3</v>
      </c>
      <c r="X143" s="135">
        <v>0</v>
      </c>
      <c r="Y143" s="131">
        <v>0</v>
      </c>
      <c r="Z143" s="135">
        <v>3</v>
      </c>
      <c r="AA143" s="131">
        <v>1</v>
      </c>
    </row>
    <row r="144" spans="1:27" ht="15.75" x14ac:dyDescent="0.25">
      <c r="A144" s="136" t="s">
        <v>106</v>
      </c>
      <c r="B144" s="176">
        <v>3</v>
      </c>
      <c r="C144" s="135"/>
      <c r="D144" s="131">
        <v>0</v>
      </c>
      <c r="E144" s="135">
        <v>3</v>
      </c>
      <c r="F144" s="131">
        <v>1</v>
      </c>
      <c r="H144" s="136" t="s">
        <v>106</v>
      </c>
      <c r="I144" s="176">
        <v>0</v>
      </c>
      <c r="J144" s="187" t="s">
        <v>222</v>
      </c>
      <c r="K144" s="196" t="s">
        <v>222</v>
      </c>
      <c r="L144" s="187" t="s">
        <v>222</v>
      </c>
      <c r="M144" s="196" t="s">
        <v>222</v>
      </c>
      <c r="O144" s="136" t="s">
        <v>106</v>
      </c>
      <c r="P144" s="176">
        <v>3</v>
      </c>
      <c r="Q144" s="135">
        <v>0</v>
      </c>
      <c r="R144" s="131">
        <v>0</v>
      </c>
      <c r="S144" s="135">
        <v>3</v>
      </c>
      <c r="T144" s="131">
        <v>1</v>
      </c>
      <c r="V144" s="136" t="s">
        <v>106</v>
      </c>
      <c r="W144" s="176">
        <v>0</v>
      </c>
      <c r="X144" s="187" t="s">
        <v>222</v>
      </c>
      <c r="Y144" s="196" t="s">
        <v>222</v>
      </c>
      <c r="Z144" s="187" t="s">
        <v>222</v>
      </c>
      <c r="AA144" s="196" t="s">
        <v>222</v>
      </c>
    </row>
    <row r="145" spans="1:27" ht="15.75" x14ac:dyDescent="0.25">
      <c r="A145" s="136" t="s">
        <v>107</v>
      </c>
      <c r="B145" s="176">
        <v>15</v>
      </c>
      <c r="C145" s="135">
        <v>4</v>
      </c>
      <c r="D145" s="131">
        <v>0.26666666666666666</v>
      </c>
      <c r="E145" s="135">
        <v>13</v>
      </c>
      <c r="F145" s="131">
        <v>0.8666666666666667</v>
      </c>
      <c r="H145" s="136" t="s">
        <v>107</v>
      </c>
      <c r="I145" s="176">
        <v>0</v>
      </c>
      <c r="J145" s="187" t="s">
        <v>222</v>
      </c>
      <c r="K145" s="196" t="s">
        <v>222</v>
      </c>
      <c r="L145" s="187" t="s">
        <v>222</v>
      </c>
      <c r="M145" s="196" t="s">
        <v>222</v>
      </c>
      <c r="O145" s="136" t="s">
        <v>107</v>
      </c>
      <c r="P145" s="176">
        <v>10</v>
      </c>
      <c r="Q145" s="135">
        <v>3</v>
      </c>
      <c r="R145" s="131">
        <v>0.3</v>
      </c>
      <c r="S145" s="135">
        <v>8</v>
      </c>
      <c r="T145" s="131">
        <v>0.8</v>
      </c>
      <c r="V145" s="136" t="s">
        <v>107</v>
      </c>
      <c r="W145" s="176">
        <v>5</v>
      </c>
      <c r="X145" s="135">
        <v>1</v>
      </c>
      <c r="Y145" s="131">
        <v>0.2</v>
      </c>
      <c r="Z145" s="135">
        <v>5</v>
      </c>
      <c r="AA145" s="131">
        <v>1</v>
      </c>
    </row>
    <row r="146" spans="1:27" ht="15.75" x14ac:dyDescent="0.25">
      <c r="A146" s="136" t="s">
        <v>108</v>
      </c>
      <c r="B146" s="176">
        <v>18</v>
      </c>
      <c r="C146" s="135">
        <v>5</v>
      </c>
      <c r="D146" s="131">
        <v>0.27777777777777779</v>
      </c>
      <c r="E146" s="135">
        <v>16</v>
      </c>
      <c r="F146" s="131">
        <v>0.88888888888888884</v>
      </c>
      <c r="H146" s="136" t="s">
        <v>108</v>
      </c>
      <c r="I146" s="176">
        <v>1</v>
      </c>
      <c r="J146" s="135"/>
      <c r="K146" s="131">
        <v>0</v>
      </c>
      <c r="L146" s="135">
        <v>1</v>
      </c>
      <c r="M146" s="131">
        <v>1</v>
      </c>
      <c r="O146" s="136" t="s">
        <v>108</v>
      </c>
      <c r="P146" s="176">
        <v>5</v>
      </c>
      <c r="Q146" s="135">
        <v>2</v>
      </c>
      <c r="R146" s="131">
        <v>0.4</v>
      </c>
      <c r="S146" s="135">
        <v>3</v>
      </c>
      <c r="T146" s="131">
        <v>0.6</v>
      </c>
      <c r="V146" s="136" t="s">
        <v>108</v>
      </c>
      <c r="W146" s="176">
        <v>12</v>
      </c>
      <c r="X146" s="135">
        <v>3</v>
      </c>
      <c r="Y146" s="131">
        <v>0.25</v>
      </c>
      <c r="Z146" s="135">
        <v>12</v>
      </c>
      <c r="AA146" s="131">
        <v>1</v>
      </c>
    </row>
    <row r="147" spans="1:27" ht="15.75" x14ac:dyDescent="0.25">
      <c r="A147" s="136" t="s">
        <v>109</v>
      </c>
      <c r="B147" s="176">
        <v>6</v>
      </c>
      <c r="C147" s="135">
        <v>2</v>
      </c>
      <c r="D147" s="131">
        <v>0.33333333333333331</v>
      </c>
      <c r="E147" s="135">
        <v>5</v>
      </c>
      <c r="F147" s="131">
        <v>0.83333333333333337</v>
      </c>
      <c r="H147" s="136" t="s">
        <v>109</v>
      </c>
      <c r="I147" s="176">
        <v>1</v>
      </c>
      <c r="J147" s="135">
        <v>1</v>
      </c>
      <c r="K147" s="131">
        <v>1</v>
      </c>
      <c r="L147" s="135"/>
      <c r="M147" s="131">
        <v>0</v>
      </c>
      <c r="O147" s="136" t="s">
        <v>109</v>
      </c>
      <c r="P147" s="176">
        <v>3</v>
      </c>
      <c r="Q147" s="135">
        <v>1</v>
      </c>
      <c r="R147" s="131">
        <v>0.33333333333333331</v>
      </c>
      <c r="S147" s="135">
        <v>3</v>
      </c>
      <c r="T147" s="131">
        <v>1</v>
      </c>
      <c r="V147" s="136" t="s">
        <v>109</v>
      </c>
      <c r="W147" s="176">
        <v>2</v>
      </c>
      <c r="X147" s="135">
        <v>0</v>
      </c>
      <c r="Y147" s="131">
        <v>0</v>
      </c>
      <c r="Z147" s="135">
        <v>2</v>
      </c>
      <c r="AA147" s="131">
        <v>1</v>
      </c>
    </row>
    <row r="148" spans="1:27" ht="15.75" x14ac:dyDescent="0.25">
      <c r="A148" s="136" t="s">
        <v>110</v>
      </c>
      <c r="B148" s="176">
        <v>3</v>
      </c>
      <c r="C148" s="135">
        <v>1</v>
      </c>
      <c r="D148" s="131">
        <v>0.33333333333333331</v>
      </c>
      <c r="E148" s="135">
        <v>3</v>
      </c>
      <c r="F148" s="131">
        <v>1</v>
      </c>
      <c r="H148" s="136" t="s">
        <v>110</v>
      </c>
      <c r="I148" s="176">
        <v>0</v>
      </c>
      <c r="J148" s="187" t="s">
        <v>222</v>
      </c>
      <c r="K148" s="196" t="s">
        <v>222</v>
      </c>
      <c r="L148" s="187" t="s">
        <v>222</v>
      </c>
      <c r="M148" s="196" t="s">
        <v>222</v>
      </c>
      <c r="O148" s="136" t="s">
        <v>110</v>
      </c>
      <c r="P148" s="176">
        <v>2</v>
      </c>
      <c r="Q148" s="135">
        <v>1</v>
      </c>
      <c r="R148" s="131">
        <v>0.5</v>
      </c>
      <c r="S148" s="135">
        <v>2</v>
      </c>
      <c r="T148" s="131">
        <v>1</v>
      </c>
      <c r="V148" s="136" t="s">
        <v>110</v>
      </c>
      <c r="W148" s="176">
        <v>1</v>
      </c>
      <c r="X148" s="135">
        <v>0</v>
      </c>
      <c r="Y148" s="131">
        <v>0</v>
      </c>
      <c r="Z148" s="135">
        <v>1</v>
      </c>
      <c r="AA148" s="131">
        <v>1</v>
      </c>
    </row>
    <row r="149" spans="1:27" ht="15.75" x14ac:dyDescent="0.25">
      <c r="A149" s="136" t="s">
        <v>111</v>
      </c>
      <c r="B149" s="176">
        <v>1</v>
      </c>
      <c r="C149" s="135">
        <v>1</v>
      </c>
      <c r="D149" s="131">
        <v>1</v>
      </c>
      <c r="E149" s="135"/>
      <c r="F149" s="131">
        <v>0</v>
      </c>
      <c r="H149" s="136" t="s">
        <v>111</v>
      </c>
      <c r="I149" s="176">
        <v>0</v>
      </c>
      <c r="J149" s="187" t="s">
        <v>222</v>
      </c>
      <c r="K149" s="196" t="s">
        <v>222</v>
      </c>
      <c r="L149" s="187" t="s">
        <v>222</v>
      </c>
      <c r="M149" s="196" t="s">
        <v>222</v>
      </c>
      <c r="O149" s="136" t="s">
        <v>111</v>
      </c>
      <c r="P149" s="176">
        <v>1</v>
      </c>
      <c r="Q149" s="135">
        <v>1</v>
      </c>
      <c r="R149" s="131">
        <v>1</v>
      </c>
      <c r="S149" s="135"/>
      <c r="T149" s="131">
        <v>0</v>
      </c>
      <c r="V149" s="136" t="s">
        <v>111</v>
      </c>
      <c r="W149" s="176">
        <v>0</v>
      </c>
      <c r="X149" s="187" t="s">
        <v>222</v>
      </c>
      <c r="Y149" s="196" t="s">
        <v>222</v>
      </c>
      <c r="Z149" s="187" t="s">
        <v>222</v>
      </c>
      <c r="AA149" s="196" t="s">
        <v>222</v>
      </c>
    </row>
    <row r="150" spans="1:27" ht="15.75" x14ac:dyDescent="0.25">
      <c r="A150" s="136" t="s">
        <v>112</v>
      </c>
      <c r="B150" s="176">
        <v>2</v>
      </c>
      <c r="C150" s="135">
        <v>1</v>
      </c>
      <c r="D150" s="131">
        <v>0.5</v>
      </c>
      <c r="E150" s="135">
        <v>1</v>
      </c>
      <c r="F150" s="131">
        <v>0.5</v>
      </c>
      <c r="H150" s="136" t="s">
        <v>112</v>
      </c>
      <c r="I150" s="176">
        <v>1</v>
      </c>
      <c r="J150" s="135">
        <v>1</v>
      </c>
      <c r="K150" s="131">
        <v>1</v>
      </c>
      <c r="L150" s="135"/>
      <c r="M150" s="131">
        <v>0</v>
      </c>
      <c r="O150" s="136" t="s">
        <v>112</v>
      </c>
      <c r="P150" s="176">
        <v>1</v>
      </c>
      <c r="Q150" s="135">
        <v>0</v>
      </c>
      <c r="R150" s="131">
        <v>0</v>
      </c>
      <c r="S150" s="135">
        <v>1</v>
      </c>
      <c r="T150" s="131">
        <v>1</v>
      </c>
      <c r="V150" s="136" t="s">
        <v>112</v>
      </c>
      <c r="W150" s="176">
        <v>0</v>
      </c>
      <c r="X150" s="187" t="s">
        <v>222</v>
      </c>
      <c r="Y150" s="196" t="s">
        <v>222</v>
      </c>
      <c r="Z150" s="187" t="s">
        <v>222</v>
      </c>
      <c r="AA150" s="196" t="s">
        <v>222</v>
      </c>
    </row>
    <row r="151" spans="1:27" ht="15.75" x14ac:dyDescent="0.25">
      <c r="A151" s="136" t="s">
        <v>113</v>
      </c>
      <c r="B151" s="176">
        <v>3</v>
      </c>
      <c r="C151" s="135"/>
      <c r="D151" s="131">
        <v>0</v>
      </c>
      <c r="E151" s="135">
        <v>3</v>
      </c>
      <c r="F151" s="131">
        <v>1</v>
      </c>
      <c r="H151" s="136" t="s">
        <v>113</v>
      </c>
      <c r="I151" s="176">
        <v>1</v>
      </c>
      <c r="J151" s="135"/>
      <c r="K151" s="131">
        <v>0</v>
      </c>
      <c r="L151" s="135">
        <v>1</v>
      </c>
      <c r="M151" s="131">
        <v>1</v>
      </c>
      <c r="O151" s="136" t="s">
        <v>113</v>
      </c>
      <c r="P151" s="176">
        <v>2</v>
      </c>
      <c r="Q151" s="135">
        <v>0</v>
      </c>
      <c r="R151" s="131">
        <v>0</v>
      </c>
      <c r="S151" s="135">
        <v>2</v>
      </c>
      <c r="T151" s="131">
        <v>1</v>
      </c>
      <c r="V151" s="136" t="s">
        <v>113</v>
      </c>
      <c r="W151" s="176">
        <v>0</v>
      </c>
      <c r="X151" s="187" t="s">
        <v>222</v>
      </c>
      <c r="Y151" s="196" t="s">
        <v>222</v>
      </c>
      <c r="Z151" s="187" t="s">
        <v>222</v>
      </c>
      <c r="AA151" s="196" t="s">
        <v>222</v>
      </c>
    </row>
    <row r="152" spans="1:27" ht="15.75" x14ac:dyDescent="0.25">
      <c r="A152" s="136" t="s">
        <v>114</v>
      </c>
      <c r="B152" s="176">
        <v>0</v>
      </c>
      <c r="C152" s="187" t="s">
        <v>222</v>
      </c>
      <c r="D152" s="196" t="s">
        <v>222</v>
      </c>
      <c r="E152" s="187" t="s">
        <v>222</v>
      </c>
      <c r="F152" s="196" t="s">
        <v>222</v>
      </c>
      <c r="H152" s="136" t="s">
        <v>114</v>
      </c>
      <c r="I152" s="176">
        <v>0</v>
      </c>
      <c r="J152" s="187" t="s">
        <v>222</v>
      </c>
      <c r="K152" s="196" t="s">
        <v>222</v>
      </c>
      <c r="L152" s="187" t="s">
        <v>222</v>
      </c>
      <c r="M152" s="196" t="s">
        <v>222</v>
      </c>
      <c r="O152" s="136" t="s">
        <v>114</v>
      </c>
      <c r="P152" s="176">
        <v>0</v>
      </c>
      <c r="Q152" s="187" t="s">
        <v>222</v>
      </c>
      <c r="R152" s="196" t="s">
        <v>222</v>
      </c>
      <c r="S152" s="187" t="s">
        <v>222</v>
      </c>
      <c r="T152" s="196" t="s">
        <v>222</v>
      </c>
      <c r="V152" s="136" t="s">
        <v>114</v>
      </c>
      <c r="W152" s="176">
        <v>0</v>
      </c>
      <c r="X152" s="187" t="s">
        <v>222</v>
      </c>
      <c r="Y152" s="196" t="s">
        <v>222</v>
      </c>
      <c r="Z152" s="187" t="s">
        <v>222</v>
      </c>
      <c r="AA152" s="196" t="s">
        <v>222</v>
      </c>
    </row>
    <row r="153" spans="1:27" ht="15.75" x14ac:dyDescent="0.25">
      <c r="A153" s="136" t="s">
        <v>115</v>
      </c>
      <c r="B153" s="176">
        <v>2</v>
      </c>
      <c r="C153" s="135"/>
      <c r="D153" s="131">
        <v>0</v>
      </c>
      <c r="E153" s="135">
        <v>2</v>
      </c>
      <c r="F153" s="131">
        <v>1</v>
      </c>
      <c r="H153" s="136" t="s">
        <v>115</v>
      </c>
      <c r="I153" s="176">
        <v>1</v>
      </c>
      <c r="J153" s="135"/>
      <c r="K153" s="131">
        <v>0</v>
      </c>
      <c r="L153" s="135">
        <v>1</v>
      </c>
      <c r="M153" s="131">
        <v>1</v>
      </c>
      <c r="O153" s="136" t="s">
        <v>115</v>
      </c>
      <c r="P153" s="176">
        <v>1</v>
      </c>
      <c r="Q153" s="135">
        <v>0</v>
      </c>
      <c r="R153" s="131">
        <v>0</v>
      </c>
      <c r="S153" s="135">
        <v>1</v>
      </c>
      <c r="T153" s="131">
        <v>1</v>
      </c>
      <c r="V153" s="136" t="s">
        <v>115</v>
      </c>
      <c r="W153" s="176">
        <v>0</v>
      </c>
      <c r="X153" s="187" t="s">
        <v>222</v>
      </c>
      <c r="Y153" s="196" t="s">
        <v>222</v>
      </c>
      <c r="Z153" s="187" t="s">
        <v>222</v>
      </c>
      <c r="AA153" s="196" t="s">
        <v>222</v>
      </c>
    </row>
    <row r="154" spans="1:27" ht="15.75" x14ac:dyDescent="0.25">
      <c r="A154" s="136" t="s">
        <v>116</v>
      </c>
      <c r="B154" s="176">
        <v>6</v>
      </c>
      <c r="C154" s="135">
        <v>1</v>
      </c>
      <c r="D154" s="131">
        <v>0.16666666666666666</v>
      </c>
      <c r="E154" s="135">
        <v>6</v>
      </c>
      <c r="F154" s="131">
        <v>1</v>
      </c>
      <c r="H154" s="136" t="s">
        <v>116</v>
      </c>
      <c r="I154" s="176">
        <v>1</v>
      </c>
      <c r="J154" s="135">
        <v>1</v>
      </c>
      <c r="K154" s="131">
        <v>1</v>
      </c>
      <c r="L154" s="135">
        <v>1</v>
      </c>
      <c r="M154" s="131">
        <v>1</v>
      </c>
      <c r="O154" s="136" t="s">
        <v>116</v>
      </c>
      <c r="P154" s="176">
        <v>5</v>
      </c>
      <c r="Q154" s="135">
        <v>0</v>
      </c>
      <c r="R154" s="131">
        <v>0</v>
      </c>
      <c r="S154" s="135">
        <v>5</v>
      </c>
      <c r="T154" s="131">
        <v>1</v>
      </c>
      <c r="V154" s="136" t="s">
        <v>116</v>
      </c>
      <c r="W154" s="176">
        <v>0</v>
      </c>
      <c r="X154" s="187" t="s">
        <v>222</v>
      </c>
      <c r="Y154" s="196" t="s">
        <v>222</v>
      </c>
      <c r="Z154" s="187" t="s">
        <v>222</v>
      </c>
      <c r="AA154" s="196" t="s">
        <v>222</v>
      </c>
    </row>
    <row r="155" spans="1:27" ht="15.75" x14ac:dyDescent="0.25">
      <c r="A155" s="136" t="s">
        <v>117</v>
      </c>
      <c r="B155" s="176">
        <v>3</v>
      </c>
      <c r="C155" s="135"/>
      <c r="D155" s="131">
        <v>0</v>
      </c>
      <c r="E155" s="135">
        <v>3</v>
      </c>
      <c r="F155" s="131">
        <v>1</v>
      </c>
      <c r="H155" s="136" t="s">
        <v>117</v>
      </c>
      <c r="I155" s="176">
        <v>0</v>
      </c>
      <c r="J155" s="187" t="s">
        <v>222</v>
      </c>
      <c r="K155" s="196" t="s">
        <v>222</v>
      </c>
      <c r="L155" s="187" t="s">
        <v>222</v>
      </c>
      <c r="M155" s="196" t="s">
        <v>222</v>
      </c>
      <c r="O155" s="136" t="s">
        <v>117</v>
      </c>
      <c r="P155" s="176">
        <v>1</v>
      </c>
      <c r="Q155" s="135">
        <v>0</v>
      </c>
      <c r="R155" s="131">
        <v>0</v>
      </c>
      <c r="S155" s="135">
        <v>1</v>
      </c>
      <c r="T155" s="131">
        <v>1</v>
      </c>
      <c r="V155" s="136" t="s">
        <v>117</v>
      </c>
      <c r="W155" s="176">
        <v>2</v>
      </c>
      <c r="X155" s="135">
        <v>0</v>
      </c>
      <c r="Y155" s="131">
        <v>0</v>
      </c>
      <c r="Z155" s="135">
        <v>2</v>
      </c>
      <c r="AA155" s="131">
        <v>1</v>
      </c>
    </row>
    <row r="156" spans="1:27" ht="15.75" x14ac:dyDescent="0.25">
      <c r="A156" s="136" t="s">
        <v>118</v>
      </c>
      <c r="B156" s="176">
        <v>6</v>
      </c>
      <c r="C156" s="135">
        <v>2</v>
      </c>
      <c r="D156" s="131">
        <v>0.33333333333333331</v>
      </c>
      <c r="E156" s="135">
        <v>4</v>
      </c>
      <c r="F156" s="131">
        <v>0.66666666666666663</v>
      </c>
      <c r="H156" s="136" t="s">
        <v>118</v>
      </c>
      <c r="I156" s="176">
        <v>1</v>
      </c>
      <c r="J156" s="135">
        <v>1</v>
      </c>
      <c r="K156" s="131">
        <v>1</v>
      </c>
      <c r="L156" s="135"/>
      <c r="M156" s="131">
        <v>0</v>
      </c>
      <c r="O156" s="136" t="s">
        <v>118</v>
      </c>
      <c r="P156" s="176">
        <v>3</v>
      </c>
      <c r="Q156" s="135">
        <v>1</v>
      </c>
      <c r="R156" s="131">
        <v>0.33333333333333331</v>
      </c>
      <c r="S156" s="135">
        <v>2</v>
      </c>
      <c r="T156" s="131">
        <v>0.66666666666666663</v>
      </c>
      <c r="V156" s="136" t="s">
        <v>118</v>
      </c>
      <c r="W156" s="176">
        <v>2</v>
      </c>
      <c r="X156" s="135">
        <v>0</v>
      </c>
      <c r="Y156" s="131">
        <v>0</v>
      </c>
      <c r="Z156" s="135">
        <v>2</v>
      </c>
      <c r="AA156" s="131">
        <v>1</v>
      </c>
    </row>
    <row r="157" spans="1:27" ht="15.75" x14ac:dyDescent="0.25">
      <c r="A157" s="136" t="s">
        <v>119</v>
      </c>
      <c r="B157" s="176">
        <v>1</v>
      </c>
      <c r="C157" s="135"/>
      <c r="D157" s="131">
        <v>0</v>
      </c>
      <c r="E157" s="135">
        <v>1</v>
      </c>
      <c r="F157" s="131">
        <v>1</v>
      </c>
      <c r="H157" s="136" t="s">
        <v>119</v>
      </c>
      <c r="I157" s="176">
        <v>0</v>
      </c>
      <c r="J157" s="187" t="s">
        <v>222</v>
      </c>
      <c r="K157" s="196" t="s">
        <v>222</v>
      </c>
      <c r="L157" s="187" t="s">
        <v>222</v>
      </c>
      <c r="M157" s="196" t="s">
        <v>222</v>
      </c>
      <c r="O157" s="136" t="s">
        <v>119</v>
      </c>
      <c r="P157" s="176">
        <v>0</v>
      </c>
      <c r="Q157" s="187" t="s">
        <v>222</v>
      </c>
      <c r="R157" s="196" t="s">
        <v>222</v>
      </c>
      <c r="S157" s="187" t="s">
        <v>222</v>
      </c>
      <c r="T157" s="196" t="s">
        <v>222</v>
      </c>
      <c r="V157" s="136" t="s">
        <v>119</v>
      </c>
      <c r="W157" s="176">
        <v>1</v>
      </c>
      <c r="X157" s="135">
        <v>0</v>
      </c>
      <c r="Y157" s="131">
        <v>0</v>
      </c>
      <c r="Z157" s="135">
        <v>1</v>
      </c>
      <c r="AA157" s="131">
        <v>1</v>
      </c>
    </row>
    <row r="158" spans="1:27" ht="15.75" x14ac:dyDescent="0.25">
      <c r="A158" s="136" t="s">
        <v>120</v>
      </c>
      <c r="B158" s="176">
        <v>6</v>
      </c>
      <c r="C158" s="135">
        <v>1</v>
      </c>
      <c r="D158" s="131">
        <v>0.16666666666666666</v>
      </c>
      <c r="E158" s="135">
        <v>5</v>
      </c>
      <c r="F158" s="131">
        <v>0.83333333333333337</v>
      </c>
      <c r="H158" s="136" t="s">
        <v>120</v>
      </c>
      <c r="I158" s="176">
        <v>0</v>
      </c>
      <c r="J158" s="187" t="s">
        <v>222</v>
      </c>
      <c r="K158" s="196" t="s">
        <v>222</v>
      </c>
      <c r="L158" s="187" t="s">
        <v>222</v>
      </c>
      <c r="M158" s="196" t="s">
        <v>222</v>
      </c>
      <c r="O158" s="136" t="s">
        <v>120</v>
      </c>
      <c r="P158" s="176">
        <v>5</v>
      </c>
      <c r="Q158" s="135">
        <v>1</v>
      </c>
      <c r="R158" s="131">
        <v>0.2</v>
      </c>
      <c r="S158" s="135">
        <v>4</v>
      </c>
      <c r="T158" s="131">
        <v>0.8</v>
      </c>
      <c r="V158" s="136" t="s">
        <v>120</v>
      </c>
      <c r="W158" s="176">
        <v>1</v>
      </c>
      <c r="X158" s="135">
        <v>0</v>
      </c>
      <c r="Y158" s="131">
        <v>0</v>
      </c>
      <c r="Z158" s="135">
        <v>1</v>
      </c>
      <c r="AA158" s="131">
        <v>1</v>
      </c>
    </row>
    <row r="159" spans="1:27" ht="15.75" x14ac:dyDescent="0.25">
      <c r="A159" s="136" t="s">
        <v>121</v>
      </c>
      <c r="B159" s="176">
        <v>3</v>
      </c>
      <c r="C159" s="135">
        <v>2</v>
      </c>
      <c r="D159" s="131">
        <v>0.66666666666666663</v>
      </c>
      <c r="E159" s="135">
        <v>2</v>
      </c>
      <c r="F159" s="131">
        <v>0.66666666666666663</v>
      </c>
      <c r="H159" s="136" t="s">
        <v>121</v>
      </c>
      <c r="I159" s="176">
        <v>0</v>
      </c>
      <c r="J159" s="187" t="s">
        <v>222</v>
      </c>
      <c r="K159" s="196" t="s">
        <v>222</v>
      </c>
      <c r="L159" s="187" t="s">
        <v>222</v>
      </c>
      <c r="M159" s="196" t="s">
        <v>222</v>
      </c>
      <c r="O159" s="136" t="s">
        <v>121</v>
      </c>
      <c r="P159" s="176">
        <v>1</v>
      </c>
      <c r="Q159" s="135">
        <v>0</v>
      </c>
      <c r="R159" s="131">
        <v>0</v>
      </c>
      <c r="S159" s="135">
        <v>1</v>
      </c>
      <c r="T159" s="131">
        <v>1</v>
      </c>
      <c r="V159" s="136" t="s">
        <v>121</v>
      </c>
      <c r="W159" s="176">
        <v>2</v>
      </c>
      <c r="X159" s="135">
        <v>2</v>
      </c>
      <c r="Y159" s="131">
        <v>1</v>
      </c>
      <c r="Z159" s="135">
        <v>1</v>
      </c>
      <c r="AA159" s="131">
        <v>0.5</v>
      </c>
    </row>
    <row r="160" spans="1:27" ht="15.75" x14ac:dyDescent="0.25">
      <c r="A160" s="136" t="s">
        <v>122</v>
      </c>
      <c r="B160" s="283">
        <v>4</v>
      </c>
      <c r="C160" s="284">
        <v>1</v>
      </c>
      <c r="D160" s="87">
        <v>0.25</v>
      </c>
      <c r="E160" s="284">
        <v>3</v>
      </c>
      <c r="F160" s="87">
        <v>0.75</v>
      </c>
      <c r="H160" s="136" t="s">
        <v>122</v>
      </c>
      <c r="I160" s="176">
        <v>0</v>
      </c>
      <c r="J160" s="187" t="s">
        <v>222</v>
      </c>
      <c r="K160" s="196" t="s">
        <v>222</v>
      </c>
      <c r="L160" s="187" t="s">
        <v>222</v>
      </c>
      <c r="M160" s="196" t="s">
        <v>222</v>
      </c>
      <c r="O160" s="136" t="s">
        <v>122</v>
      </c>
      <c r="P160" s="176">
        <v>3</v>
      </c>
      <c r="Q160" s="135">
        <v>1</v>
      </c>
      <c r="R160" s="131">
        <v>0.33333333333333331</v>
      </c>
      <c r="S160" s="135">
        <v>2</v>
      </c>
      <c r="T160" s="131">
        <v>0.66666666666666663</v>
      </c>
      <c r="V160" s="136" t="s">
        <v>122</v>
      </c>
      <c r="W160" s="176">
        <v>1</v>
      </c>
      <c r="X160" s="135">
        <v>0</v>
      </c>
      <c r="Y160" s="131">
        <v>0</v>
      </c>
      <c r="Z160" s="135">
        <v>1</v>
      </c>
      <c r="AA160" s="131">
        <v>1</v>
      </c>
    </row>
    <row r="161" spans="1:27" ht="15.75" x14ac:dyDescent="0.25">
      <c r="A161" s="136" t="s">
        <v>123</v>
      </c>
      <c r="B161" s="283">
        <v>2</v>
      </c>
      <c r="C161" s="284"/>
      <c r="D161" s="87">
        <v>0</v>
      </c>
      <c r="E161" s="284">
        <v>2</v>
      </c>
      <c r="F161" s="87">
        <v>1</v>
      </c>
      <c r="H161" s="136" t="s">
        <v>123</v>
      </c>
      <c r="I161" s="176">
        <v>0</v>
      </c>
      <c r="J161" s="187" t="s">
        <v>222</v>
      </c>
      <c r="K161" s="196" t="s">
        <v>222</v>
      </c>
      <c r="L161" s="187" t="s">
        <v>222</v>
      </c>
      <c r="M161" s="196" t="s">
        <v>222</v>
      </c>
      <c r="O161" s="136" t="s">
        <v>123</v>
      </c>
      <c r="P161" s="176">
        <v>1</v>
      </c>
      <c r="Q161" s="135">
        <v>0</v>
      </c>
      <c r="R161" s="131">
        <v>0</v>
      </c>
      <c r="S161" s="135">
        <v>1</v>
      </c>
      <c r="T161" s="131">
        <v>1</v>
      </c>
      <c r="V161" s="136" t="s">
        <v>123</v>
      </c>
      <c r="W161" s="176">
        <v>1</v>
      </c>
      <c r="X161" s="135">
        <v>0</v>
      </c>
      <c r="Y161" s="131">
        <v>0</v>
      </c>
      <c r="Z161" s="135">
        <v>1</v>
      </c>
      <c r="AA161" s="131">
        <v>1</v>
      </c>
    </row>
    <row r="162" spans="1:27" ht="15.75" x14ac:dyDescent="0.25">
      <c r="A162" s="136" t="s">
        <v>124</v>
      </c>
      <c r="B162" s="283">
        <v>4</v>
      </c>
      <c r="C162" s="284">
        <v>2</v>
      </c>
      <c r="D162" s="87">
        <v>0.5</v>
      </c>
      <c r="E162" s="284">
        <v>3</v>
      </c>
      <c r="F162" s="87">
        <v>0.75</v>
      </c>
      <c r="H162" s="136" t="s">
        <v>124</v>
      </c>
      <c r="I162" s="176">
        <v>0</v>
      </c>
      <c r="J162" s="187" t="s">
        <v>222</v>
      </c>
      <c r="K162" s="196" t="s">
        <v>222</v>
      </c>
      <c r="L162" s="187" t="s">
        <v>222</v>
      </c>
      <c r="M162" s="196" t="s">
        <v>222</v>
      </c>
      <c r="O162" s="136" t="s">
        <v>124</v>
      </c>
      <c r="P162" s="176">
        <v>3</v>
      </c>
      <c r="Q162" s="135">
        <v>1</v>
      </c>
      <c r="R162" s="131">
        <v>0.33333333333333331</v>
      </c>
      <c r="S162" s="135">
        <v>2</v>
      </c>
      <c r="T162" s="131">
        <v>0.66666666666666663</v>
      </c>
      <c r="V162" s="136" t="s">
        <v>124</v>
      </c>
      <c r="W162" s="176">
        <v>1</v>
      </c>
      <c r="X162" s="135">
        <v>1</v>
      </c>
      <c r="Y162" s="131">
        <v>1</v>
      </c>
      <c r="Z162" s="135">
        <v>1</v>
      </c>
      <c r="AA162" s="131">
        <v>1</v>
      </c>
    </row>
    <row r="163" spans="1:27" ht="15.75" x14ac:dyDescent="0.25">
      <c r="A163" s="136" t="s">
        <v>130</v>
      </c>
      <c r="B163" s="283"/>
      <c r="C163" s="284"/>
      <c r="D163" s="87"/>
      <c r="E163" s="284">
        <v>2</v>
      </c>
      <c r="F163" s="87"/>
      <c r="H163" s="136"/>
      <c r="I163" s="176"/>
      <c r="J163" s="135"/>
      <c r="K163" s="131"/>
      <c r="L163" s="135"/>
      <c r="M163" s="131"/>
      <c r="O163" s="136" t="s">
        <v>130</v>
      </c>
      <c r="P163" s="283"/>
      <c r="Q163" s="284"/>
      <c r="R163" s="87"/>
      <c r="S163" s="284">
        <v>2</v>
      </c>
      <c r="T163" s="131"/>
      <c r="V163" s="136"/>
      <c r="W163" s="176"/>
      <c r="X163" s="135"/>
      <c r="Y163" s="131"/>
      <c r="Z163" s="135"/>
      <c r="AA163" s="131"/>
    </row>
    <row r="164" spans="1:27" ht="15.75" x14ac:dyDescent="0.25">
      <c r="A164" s="139" t="s">
        <v>5</v>
      </c>
      <c r="B164" s="285">
        <v>175</v>
      </c>
      <c r="C164" s="285">
        <v>36</v>
      </c>
      <c r="D164" s="234">
        <f>C164/B164</f>
        <v>0.20571428571428571</v>
      </c>
      <c r="E164" s="285">
        <v>159</v>
      </c>
      <c r="F164" s="234">
        <f>E164/B164</f>
        <v>0.90857142857142859</v>
      </c>
      <c r="H164" s="139" t="s">
        <v>5</v>
      </c>
      <c r="I164" s="191">
        <v>20</v>
      </c>
      <c r="J164" s="191">
        <v>6</v>
      </c>
      <c r="K164" s="138">
        <v>0.3</v>
      </c>
      <c r="L164" s="191">
        <v>17</v>
      </c>
      <c r="M164" s="138">
        <v>0.85</v>
      </c>
      <c r="O164" s="139" t="s">
        <v>5</v>
      </c>
      <c r="P164" s="285">
        <v>89</v>
      </c>
      <c r="Q164" s="285">
        <v>19</v>
      </c>
      <c r="R164" s="234">
        <f>Q164/P164</f>
        <v>0.21348314606741572</v>
      </c>
      <c r="S164" s="285">
        <v>77</v>
      </c>
      <c r="T164" s="138">
        <f>S164/P164</f>
        <v>0.8651685393258427</v>
      </c>
      <c r="V164" s="139" t="s">
        <v>5</v>
      </c>
      <c r="W164" s="191">
        <v>66</v>
      </c>
      <c r="X164" s="191">
        <v>11</v>
      </c>
      <c r="Y164" s="138">
        <v>0.16666666666666666</v>
      </c>
      <c r="Z164" s="191">
        <v>65</v>
      </c>
      <c r="AA164" s="138">
        <v>0.98484848484848486</v>
      </c>
    </row>
    <row r="165" spans="1:27" ht="15.75" x14ac:dyDescent="0.25">
      <c r="A165" s="60"/>
      <c r="B165" s="137"/>
      <c r="C165" s="286"/>
      <c r="D165" s="63"/>
      <c r="E165" s="262"/>
      <c r="F165" s="63"/>
      <c r="G165" s="195"/>
      <c r="H165" s="60"/>
      <c r="I165" s="137"/>
      <c r="J165" s="67"/>
      <c r="K165" s="63"/>
      <c r="L165" s="67"/>
      <c r="M165" s="63"/>
      <c r="O165" s="60"/>
      <c r="P165" s="137"/>
      <c r="Q165" s="286"/>
      <c r="R165" s="63"/>
      <c r="S165" s="262"/>
      <c r="T165" s="63"/>
      <c r="V165" s="60"/>
      <c r="W165" s="137"/>
      <c r="X165" s="94"/>
      <c r="Y165" s="63"/>
      <c r="Z165" s="67"/>
      <c r="AA165" s="63"/>
    </row>
    <row r="166" spans="1:27" x14ac:dyDescent="0.25">
      <c r="A166" s="244"/>
      <c r="B166" s="244"/>
      <c r="C166" s="244"/>
      <c r="D166" s="244"/>
      <c r="E166" s="244"/>
      <c r="F166" s="244"/>
      <c r="G166" s="195"/>
    </row>
    <row r="168" spans="1:27" s="194" customFormat="1" ht="17.25" customHeight="1" x14ac:dyDescent="0.25">
      <c r="A168" s="337" t="s">
        <v>244</v>
      </c>
      <c r="B168" s="319"/>
      <c r="C168" s="319"/>
      <c r="D168" s="319"/>
      <c r="E168" s="319"/>
      <c r="F168" s="319"/>
      <c r="H168" s="337" t="s">
        <v>244</v>
      </c>
      <c r="I168" s="319"/>
      <c r="J168" s="319"/>
      <c r="K168" s="319"/>
      <c r="L168" s="319"/>
      <c r="M168" s="319"/>
      <c r="O168" s="337" t="s">
        <v>244</v>
      </c>
      <c r="P168" s="319"/>
      <c r="Q168" s="319"/>
      <c r="R168" s="319"/>
      <c r="S168" s="319"/>
      <c r="T168" s="319"/>
      <c r="V168" s="337" t="s">
        <v>244</v>
      </c>
      <c r="W168" s="319"/>
      <c r="X168" s="319"/>
      <c r="Y168" s="319"/>
      <c r="Z168" s="319"/>
      <c r="AA168" s="319"/>
    </row>
    <row r="169" spans="1:27" ht="37.5" customHeight="1" x14ac:dyDescent="0.25">
      <c r="A169" s="27"/>
      <c r="B169" s="313" t="s">
        <v>173</v>
      </c>
      <c r="C169" s="323" t="s">
        <v>250</v>
      </c>
      <c r="D169" s="323"/>
      <c r="E169" s="323" t="s">
        <v>251</v>
      </c>
      <c r="F169" s="323"/>
      <c r="H169" s="27"/>
      <c r="I169" s="313" t="s">
        <v>173</v>
      </c>
      <c r="J169" s="323" t="s">
        <v>250</v>
      </c>
      <c r="K169" s="323"/>
      <c r="L169" s="323" t="s">
        <v>251</v>
      </c>
      <c r="M169" s="323"/>
      <c r="O169" s="27"/>
      <c r="P169" s="313" t="s">
        <v>173</v>
      </c>
      <c r="Q169" s="323" t="s">
        <v>250</v>
      </c>
      <c r="R169" s="323"/>
      <c r="S169" s="323" t="s">
        <v>251</v>
      </c>
      <c r="T169" s="323"/>
      <c r="V169" s="27"/>
      <c r="W169" s="313" t="s">
        <v>173</v>
      </c>
      <c r="X169" s="323" t="s">
        <v>250</v>
      </c>
      <c r="Y169" s="323"/>
      <c r="Z169" s="323" t="s">
        <v>251</v>
      </c>
      <c r="AA169" s="323"/>
    </row>
    <row r="170" spans="1:27" ht="43.5" x14ac:dyDescent="0.25">
      <c r="A170" s="26"/>
      <c r="B170" s="314"/>
      <c r="C170" s="175" t="s">
        <v>252</v>
      </c>
      <c r="D170" s="36" t="s">
        <v>253</v>
      </c>
      <c r="E170" s="175" t="s">
        <v>252</v>
      </c>
      <c r="F170" s="36" t="s">
        <v>254</v>
      </c>
      <c r="H170" s="26"/>
      <c r="I170" s="314"/>
      <c r="J170" s="175" t="s">
        <v>252</v>
      </c>
      <c r="K170" s="36" t="s">
        <v>253</v>
      </c>
      <c r="L170" s="175" t="s">
        <v>252</v>
      </c>
      <c r="M170" s="36" t="s">
        <v>254</v>
      </c>
      <c r="O170" s="26"/>
      <c r="P170" s="314"/>
      <c r="Q170" s="175" t="s">
        <v>252</v>
      </c>
      <c r="R170" s="36" t="s">
        <v>253</v>
      </c>
      <c r="S170" s="175" t="s">
        <v>252</v>
      </c>
      <c r="T170" s="36" t="s">
        <v>254</v>
      </c>
      <c r="V170" s="26"/>
      <c r="W170" s="314"/>
      <c r="X170" s="175" t="s">
        <v>252</v>
      </c>
      <c r="Y170" s="36" t="s">
        <v>253</v>
      </c>
      <c r="Z170" s="175" t="s">
        <v>252</v>
      </c>
      <c r="AA170" s="36" t="s">
        <v>254</v>
      </c>
    </row>
    <row r="171" spans="1:27" ht="15.75" x14ac:dyDescent="0.25">
      <c r="A171" s="134"/>
      <c r="B171" s="135"/>
      <c r="C171" s="92"/>
      <c r="D171" s="62"/>
      <c r="E171" s="64"/>
      <c r="F171" s="62"/>
      <c r="H171" s="134"/>
      <c r="I171" s="135"/>
      <c r="J171" s="92"/>
      <c r="K171" s="62"/>
      <c r="L171" s="64"/>
      <c r="M171" s="62"/>
      <c r="O171" s="134"/>
      <c r="P171" s="135"/>
      <c r="Q171" s="92"/>
      <c r="R171" s="62"/>
      <c r="S171" s="64"/>
      <c r="T171" s="62"/>
      <c r="V171" s="134"/>
      <c r="W171" s="135"/>
      <c r="X171" s="92"/>
      <c r="Y171" s="62"/>
      <c r="Z171" s="64"/>
      <c r="AA171" s="62"/>
    </row>
    <row r="172" spans="1:27" ht="15.75" x14ac:dyDescent="0.25">
      <c r="A172" s="136" t="s">
        <v>93</v>
      </c>
      <c r="B172" s="176">
        <v>48</v>
      </c>
      <c r="C172" s="135">
        <v>8</v>
      </c>
      <c r="D172" s="131">
        <v>0.16666666666666666</v>
      </c>
      <c r="E172" s="135">
        <v>42</v>
      </c>
      <c r="F172" s="131">
        <v>0.875</v>
      </c>
      <c r="H172" s="136" t="s">
        <v>93</v>
      </c>
      <c r="I172" s="176">
        <v>0</v>
      </c>
      <c r="J172" s="187" t="s">
        <v>222</v>
      </c>
      <c r="K172" s="196" t="s">
        <v>222</v>
      </c>
      <c r="L172" s="187" t="s">
        <v>222</v>
      </c>
      <c r="M172" s="196" t="s">
        <v>222</v>
      </c>
      <c r="O172" s="136" t="s">
        <v>93</v>
      </c>
      <c r="P172" s="176">
        <v>12</v>
      </c>
      <c r="Q172" s="135">
        <v>6</v>
      </c>
      <c r="R172" s="131">
        <v>0.5</v>
      </c>
      <c r="S172" s="135">
        <v>6</v>
      </c>
      <c r="T172" s="131">
        <v>0.5</v>
      </c>
      <c r="V172" s="136" t="s">
        <v>93</v>
      </c>
      <c r="W172" s="176">
        <v>36</v>
      </c>
      <c r="X172" s="135">
        <v>2</v>
      </c>
      <c r="Y172" s="131">
        <v>5.5555555555555552E-2</v>
      </c>
      <c r="Z172" s="135">
        <v>36</v>
      </c>
      <c r="AA172" s="131">
        <v>1</v>
      </c>
    </row>
    <row r="173" spans="1:27" ht="15.75" x14ac:dyDescent="0.25">
      <c r="A173" s="136" t="s">
        <v>94</v>
      </c>
      <c r="B173" s="176">
        <v>46</v>
      </c>
      <c r="C173" s="135">
        <v>12</v>
      </c>
      <c r="D173" s="131">
        <v>0.2608695652173913</v>
      </c>
      <c r="E173" s="135">
        <v>38</v>
      </c>
      <c r="F173" s="131">
        <v>0.82608695652173914</v>
      </c>
      <c r="H173" s="136" t="s">
        <v>94</v>
      </c>
      <c r="I173" s="176">
        <v>8</v>
      </c>
      <c r="J173" s="135">
        <v>4</v>
      </c>
      <c r="K173" s="131">
        <v>0.5</v>
      </c>
      <c r="L173" s="135">
        <v>4</v>
      </c>
      <c r="M173" s="131">
        <v>0.5</v>
      </c>
      <c r="O173" s="136" t="s">
        <v>94</v>
      </c>
      <c r="P173" s="176">
        <v>20</v>
      </c>
      <c r="Q173" s="135">
        <v>6</v>
      </c>
      <c r="R173" s="131">
        <v>0.3</v>
      </c>
      <c r="S173" s="135">
        <v>16</v>
      </c>
      <c r="T173" s="131">
        <v>0.8</v>
      </c>
      <c r="V173" s="136" t="s">
        <v>94</v>
      </c>
      <c r="W173" s="176">
        <v>18</v>
      </c>
      <c r="X173" s="135">
        <v>2</v>
      </c>
      <c r="Y173" s="131">
        <v>0.1111111111111111</v>
      </c>
      <c r="Z173" s="135">
        <v>18</v>
      </c>
      <c r="AA173" s="131">
        <v>1</v>
      </c>
    </row>
    <row r="174" spans="1:27" ht="15.75" x14ac:dyDescent="0.25">
      <c r="A174" s="136" t="s">
        <v>95</v>
      </c>
      <c r="B174" s="176">
        <v>12</v>
      </c>
      <c r="C174" s="135">
        <v>0</v>
      </c>
      <c r="D174" s="131">
        <v>0</v>
      </c>
      <c r="E174" s="135">
        <v>12</v>
      </c>
      <c r="F174" s="131">
        <v>1</v>
      </c>
      <c r="H174" s="136" t="s">
        <v>95</v>
      </c>
      <c r="I174" s="176">
        <v>2</v>
      </c>
      <c r="J174" s="135">
        <v>0</v>
      </c>
      <c r="K174" s="131">
        <v>0</v>
      </c>
      <c r="L174" s="135">
        <v>2</v>
      </c>
      <c r="M174" s="131">
        <v>1</v>
      </c>
      <c r="O174" s="136" t="s">
        <v>95</v>
      </c>
      <c r="P174" s="176">
        <v>0</v>
      </c>
      <c r="Q174" s="187" t="s">
        <v>222</v>
      </c>
      <c r="R174" s="196" t="s">
        <v>222</v>
      </c>
      <c r="S174" s="187" t="s">
        <v>222</v>
      </c>
      <c r="T174" s="196" t="s">
        <v>222</v>
      </c>
      <c r="V174" s="136" t="s">
        <v>95</v>
      </c>
      <c r="W174" s="176">
        <v>10</v>
      </c>
      <c r="X174" s="135">
        <v>0</v>
      </c>
      <c r="Y174" s="131">
        <v>0</v>
      </c>
      <c r="Z174" s="135">
        <v>10</v>
      </c>
      <c r="AA174" s="131">
        <v>1</v>
      </c>
    </row>
    <row r="175" spans="1:27" ht="15.75" x14ac:dyDescent="0.25">
      <c r="A175" s="136" t="s">
        <v>96</v>
      </c>
      <c r="B175" s="176">
        <v>34</v>
      </c>
      <c r="C175" s="135">
        <v>4</v>
      </c>
      <c r="D175" s="131">
        <v>0.11764705882352941</v>
      </c>
      <c r="E175" s="135">
        <v>30</v>
      </c>
      <c r="F175" s="131">
        <v>0.88235294117647056</v>
      </c>
      <c r="H175" s="136" t="s">
        <v>96</v>
      </c>
      <c r="I175" s="176">
        <v>8</v>
      </c>
      <c r="J175" s="135">
        <v>0</v>
      </c>
      <c r="K175" s="131">
        <v>0</v>
      </c>
      <c r="L175" s="135">
        <v>8</v>
      </c>
      <c r="M175" s="131">
        <v>1</v>
      </c>
      <c r="O175" s="136" t="s">
        <v>96</v>
      </c>
      <c r="P175" s="176">
        <v>14</v>
      </c>
      <c r="Q175" s="135">
        <v>4</v>
      </c>
      <c r="R175" s="131">
        <v>0.2857142857142857</v>
      </c>
      <c r="S175" s="135">
        <v>10</v>
      </c>
      <c r="T175" s="131">
        <v>0.7142857142857143</v>
      </c>
      <c r="V175" s="136" t="s">
        <v>96</v>
      </c>
      <c r="W175" s="176">
        <v>12</v>
      </c>
      <c r="X175" s="135">
        <v>0</v>
      </c>
      <c r="Y175" s="131">
        <v>0</v>
      </c>
      <c r="Z175" s="135">
        <v>12</v>
      </c>
      <c r="AA175" s="131">
        <v>1</v>
      </c>
    </row>
    <row r="176" spans="1:27" ht="15.75" x14ac:dyDescent="0.25">
      <c r="A176" s="136" t="s">
        <v>97</v>
      </c>
      <c r="B176" s="176">
        <v>12</v>
      </c>
      <c r="C176" s="135">
        <v>2</v>
      </c>
      <c r="D176" s="131">
        <v>0.16666666666666666</v>
      </c>
      <c r="E176" s="135">
        <v>12</v>
      </c>
      <c r="F176" s="131">
        <v>1</v>
      </c>
      <c r="H176" s="136" t="s">
        <v>97</v>
      </c>
      <c r="I176" s="176">
        <v>2</v>
      </c>
      <c r="J176" s="135">
        <v>0</v>
      </c>
      <c r="K176" s="131">
        <v>0</v>
      </c>
      <c r="L176" s="135">
        <v>2</v>
      </c>
      <c r="M176" s="131">
        <v>1</v>
      </c>
      <c r="O176" s="136" t="s">
        <v>97</v>
      </c>
      <c r="P176" s="176">
        <v>6</v>
      </c>
      <c r="Q176" s="135">
        <v>2</v>
      </c>
      <c r="R176" s="131">
        <v>0.33333333333333331</v>
      </c>
      <c r="S176" s="135">
        <v>6</v>
      </c>
      <c r="T176" s="131">
        <v>1</v>
      </c>
      <c r="V176" s="136" t="s">
        <v>97</v>
      </c>
      <c r="W176" s="176">
        <v>4</v>
      </c>
      <c r="X176" s="135">
        <v>0</v>
      </c>
      <c r="Y176" s="131">
        <v>0</v>
      </c>
      <c r="Z176" s="135">
        <v>4</v>
      </c>
      <c r="AA176" s="131">
        <v>1</v>
      </c>
    </row>
    <row r="177" spans="1:27" ht="15.75" x14ac:dyDescent="0.25">
      <c r="A177" s="136" t="s">
        <v>98</v>
      </c>
      <c r="B177" s="176">
        <v>30</v>
      </c>
      <c r="C177" s="135">
        <v>6</v>
      </c>
      <c r="D177" s="131">
        <v>0.2</v>
      </c>
      <c r="E177" s="135">
        <v>28</v>
      </c>
      <c r="F177" s="131">
        <v>0.93333333333333335</v>
      </c>
      <c r="H177" s="136" t="s">
        <v>98</v>
      </c>
      <c r="I177" s="176">
        <v>6</v>
      </c>
      <c r="J177" s="135">
        <v>2</v>
      </c>
      <c r="K177" s="131">
        <v>0.33333333333333331</v>
      </c>
      <c r="L177" s="135">
        <v>6</v>
      </c>
      <c r="M177" s="131">
        <v>1</v>
      </c>
      <c r="O177" s="136" t="s">
        <v>98</v>
      </c>
      <c r="P177" s="176">
        <v>8</v>
      </c>
      <c r="Q177" s="135">
        <v>4</v>
      </c>
      <c r="R177" s="131">
        <v>0.5</v>
      </c>
      <c r="S177" s="135">
        <v>6</v>
      </c>
      <c r="T177" s="131">
        <v>0.75</v>
      </c>
      <c r="V177" s="136" t="s">
        <v>98</v>
      </c>
      <c r="W177" s="176">
        <v>16</v>
      </c>
      <c r="X177" s="135">
        <v>0</v>
      </c>
      <c r="Y177" s="131">
        <v>0</v>
      </c>
      <c r="Z177" s="135">
        <v>16</v>
      </c>
      <c r="AA177" s="131">
        <v>1</v>
      </c>
    </row>
    <row r="178" spans="1:27" ht="15.75" x14ac:dyDescent="0.25">
      <c r="A178" s="136" t="s">
        <v>99</v>
      </c>
      <c r="B178" s="176">
        <v>48</v>
      </c>
      <c r="C178" s="135">
        <v>5</v>
      </c>
      <c r="D178" s="131">
        <v>0.10416666666666667</v>
      </c>
      <c r="E178" s="135">
        <v>46</v>
      </c>
      <c r="F178" s="131">
        <v>0.95833333333333337</v>
      </c>
      <c r="H178" s="136" t="s">
        <v>99</v>
      </c>
      <c r="I178" s="176">
        <v>14</v>
      </c>
      <c r="J178" s="135">
        <v>0</v>
      </c>
      <c r="K178" s="131">
        <v>0</v>
      </c>
      <c r="L178" s="135">
        <v>14</v>
      </c>
      <c r="M178" s="131">
        <v>1</v>
      </c>
      <c r="O178" s="136" t="s">
        <v>99</v>
      </c>
      <c r="P178" s="176">
        <v>8</v>
      </c>
      <c r="Q178" s="135">
        <v>2</v>
      </c>
      <c r="R178" s="131">
        <v>0.25</v>
      </c>
      <c r="S178" s="135">
        <v>6</v>
      </c>
      <c r="T178" s="131">
        <v>0.75</v>
      </c>
      <c r="V178" s="136" t="s">
        <v>99</v>
      </c>
      <c r="W178" s="176">
        <v>26</v>
      </c>
      <c r="X178" s="135">
        <v>3</v>
      </c>
      <c r="Y178" s="131">
        <v>0.11538461538461539</v>
      </c>
      <c r="Z178" s="135">
        <v>26</v>
      </c>
      <c r="AA178" s="131">
        <v>1</v>
      </c>
    </row>
    <row r="179" spans="1:27" ht="15.75" x14ac:dyDescent="0.25">
      <c r="A179" s="136" t="s">
        <v>100</v>
      </c>
      <c r="B179" s="176">
        <v>26</v>
      </c>
      <c r="C179" s="135">
        <v>6</v>
      </c>
      <c r="D179" s="131">
        <v>0.23076923076923078</v>
      </c>
      <c r="E179" s="135">
        <v>24</v>
      </c>
      <c r="F179" s="131">
        <v>0.92307692307692313</v>
      </c>
      <c r="H179" s="136" t="s">
        <v>100</v>
      </c>
      <c r="I179" s="176">
        <v>8</v>
      </c>
      <c r="J179" s="135">
        <v>4</v>
      </c>
      <c r="K179" s="131">
        <v>0.5</v>
      </c>
      <c r="L179" s="135">
        <v>6</v>
      </c>
      <c r="M179" s="131">
        <v>0.75</v>
      </c>
      <c r="O179" s="136" t="s">
        <v>100</v>
      </c>
      <c r="P179" s="176">
        <v>10</v>
      </c>
      <c r="Q179" s="135">
        <v>0</v>
      </c>
      <c r="R179" s="131">
        <v>0</v>
      </c>
      <c r="S179" s="135">
        <v>10</v>
      </c>
      <c r="T179" s="131">
        <v>1</v>
      </c>
      <c r="V179" s="136" t="s">
        <v>100</v>
      </c>
      <c r="W179" s="176">
        <v>8</v>
      </c>
      <c r="X179" s="135">
        <v>2</v>
      </c>
      <c r="Y179" s="131">
        <v>0.25</v>
      </c>
      <c r="Z179" s="135">
        <v>8</v>
      </c>
      <c r="AA179" s="131">
        <v>1</v>
      </c>
    </row>
    <row r="180" spans="1:27" ht="15.75" x14ac:dyDescent="0.25">
      <c r="A180" s="136" t="s">
        <v>101</v>
      </c>
      <c r="B180" s="176">
        <v>15</v>
      </c>
      <c r="C180" s="135">
        <v>10</v>
      </c>
      <c r="D180" s="131">
        <v>0.66666666666666663</v>
      </c>
      <c r="E180" s="135">
        <v>11</v>
      </c>
      <c r="F180" s="131">
        <v>0.73333333333333328</v>
      </c>
      <c r="H180" s="136" t="s">
        <v>101</v>
      </c>
      <c r="I180" s="176">
        <v>4</v>
      </c>
      <c r="J180" s="135">
        <v>4</v>
      </c>
      <c r="K180" s="131">
        <v>1</v>
      </c>
      <c r="L180" s="135">
        <v>4</v>
      </c>
      <c r="M180" s="131">
        <v>1</v>
      </c>
      <c r="O180" s="136" t="s">
        <v>101</v>
      </c>
      <c r="P180" s="176">
        <v>8</v>
      </c>
      <c r="Q180" s="135">
        <v>6</v>
      </c>
      <c r="R180" s="131">
        <v>0.75</v>
      </c>
      <c r="S180" s="135">
        <v>4</v>
      </c>
      <c r="T180" s="131">
        <v>0.5</v>
      </c>
      <c r="V180" s="136" t="s">
        <v>101</v>
      </c>
      <c r="W180" s="176">
        <v>3</v>
      </c>
      <c r="X180" s="135">
        <v>0</v>
      </c>
      <c r="Y180" s="131">
        <v>0</v>
      </c>
      <c r="Z180" s="135">
        <v>3</v>
      </c>
      <c r="AA180" s="131">
        <v>1</v>
      </c>
    </row>
    <row r="181" spans="1:27" ht="15.75" x14ac:dyDescent="0.25">
      <c r="A181" s="136" t="s">
        <v>102</v>
      </c>
      <c r="B181" s="176">
        <v>14</v>
      </c>
      <c r="C181" s="135">
        <v>2</v>
      </c>
      <c r="D181" s="131">
        <v>0.14285714285714285</v>
      </c>
      <c r="E181" s="135">
        <v>12</v>
      </c>
      <c r="F181" s="131">
        <v>0.8571428571428571</v>
      </c>
      <c r="H181" s="136" t="s">
        <v>102</v>
      </c>
      <c r="I181" s="176">
        <v>2</v>
      </c>
      <c r="J181" s="135">
        <v>2</v>
      </c>
      <c r="K181" s="131">
        <v>1</v>
      </c>
      <c r="L181" s="135">
        <v>0</v>
      </c>
      <c r="M181" s="131">
        <v>0</v>
      </c>
      <c r="O181" s="136" t="s">
        <v>102</v>
      </c>
      <c r="P181" s="176">
        <v>2</v>
      </c>
      <c r="Q181" s="135">
        <v>0</v>
      </c>
      <c r="R181" s="131">
        <v>0</v>
      </c>
      <c r="S181" s="135">
        <v>2</v>
      </c>
      <c r="T181" s="131">
        <v>1</v>
      </c>
      <c r="V181" s="136" t="s">
        <v>102</v>
      </c>
      <c r="W181" s="176">
        <v>10</v>
      </c>
      <c r="X181" s="135">
        <v>0</v>
      </c>
      <c r="Y181" s="131">
        <v>0</v>
      </c>
      <c r="Z181" s="135">
        <v>10</v>
      </c>
      <c r="AA181" s="131">
        <v>1</v>
      </c>
    </row>
    <row r="182" spans="1:27" ht="15.75" x14ac:dyDescent="0.25">
      <c r="A182" s="136" t="s">
        <v>103</v>
      </c>
      <c r="B182" s="176">
        <v>23</v>
      </c>
      <c r="C182" s="135">
        <v>0</v>
      </c>
      <c r="D182" s="131">
        <v>0</v>
      </c>
      <c r="E182" s="135">
        <v>23</v>
      </c>
      <c r="F182" s="131">
        <v>1</v>
      </c>
      <c r="H182" s="136" t="s">
        <v>103</v>
      </c>
      <c r="I182" s="176">
        <v>4</v>
      </c>
      <c r="J182" s="135">
        <v>0</v>
      </c>
      <c r="K182" s="131">
        <v>0</v>
      </c>
      <c r="L182" s="135">
        <v>4</v>
      </c>
      <c r="M182" s="131">
        <v>1</v>
      </c>
      <c r="O182" s="136" t="s">
        <v>103</v>
      </c>
      <c r="P182" s="176">
        <v>9</v>
      </c>
      <c r="Q182" s="135">
        <v>0</v>
      </c>
      <c r="R182" s="131">
        <v>0</v>
      </c>
      <c r="S182" s="135">
        <v>9</v>
      </c>
      <c r="T182" s="131">
        <v>1</v>
      </c>
      <c r="V182" s="136" t="s">
        <v>103</v>
      </c>
      <c r="W182" s="176">
        <v>10</v>
      </c>
      <c r="X182" s="135">
        <v>0</v>
      </c>
      <c r="Y182" s="131">
        <v>0</v>
      </c>
      <c r="Z182" s="135">
        <v>10</v>
      </c>
      <c r="AA182" s="131">
        <v>1</v>
      </c>
    </row>
    <row r="183" spans="1:27" ht="15.75" x14ac:dyDescent="0.25">
      <c r="A183" s="136" t="s">
        <v>104</v>
      </c>
      <c r="B183" s="176">
        <v>117</v>
      </c>
      <c r="C183" s="135">
        <v>22</v>
      </c>
      <c r="D183" s="131">
        <v>0.18803418803418803</v>
      </c>
      <c r="E183" s="135">
        <v>113</v>
      </c>
      <c r="F183" s="131">
        <v>0.96581196581196582</v>
      </c>
      <c r="H183" s="136" t="s">
        <v>104</v>
      </c>
      <c r="I183" s="176">
        <v>28</v>
      </c>
      <c r="J183" s="135">
        <v>2</v>
      </c>
      <c r="K183" s="131">
        <v>7.1428571428571425E-2</v>
      </c>
      <c r="L183" s="135">
        <v>28</v>
      </c>
      <c r="M183" s="131">
        <v>1</v>
      </c>
      <c r="O183" s="136" t="s">
        <v>104</v>
      </c>
      <c r="P183" s="176">
        <v>20</v>
      </c>
      <c r="Q183" s="135">
        <v>10</v>
      </c>
      <c r="R183" s="131">
        <v>0.5</v>
      </c>
      <c r="S183" s="135">
        <v>16</v>
      </c>
      <c r="T183" s="131">
        <v>0.8</v>
      </c>
      <c r="V183" s="136" t="s">
        <v>104</v>
      </c>
      <c r="W183" s="176">
        <v>69</v>
      </c>
      <c r="X183" s="135">
        <v>10</v>
      </c>
      <c r="Y183" s="131">
        <v>0.14492753623188406</v>
      </c>
      <c r="Z183" s="135">
        <v>69</v>
      </c>
      <c r="AA183" s="131">
        <v>1</v>
      </c>
    </row>
    <row r="184" spans="1:27" ht="15.75" x14ac:dyDescent="0.25">
      <c r="A184" s="136" t="s">
        <v>105</v>
      </c>
      <c r="B184" s="176">
        <v>4</v>
      </c>
      <c r="C184" s="135">
        <v>0</v>
      </c>
      <c r="D184" s="131">
        <v>0</v>
      </c>
      <c r="E184" s="135">
        <v>4</v>
      </c>
      <c r="F184" s="131">
        <v>1</v>
      </c>
      <c r="H184" s="136" t="s">
        <v>105</v>
      </c>
      <c r="I184" s="176">
        <v>4</v>
      </c>
      <c r="J184" s="135">
        <v>0</v>
      </c>
      <c r="K184" s="131">
        <v>0</v>
      </c>
      <c r="L184" s="135">
        <v>4</v>
      </c>
      <c r="M184" s="131">
        <v>1</v>
      </c>
      <c r="O184" s="136" t="s">
        <v>105</v>
      </c>
      <c r="P184" s="176">
        <v>0</v>
      </c>
      <c r="Q184" s="187" t="s">
        <v>222</v>
      </c>
      <c r="R184" s="196" t="s">
        <v>222</v>
      </c>
      <c r="S184" s="187" t="s">
        <v>222</v>
      </c>
      <c r="T184" s="196" t="s">
        <v>222</v>
      </c>
      <c r="V184" s="136" t="s">
        <v>105</v>
      </c>
      <c r="W184" s="176">
        <v>0</v>
      </c>
      <c r="X184" s="187" t="s">
        <v>222</v>
      </c>
      <c r="Y184" s="196" t="s">
        <v>222</v>
      </c>
      <c r="Z184" s="187" t="s">
        <v>222</v>
      </c>
      <c r="AA184" s="196" t="s">
        <v>222</v>
      </c>
    </row>
    <row r="185" spans="1:27" ht="15.75" x14ac:dyDescent="0.25">
      <c r="A185" s="136" t="s">
        <v>106</v>
      </c>
      <c r="B185" s="176">
        <v>37</v>
      </c>
      <c r="C185" s="135">
        <v>6</v>
      </c>
      <c r="D185" s="131">
        <v>0.16216216216216217</v>
      </c>
      <c r="E185" s="135">
        <v>35</v>
      </c>
      <c r="F185" s="131">
        <v>0.94594594594594594</v>
      </c>
      <c r="H185" s="136" t="s">
        <v>106</v>
      </c>
      <c r="I185" s="176">
        <v>8</v>
      </c>
      <c r="J185" s="135">
        <v>2</v>
      </c>
      <c r="K185" s="131">
        <v>0.25</v>
      </c>
      <c r="L185" s="135">
        <v>8</v>
      </c>
      <c r="M185" s="131">
        <v>1</v>
      </c>
      <c r="O185" s="136" t="s">
        <v>106</v>
      </c>
      <c r="P185" s="176">
        <v>12</v>
      </c>
      <c r="Q185" s="135">
        <v>4</v>
      </c>
      <c r="R185" s="131">
        <v>0.33333333333333331</v>
      </c>
      <c r="S185" s="135">
        <v>10</v>
      </c>
      <c r="T185" s="131">
        <v>0.83333333333333337</v>
      </c>
      <c r="V185" s="136" t="s">
        <v>106</v>
      </c>
      <c r="W185" s="176">
        <v>17</v>
      </c>
      <c r="X185" s="135">
        <v>0</v>
      </c>
      <c r="Y185" s="131">
        <v>0</v>
      </c>
      <c r="Z185" s="135">
        <v>17</v>
      </c>
      <c r="AA185" s="131">
        <v>1</v>
      </c>
    </row>
    <row r="186" spans="1:27" ht="15.75" x14ac:dyDescent="0.25">
      <c r="A186" s="136" t="s">
        <v>107</v>
      </c>
      <c r="B186" s="176">
        <v>54</v>
      </c>
      <c r="C186" s="135">
        <v>6</v>
      </c>
      <c r="D186" s="131">
        <v>0.1111111111111111</v>
      </c>
      <c r="E186" s="135">
        <v>54</v>
      </c>
      <c r="F186" s="131">
        <v>1</v>
      </c>
      <c r="H186" s="136" t="s">
        <v>107</v>
      </c>
      <c r="I186" s="176">
        <v>14</v>
      </c>
      <c r="J186" s="135">
        <v>4</v>
      </c>
      <c r="K186" s="131">
        <v>0.2857142857142857</v>
      </c>
      <c r="L186" s="135">
        <v>14</v>
      </c>
      <c r="M186" s="131">
        <v>1</v>
      </c>
      <c r="O186" s="136" t="s">
        <v>107</v>
      </c>
      <c r="P186" s="176">
        <v>4</v>
      </c>
      <c r="Q186" s="135">
        <v>0</v>
      </c>
      <c r="R186" s="131">
        <v>0</v>
      </c>
      <c r="S186" s="135">
        <v>4</v>
      </c>
      <c r="T186" s="131">
        <v>1</v>
      </c>
      <c r="V186" s="136" t="s">
        <v>107</v>
      </c>
      <c r="W186" s="176">
        <v>36</v>
      </c>
      <c r="X186" s="135">
        <v>2</v>
      </c>
      <c r="Y186" s="131">
        <v>5.5555555555555552E-2</v>
      </c>
      <c r="Z186" s="135">
        <v>36</v>
      </c>
      <c r="AA186" s="131">
        <v>1</v>
      </c>
    </row>
    <row r="187" spans="1:27" ht="15.75" x14ac:dyDescent="0.25">
      <c r="A187" s="136" t="s">
        <v>108</v>
      </c>
      <c r="B187" s="176">
        <v>179</v>
      </c>
      <c r="C187" s="135">
        <v>14</v>
      </c>
      <c r="D187" s="131">
        <v>7.8212290502793297E-2</v>
      </c>
      <c r="E187" s="135">
        <v>173</v>
      </c>
      <c r="F187" s="131">
        <v>0.96648044692737434</v>
      </c>
      <c r="H187" s="136" t="s">
        <v>108</v>
      </c>
      <c r="I187" s="176">
        <v>0</v>
      </c>
      <c r="J187" s="187" t="s">
        <v>222</v>
      </c>
      <c r="K187" s="196" t="s">
        <v>222</v>
      </c>
      <c r="L187" s="187" t="s">
        <v>222</v>
      </c>
      <c r="M187" s="196" t="s">
        <v>222</v>
      </c>
      <c r="O187" s="136" t="s">
        <v>108</v>
      </c>
      <c r="P187" s="176">
        <v>36</v>
      </c>
      <c r="Q187" s="135">
        <v>2</v>
      </c>
      <c r="R187" s="131">
        <v>5.5555555555555552E-2</v>
      </c>
      <c r="S187" s="135">
        <v>34</v>
      </c>
      <c r="T187" s="131">
        <v>0.94444444444444442</v>
      </c>
      <c r="V187" s="136" t="s">
        <v>108</v>
      </c>
      <c r="W187" s="176">
        <v>143</v>
      </c>
      <c r="X187" s="135">
        <v>12</v>
      </c>
      <c r="Y187" s="131">
        <v>8.3916083916083919E-2</v>
      </c>
      <c r="Z187" s="135">
        <v>139</v>
      </c>
      <c r="AA187" s="131">
        <v>0.97202797202797198</v>
      </c>
    </row>
    <row r="188" spans="1:27" ht="15.75" x14ac:dyDescent="0.25">
      <c r="A188" s="136" t="s">
        <v>109</v>
      </c>
      <c r="B188" s="176">
        <v>34</v>
      </c>
      <c r="C188" s="135">
        <v>8</v>
      </c>
      <c r="D188" s="131">
        <v>0.23529411764705882</v>
      </c>
      <c r="E188" s="135">
        <v>30</v>
      </c>
      <c r="F188" s="131">
        <v>0.88235294117647056</v>
      </c>
      <c r="H188" s="136" t="s">
        <v>109</v>
      </c>
      <c r="I188" s="176">
        <v>2</v>
      </c>
      <c r="J188" s="135">
        <v>2</v>
      </c>
      <c r="K188" s="131">
        <v>1</v>
      </c>
      <c r="L188" s="135">
        <v>2</v>
      </c>
      <c r="M188" s="131">
        <v>1</v>
      </c>
      <c r="O188" s="136" t="s">
        <v>109</v>
      </c>
      <c r="P188" s="176">
        <v>14</v>
      </c>
      <c r="Q188" s="135">
        <v>4</v>
      </c>
      <c r="R188" s="131">
        <v>0.2857142857142857</v>
      </c>
      <c r="S188" s="135">
        <v>10</v>
      </c>
      <c r="T188" s="131">
        <v>0.7142857142857143</v>
      </c>
      <c r="V188" s="136" t="s">
        <v>109</v>
      </c>
      <c r="W188" s="176">
        <v>18</v>
      </c>
      <c r="X188" s="135">
        <v>2</v>
      </c>
      <c r="Y188" s="131">
        <v>0.1111111111111111</v>
      </c>
      <c r="Z188" s="135">
        <v>18</v>
      </c>
      <c r="AA188" s="131">
        <v>1</v>
      </c>
    </row>
    <row r="189" spans="1:27" ht="15.75" x14ac:dyDescent="0.25">
      <c r="A189" s="136" t="s">
        <v>110</v>
      </c>
      <c r="B189" s="176">
        <v>28</v>
      </c>
      <c r="C189" s="135">
        <v>2</v>
      </c>
      <c r="D189" s="131">
        <v>7.1428571428571425E-2</v>
      </c>
      <c r="E189" s="135">
        <v>26</v>
      </c>
      <c r="F189" s="131">
        <v>0.9285714285714286</v>
      </c>
      <c r="H189" s="136" t="s">
        <v>110</v>
      </c>
      <c r="I189" s="176">
        <v>4</v>
      </c>
      <c r="J189" s="135">
        <v>0</v>
      </c>
      <c r="K189" s="131">
        <v>0</v>
      </c>
      <c r="L189" s="135">
        <v>4</v>
      </c>
      <c r="M189" s="131">
        <v>1</v>
      </c>
      <c r="O189" s="136" t="s">
        <v>110</v>
      </c>
      <c r="P189" s="176">
        <v>6</v>
      </c>
      <c r="Q189" s="135">
        <v>0</v>
      </c>
      <c r="R189" s="131">
        <v>0</v>
      </c>
      <c r="S189" s="135">
        <v>6</v>
      </c>
      <c r="T189" s="131">
        <v>1</v>
      </c>
      <c r="V189" s="136" t="s">
        <v>110</v>
      </c>
      <c r="W189" s="176">
        <v>18</v>
      </c>
      <c r="X189" s="135">
        <v>2</v>
      </c>
      <c r="Y189" s="131">
        <v>0.1111111111111111</v>
      </c>
      <c r="Z189" s="135">
        <v>16</v>
      </c>
      <c r="AA189" s="131">
        <v>0.88888888888888884</v>
      </c>
    </row>
    <row r="190" spans="1:27" ht="15.75" x14ac:dyDescent="0.25">
      <c r="A190" s="136" t="s">
        <v>111</v>
      </c>
      <c r="B190" s="176">
        <v>20</v>
      </c>
      <c r="C190" s="135">
        <v>2</v>
      </c>
      <c r="D190" s="131">
        <v>0.1</v>
      </c>
      <c r="E190" s="135">
        <v>18</v>
      </c>
      <c r="F190" s="131">
        <v>0.9</v>
      </c>
      <c r="H190" s="136" t="s">
        <v>111</v>
      </c>
      <c r="I190" s="176">
        <v>2</v>
      </c>
      <c r="J190" s="135">
        <v>2</v>
      </c>
      <c r="K190" s="131">
        <v>1</v>
      </c>
      <c r="L190" s="135">
        <v>0</v>
      </c>
      <c r="M190" s="131">
        <v>0</v>
      </c>
      <c r="O190" s="136" t="s">
        <v>111</v>
      </c>
      <c r="P190" s="176">
        <v>10</v>
      </c>
      <c r="Q190" s="135">
        <v>0</v>
      </c>
      <c r="R190" s="131">
        <v>0</v>
      </c>
      <c r="S190" s="135">
        <v>10</v>
      </c>
      <c r="T190" s="131">
        <v>1</v>
      </c>
      <c r="V190" s="136" t="s">
        <v>111</v>
      </c>
      <c r="W190" s="176">
        <v>8</v>
      </c>
      <c r="X190" s="135">
        <v>0</v>
      </c>
      <c r="Y190" s="131">
        <v>0</v>
      </c>
      <c r="Z190" s="135">
        <v>8</v>
      </c>
      <c r="AA190" s="131">
        <v>1</v>
      </c>
    </row>
    <row r="191" spans="1:27" ht="15.75" x14ac:dyDescent="0.25">
      <c r="A191" s="136" t="s">
        <v>112</v>
      </c>
      <c r="B191" s="176">
        <v>19</v>
      </c>
      <c r="C191" s="135">
        <v>9</v>
      </c>
      <c r="D191" s="131">
        <v>0.47368421052631576</v>
      </c>
      <c r="E191" s="135">
        <v>15</v>
      </c>
      <c r="F191" s="131">
        <v>0.78947368421052633</v>
      </c>
      <c r="H191" s="136" t="s">
        <v>112</v>
      </c>
      <c r="I191" s="176">
        <v>3</v>
      </c>
      <c r="J191" s="135">
        <v>3</v>
      </c>
      <c r="K191" s="131">
        <v>1</v>
      </c>
      <c r="L191" s="135">
        <v>1</v>
      </c>
      <c r="M191" s="131">
        <v>0.33333333333333331</v>
      </c>
      <c r="O191" s="136" t="s">
        <v>112</v>
      </c>
      <c r="P191" s="176">
        <v>4</v>
      </c>
      <c r="Q191" s="135">
        <v>4</v>
      </c>
      <c r="R191" s="131">
        <v>1</v>
      </c>
      <c r="S191" s="135">
        <v>2</v>
      </c>
      <c r="T191" s="131">
        <v>0.5</v>
      </c>
      <c r="V191" s="136" t="s">
        <v>112</v>
      </c>
      <c r="W191" s="176">
        <v>12</v>
      </c>
      <c r="X191" s="135">
        <v>2</v>
      </c>
      <c r="Y191" s="131">
        <v>0.16666666666666666</v>
      </c>
      <c r="Z191" s="135">
        <v>12</v>
      </c>
      <c r="AA191" s="131">
        <v>1</v>
      </c>
    </row>
    <row r="192" spans="1:27" ht="15.75" x14ac:dyDescent="0.25">
      <c r="A192" s="136" t="s">
        <v>113</v>
      </c>
      <c r="B192" s="176">
        <v>25</v>
      </c>
      <c r="C192" s="135">
        <v>6</v>
      </c>
      <c r="D192" s="131">
        <v>0.24</v>
      </c>
      <c r="E192" s="135">
        <v>19</v>
      </c>
      <c r="F192" s="131">
        <v>0.76</v>
      </c>
      <c r="H192" s="136" t="s">
        <v>113</v>
      </c>
      <c r="I192" s="176">
        <v>6</v>
      </c>
      <c r="J192" s="135">
        <v>6</v>
      </c>
      <c r="K192" s="131">
        <v>1</v>
      </c>
      <c r="L192" s="135">
        <v>0</v>
      </c>
      <c r="M192" s="131">
        <v>0</v>
      </c>
      <c r="O192" s="136" t="s">
        <v>113</v>
      </c>
      <c r="P192" s="176">
        <v>7</v>
      </c>
      <c r="Q192" s="135">
        <v>0</v>
      </c>
      <c r="R192" s="131">
        <v>0</v>
      </c>
      <c r="S192" s="135">
        <v>7</v>
      </c>
      <c r="T192" s="131">
        <v>1</v>
      </c>
      <c r="V192" s="136" t="s">
        <v>113</v>
      </c>
      <c r="W192" s="176">
        <v>12</v>
      </c>
      <c r="X192" s="135">
        <v>0</v>
      </c>
      <c r="Y192" s="131">
        <v>0</v>
      </c>
      <c r="Z192" s="135">
        <v>12</v>
      </c>
      <c r="AA192" s="131">
        <v>1</v>
      </c>
    </row>
    <row r="193" spans="1:27" ht="15.75" x14ac:dyDescent="0.25">
      <c r="A193" s="136" t="s">
        <v>114</v>
      </c>
      <c r="B193" s="176">
        <v>63</v>
      </c>
      <c r="C193" s="135">
        <v>16</v>
      </c>
      <c r="D193" s="131">
        <v>0.25396825396825395</v>
      </c>
      <c r="E193" s="135">
        <v>51</v>
      </c>
      <c r="F193" s="131">
        <v>0.80952380952380953</v>
      </c>
      <c r="H193" s="136" t="s">
        <v>114</v>
      </c>
      <c r="I193" s="176">
        <v>14</v>
      </c>
      <c r="J193" s="135">
        <v>6</v>
      </c>
      <c r="K193" s="131">
        <v>0.42857142857142855</v>
      </c>
      <c r="L193" s="135">
        <v>10</v>
      </c>
      <c r="M193" s="131">
        <v>0.7142857142857143</v>
      </c>
      <c r="O193" s="136" t="s">
        <v>114</v>
      </c>
      <c r="P193" s="176">
        <v>16</v>
      </c>
      <c r="Q193" s="135">
        <v>10</v>
      </c>
      <c r="R193" s="131">
        <v>0.625</v>
      </c>
      <c r="S193" s="135">
        <v>8</v>
      </c>
      <c r="T193" s="131">
        <v>0.5</v>
      </c>
      <c r="V193" s="136" t="s">
        <v>114</v>
      </c>
      <c r="W193" s="176">
        <v>33</v>
      </c>
      <c r="X193" s="135">
        <v>0</v>
      </c>
      <c r="Y193" s="131">
        <v>0</v>
      </c>
      <c r="Z193" s="135">
        <v>33</v>
      </c>
      <c r="AA193" s="131">
        <v>1</v>
      </c>
    </row>
    <row r="194" spans="1:27" ht="15.75" x14ac:dyDescent="0.25">
      <c r="A194" s="136" t="s">
        <v>115</v>
      </c>
      <c r="B194" s="176">
        <v>10</v>
      </c>
      <c r="C194" s="135">
        <v>6</v>
      </c>
      <c r="D194" s="131">
        <v>0.6</v>
      </c>
      <c r="E194" s="135">
        <v>10</v>
      </c>
      <c r="F194" s="131">
        <v>1</v>
      </c>
      <c r="H194" s="136" t="s">
        <v>115</v>
      </c>
      <c r="I194" s="176">
        <v>8</v>
      </c>
      <c r="J194" s="135">
        <v>6</v>
      </c>
      <c r="K194" s="131">
        <v>0.75</v>
      </c>
      <c r="L194" s="135">
        <v>8</v>
      </c>
      <c r="M194" s="131">
        <v>1</v>
      </c>
      <c r="O194" s="136" t="s">
        <v>115</v>
      </c>
      <c r="P194" s="176">
        <v>0</v>
      </c>
      <c r="Q194" s="187" t="s">
        <v>222</v>
      </c>
      <c r="R194" s="196" t="s">
        <v>222</v>
      </c>
      <c r="S194" s="187" t="s">
        <v>222</v>
      </c>
      <c r="T194" s="196" t="s">
        <v>222</v>
      </c>
      <c r="V194" s="136" t="s">
        <v>115</v>
      </c>
      <c r="W194" s="176">
        <v>2</v>
      </c>
      <c r="X194" s="135">
        <v>0</v>
      </c>
      <c r="Y194" s="131">
        <v>0</v>
      </c>
      <c r="Z194" s="135">
        <v>2</v>
      </c>
      <c r="AA194" s="131">
        <v>1</v>
      </c>
    </row>
    <row r="195" spans="1:27" ht="15.75" x14ac:dyDescent="0.25">
      <c r="A195" s="136" t="s">
        <v>116</v>
      </c>
      <c r="B195" s="176">
        <v>40</v>
      </c>
      <c r="C195" s="135">
        <v>4</v>
      </c>
      <c r="D195" s="131">
        <v>0.1</v>
      </c>
      <c r="E195" s="135">
        <v>40</v>
      </c>
      <c r="F195" s="131">
        <v>1</v>
      </c>
      <c r="H195" s="136" t="s">
        <v>116</v>
      </c>
      <c r="I195" s="176">
        <v>4</v>
      </c>
      <c r="J195" s="135">
        <v>2</v>
      </c>
      <c r="K195" s="131">
        <v>0.5</v>
      </c>
      <c r="L195" s="135">
        <v>4</v>
      </c>
      <c r="M195" s="131">
        <v>1</v>
      </c>
      <c r="O195" s="136" t="s">
        <v>116</v>
      </c>
      <c r="P195" s="176">
        <v>10</v>
      </c>
      <c r="Q195" s="135">
        <v>2</v>
      </c>
      <c r="R195" s="131">
        <v>0.2</v>
      </c>
      <c r="S195" s="135">
        <v>10</v>
      </c>
      <c r="T195" s="131">
        <v>1</v>
      </c>
      <c r="V195" s="136" t="s">
        <v>116</v>
      </c>
      <c r="W195" s="176">
        <v>26</v>
      </c>
      <c r="X195" s="135">
        <v>0</v>
      </c>
      <c r="Y195" s="131">
        <v>0</v>
      </c>
      <c r="Z195" s="135">
        <v>26</v>
      </c>
      <c r="AA195" s="131">
        <v>1</v>
      </c>
    </row>
    <row r="196" spans="1:27" ht="15.75" x14ac:dyDescent="0.25">
      <c r="A196" s="136" t="s">
        <v>117</v>
      </c>
      <c r="B196" s="176">
        <v>36</v>
      </c>
      <c r="C196" s="135">
        <v>2</v>
      </c>
      <c r="D196" s="131">
        <v>5.5555555555555552E-2</v>
      </c>
      <c r="E196" s="135">
        <v>34</v>
      </c>
      <c r="F196" s="131">
        <v>0.94444444444444442</v>
      </c>
      <c r="H196" s="136" t="s">
        <v>117</v>
      </c>
      <c r="I196" s="176">
        <v>2</v>
      </c>
      <c r="J196" s="135">
        <v>0</v>
      </c>
      <c r="K196" s="131">
        <v>0</v>
      </c>
      <c r="L196" s="135">
        <v>2</v>
      </c>
      <c r="M196" s="131">
        <v>1</v>
      </c>
      <c r="O196" s="136" t="s">
        <v>117</v>
      </c>
      <c r="P196" s="176">
        <v>14</v>
      </c>
      <c r="Q196" s="135">
        <v>2</v>
      </c>
      <c r="R196" s="131">
        <v>0.14285714285714285</v>
      </c>
      <c r="S196" s="135">
        <v>12</v>
      </c>
      <c r="T196" s="131">
        <v>0.8571428571428571</v>
      </c>
      <c r="V196" s="136" t="s">
        <v>117</v>
      </c>
      <c r="W196" s="176">
        <v>20</v>
      </c>
      <c r="X196" s="135">
        <v>0</v>
      </c>
      <c r="Y196" s="131">
        <v>0</v>
      </c>
      <c r="Z196" s="135">
        <v>20</v>
      </c>
      <c r="AA196" s="131">
        <v>1</v>
      </c>
    </row>
    <row r="197" spans="1:27" ht="15.75" x14ac:dyDescent="0.25">
      <c r="A197" s="136" t="s">
        <v>118</v>
      </c>
      <c r="B197" s="176">
        <v>30</v>
      </c>
      <c r="C197" s="135">
        <v>8</v>
      </c>
      <c r="D197" s="131">
        <v>0.26666666666666666</v>
      </c>
      <c r="E197" s="135">
        <v>24</v>
      </c>
      <c r="F197" s="131">
        <v>0.8</v>
      </c>
      <c r="H197" s="136" t="s">
        <v>118</v>
      </c>
      <c r="I197" s="176">
        <v>2</v>
      </c>
      <c r="J197" s="135">
        <v>0</v>
      </c>
      <c r="K197" s="131">
        <v>0</v>
      </c>
      <c r="L197" s="135">
        <v>2</v>
      </c>
      <c r="M197" s="131">
        <v>1</v>
      </c>
      <c r="O197" s="136" t="s">
        <v>118</v>
      </c>
      <c r="P197" s="176">
        <v>4</v>
      </c>
      <c r="Q197" s="135">
        <v>4</v>
      </c>
      <c r="R197" s="131">
        <v>1</v>
      </c>
      <c r="S197" s="135"/>
      <c r="T197" s="131">
        <v>0</v>
      </c>
      <c r="V197" s="136" t="s">
        <v>118</v>
      </c>
      <c r="W197" s="176">
        <v>24</v>
      </c>
      <c r="X197" s="135">
        <v>4</v>
      </c>
      <c r="Y197" s="131">
        <v>0.16666666666666666</v>
      </c>
      <c r="Z197" s="135">
        <v>22</v>
      </c>
      <c r="AA197" s="131">
        <v>0.91666666666666663</v>
      </c>
    </row>
    <row r="198" spans="1:27" ht="15.75" x14ac:dyDescent="0.25">
      <c r="A198" s="136" t="s">
        <v>119</v>
      </c>
      <c r="B198" s="176">
        <v>4</v>
      </c>
      <c r="C198" s="135">
        <v>2</v>
      </c>
      <c r="D198" s="131">
        <v>0.5</v>
      </c>
      <c r="E198" s="135">
        <v>4</v>
      </c>
      <c r="F198" s="131">
        <v>1</v>
      </c>
      <c r="H198" s="136" t="s">
        <v>119</v>
      </c>
      <c r="I198" s="176">
        <v>4</v>
      </c>
      <c r="J198" s="135">
        <v>2</v>
      </c>
      <c r="K198" s="131">
        <v>0.5</v>
      </c>
      <c r="L198" s="135">
        <v>4</v>
      </c>
      <c r="M198" s="131">
        <v>1</v>
      </c>
      <c r="O198" s="136" t="s">
        <v>119</v>
      </c>
      <c r="P198" s="176">
        <v>0</v>
      </c>
      <c r="Q198" s="187" t="s">
        <v>222</v>
      </c>
      <c r="R198" s="196" t="s">
        <v>222</v>
      </c>
      <c r="S198" s="187" t="s">
        <v>222</v>
      </c>
      <c r="T198" s="196" t="s">
        <v>222</v>
      </c>
      <c r="V198" s="136" t="s">
        <v>119</v>
      </c>
      <c r="W198" s="176">
        <v>0</v>
      </c>
      <c r="X198" s="187" t="s">
        <v>222</v>
      </c>
      <c r="Y198" s="196" t="s">
        <v>222</v>
      </c>
      <c r="Z198" s="187" t="s">
        <v>222</v>
      </c>
      <c r="AA198" s="196" t="s">
        <v>222</v>
      </c>
    </row>
    <row r="199" spans="1:27" ht="15.75" x14ac:dyDescent="0.25">
      <c r="A199" s="136" t="s">
        <v>120</v>
      </c>
      <c r="B199" s="176">
        <v>32</v>
      </c>
      <c r="C199" s="135">
        <v>2</v>
      </c>
      <c r="D199" s="131">
        <v>6.25E-2</v>
      </c>
      <c r="E199" s="135">
        <v>32</v>
      </c>
      <c r="F199" s="131">
        <v>1</v>
      </c>
      <c r="H199" s="136" t="s">
        <v>120</v>
      </c>
      <c r="I199" s="176">
        <v>4</v>
      </c>
      <c r="J199" s="135">
        <v>0</v>
      </c>
      <c r="K199" s="131">
        <v>0</v>
      </c>
      <c r="L199" s="135">
        <v>4</v>
      </c>
      <c r="M199" s="131">
        <v>1</v>
      </c>
      <c r="O199" s="136" t="s">
        <v>120</v>
      </c>
      <c r="P199" s="176">
        <v>12</v>
      </c>
      <c r="Q199" s="135">
        <v>2</v>
      </c>
      <c r="R199" s="131">
        <v>0.16666666666666666</v>
      </c>
      <c r="S199" s="135">
        <v>12</v>
      </c>
      <c r="T199" s="131">
        <v>1</v>
      </c>
      <c r="V199" s="136" t="s">
        <v>120</v>
      </c>
      <c r="W199" s="176">
        <v>16</v>
      </c>
      <c r="X199" s="135">
        <v>0</v>
      </c>
      <c r="Y199" s="131">
        <v>0</v>
      </c>
      <c r="Z199" s="135">
        <v>16</v>
      </c>
      <c r="AA199" s="131">
        <v>1</v>
      </c>
    </row>
    <row r="200" spans="1:27" ht="15.75" x14ac:dyDescent="0.25">
      <c r="A200" s="136" t="s">
        <v>121</v>
      </c>
      <c r="B200" s="176">
        <v>35</v>
      </c>
      <c r="C200" s="135">
        <v>2</v>
      </c>
      <c r="D200" s="131">
        <v>5.7142857142857141E-2</v>
      </c>
      <c r="E200" s="135">
        <v>33</v>
      </c>
      <c r="F200" s="131">
        <v>0.94285714285714284</v>
      </c>
      <c r="H200" s="136" t="s">
        <v>121</v>
      </c>
      <c r="I200" s="176">
        <v>14</v>
      </c>
      <c r="J200" s="135">
        <v>0</v>
      </c>
      <c r="K200" s="131">
        <v>0</v>
      </c>
      <c r="L200" s="135">
        <v>14</v>
      </c>
      <c r="M200" s="131">
        <v>1</v>
      </c>
      <c r="O200" s="136" t="s">
        <v>121</v>
      </c>
      <c r="P200" s="176">
        <v>12</v>
      </c>
      <c r="Q200" s="135">
        <v>2</v>
      </c>
      <c r="R200" s="131">
        <v>0.16666666666666666</v>
      </c>
      <c r="S200" s="135">
        <v>10</v>
      </c>
      <c r="T200" s="131">
        <v>0.83333333333333337</v>
      </c>
      <c r="V200" s="136" t="s">
        <v>121</v>
      </c>
      <c r="W200" s="176">
        <v>9</v>
      </c>
      <c r="X200" s="135">
        <v>0</v>
      </c>
      <c r="Y200" s="131">
        <v>0</v>
      </c>
      <c r="Z200" s="135">
        <v>9</v>
      </c>
      <c r="AA200" s="131">
        <v>1</v>
      </c>
    </row>
    <row r="201" spans="1:27" ht="15.75" x14ac:dyDescent="0.25">
      <c r="A201" s="136" t="s">
        <v>122</v>
      </c>
      <c r="B201" s="176">
        <v>8</v>
      </c>
      <c r="C201" s="135">
        <v>0</v>
      </c>
      <c r="D201" s="131">
        <v>0</v>
      </c>
      <c r="E201" s="135">
        <v>8</v>
      </c>
      <c r="F201" s="131">
        <v>1</v>
      </c>
      <c r="H201" s="136" t="s">
        <v>122</v>
      </c>
      <c r="I201" s="176">
        <v>2</v>
      </c>
      <c r="J201" s="135">
        <v>0</v>
      </c>
      <c r="K201" s="131">
        <v>0</v>
      </c>
      <c r="L201" s="135">
        <v>2</v>
      </c>
      <c r="M201" s="131">
        <v>1</v>
      </c>
      <c r="O201" s="136" t="s">
        <v>122</v>
      </c>
      <c r="P201" s="176">
        <v>0</v>
      </c>
      <c r="Q201" s="187" t="s">
        <v>222</v>
      </c>
      <c r="R201" s="196" t="s">
        <v>222</v>
      </c>
      <c r="S201" s="187" t="s">
        <v>222</v>
      </c>
      <c r="T201" s="196" t="s">
        <v>222</v>
      </c>
      <c r="V201" s="136" t="s">
        <v>122</v>
      </c>
      <c r="W201" s="176">
        <v>6</v>
      </c>
      <c r="X201" s="135">
        <v>0</v>
      </c>
      <c r="Y201" s="131">
        <v>0</v>
      </c>
      <c r="Z201" s="135">
        <v>6</v>
      </c>
      <c r="AA201" s="131">
        <v>1</v>
      </c>
    </row>
    <row r="202" spans="1:27" ht="15.75" x14ac:dyDescent="0.25">
      <c r="A202" s="136" t="s">
        <v>123</v>
      </c>
      <c r="B202" s="176">
        <v>14</v>
      </c>
      <c r="C202" s="135">
        <v>2</v>
      </c>
      <c r="D202" s="131">
        <v>0.14285714285714285</v>
      </c>
      <c r="E202" s="135">
        <v>12</v>
      </c>
      <c r="F202" s="131">
        <v>0.8571428571428571</v>
      </c>
      <c r="H202" s="136" t="s">
        <v>123</v>
      </c>
      <c r="I202" s="176">
        <v>6</v>
      </c>
      <c r="J202" s="135">
        <v>0</v>
      </c>
      <c r="K202" s="131">
        <v>0</v>
      </c>
      <c r="L202" s="135">
        <v>6</v>
      </c>
      <c r="M202" s="131">
        <v>1</v>
      </c>
      <c r="O202" s="136" t="s">
        <v>123</v>
      </c>
      <c r="P202" s="176">
        <v>4</v>
      </c>
      <c r="Q202" s="135">
        <v>2</v>
      </c>
      <c r="R202" s="131">
        <v>0.5</v>
      </c>
      <c r="S202" s="135">
        <v>2</v>
      </c>
      <c r="T202" s="131">
        <v>0.5</v>
      </c>
      <c r="V202" s="136" t="s">
        <v>123</v>
      </c>
      <c r="W202" s="176">
        <v>4</v>
      </c>
      <c r="X202" s="135">
        <v>0</v>
      </c>
      <c r="Y202" s="131">
        <v>0</v>
      </c>
      <c r="Z202" s="135">
        <v>4</v>
      </c>
      <c r="AA202" s="131">
        <v>1</v>
      </c>
    </row>
    <row r="203" spans="1:27" ht="15.75" x14ac:dyDescent="0.25">
      <c r="A203" s="136" t="s">
        <v>124</v>
      </c>
      <c r="B203" s="176">
        <v>18</v>
      </c>
      <c r="C203" s="135">
        <v>6</v>
      </c>
      <c r="D203" s="131">
        <v>0.33333333333333331</v>
      </c>
      <c r="E203" s="135">
        <v>18</v>
      </c>
      <c r="F203" s="131">
        <v>1</v>
      </c>
      <c r="H203" s="136" t="s">
        <v>124</v>
      </c>
      <c r="I203" s="176">
        <v>6</v>
      </c>
      <c r="J203" s="135">
        <v>2</v>
      </c>
      <c r="K203" s="131">
        <v>0.33333333333333331</v>
      </c>
      <c r="L203" s="135">
        <v>6</v>
      </c>
      <c r="M203" s="131">
        <v>1</v>
      </c>
      <c r="O203" s="136" t="s">
        <v>124</v>
      </c>
      <c r="P203" s="176">
        <v>2</v>
      </c>
      <c r="Q203" s="135">
        <v>2</v>
      </c>
      <c r="R203" s="131">
        <v>1</v>
      </c>
      <c r="S203" s="135">
        <v>2</v>
      </c>
      <c r="T203" s="131">
        <v>1</v>
      </c>
      <c r="V203" s="136" t="s">
        <v>124</v>
      </c>
      <c r="W203" s="176">
        <v>10</v>
      </c>
      <c r="X203" s="135">
        <v>2</v>
      </c>
      <c r="Y203" s="131">
        <v>0.2</v>
      </c>
      <c r="Z203" s="135">
        <v>10</v>
      </c>
      <c r="AA203" s="131">
        <v>1</v>
      </c>
    </row>
    <row r="204" spans="1:27" ht="15.75" x14ac:dyDescent="0.25">
      <c r="A204" s="136"/>
      <c r="B204" s="176"/>
      <c r="C204" s="135"/>
      <c r="D204" s="131"/>
      <c r="E204" s="135"/>
      <c r="F204" s="131"/>
      <c r="H204" s="136"/>
      <c r="I204" s="176"/>
      <c r="J204" s="135"/>
      <c r="K204" s="131"/>
      <c r="L204" s="135"/>
      <c r="M204" s="131"/>
      <c r="O204" s="136"/>
      <c r="P204" s="176"/>
      <c r="Q204" s="135"/>
      <c r="R204" s="131"/>
      <c r="S204" s="135"/>
      <c r="T204" s="131"/>
      <c r="V204" s="136"/>
      <c r="W204" s="176"/>
      <c r="X204" s="135"/>
      <c r="Y204" s="131"/>
      <c r="Z204" s="135"/>
      <c r="AA204" s="131"/>
    </row>
    <row r="205" spans="1:27" ht="15.75" x14ac:dyDescent="0.25">
      <c r="A205" s="139" t="s">
        <v>22</v>
      </c>
      <c r="B205" s="191">
        <v>1115</v>
      </c>
      <c r="C205" s="191">
        <v>180</v>
      </c>
      <c r="D205" s="138">
        <v>0.16143497757847533</v>
      </c>
      <c r="E205" s="191">
        <v>1031</v>
      </c>
      <c r="F205" s="138">
        <v>0.92466367713004483</v>
      </c>
      <c r="H205" s="139" t="s">
        <v>22</v>
      </c>
      <c r="I205" s="191">
        <v>195</v>
      </c>
      <c r="J205" s="191">
        <v>55</v>
      </c>
      <c r="K205" s="138">
        <v>0.28205128205128205</v>
      </c>
      <c r="L205" s="191">
        <v>173</v>
      </c>
      <c r="M205" s="138">
        <v>0.88717948717948714</v>
      </c>
      <c r="O205" s="139" t="s">
        <v>22</v>
      </c>
      <c r="P205" s="191">
        <v>284</v>
      </c>
      <c r="Q205" s="191">
        <v>80</v>
      </c>
      <c r="R205" s="138">
        <v>0.28169014084507044</v>
      </c>
      <c r="S205" s="191">
        <v>230</v>
      </c>
      <c r="T205" s="138">
        <v>0.8098591549295775</v>
      </c>
      <c r="V205" s="139" t="s">
        <v>22</v>
      </c>
      <c r="W205" s="191">
        <v>636</v>
      </c>
      <c r="X205" s="191">
        <v>45</v>
      </c>
      <c r="Y205" s="138">
        <v>7.0754716981132074E-2</v>
      </c>
      <c r="Z205" s="191">
        <v>628</v>
      </c>
      <c r="AA205" s="138">
        <v>0.98742138364779874</v>
      </c>
    </row>
    <row r="206" spans="1:27" ht="15.75" x14ac:dyDescent="0.25">
      <c r="A206" s="60"/>
      <c r="B206" s="137"/>
      <c r="C206" s="94"/>
      <c r="D206" s="63"/>
      <c r="E206" s="67"/>
      <c r="F206" s="63"/>
      <c r="H206" s="60"/>
      <c r="I206" s="137"/>
      <c r="J206" s="67"/>
      <c r="K206" s="63"/>
      <c r="L206" s="67"/>
      <c r="M206" s="63"/>
      <c r="O206" s="60"/>
      <c r="P206" s="137"/>
      <c r="Q206" s="94"/>
      <c r="R206" s="63"/>
      <c r="S206" s="67"/>
      <c r="T206" s="63"/>
      <c r="V206" s="60"/>
      <c r="W206" s="137"/>
      <c r="X206" s="94"/>
      <c r="Y206" s="63"/>
      <c r="Z206" s="67"/>
      <c r="AA206" s="63"/>
    </row>
    <row r="207" spans="1:27" ht="15.75" customHeight="1" x14ac:dyDescent="0.25"/>
    <row r="209" spans="1:27" s="259" customFormat="1" ht="19.5" customHeight="1" x14ac:dyDescent="0.25">
      <c r="A209" s="337" t="s">
        <v>249</v>
      </c>
      <c r="B209" s="337"/>
      <c r="C209" s="337"/>
      <c r="D209" s="337"/>
      <c r="E209" s="337"/>
      <c r="F209" s="337"/>
      <c r="H209" s="337" t="s">
        <v>249</v>
      </c>
      <c r="I209" s="337"/>
      <c r="J209" s="337"/>
      <c r="K209" s="337"/>
      <c r="L209" s="337"/>
      <c r="M209" s="337"/>
      <c r="O209" s="337" t="s">
        <v>249</v>
      </c>
      <c r="P209" s="337"/>
      <c r="Q209" s="337"/>
      <c r="R209" s="337"/>
      <c r="S209" s="337"/>
      <c r="T209" s="337"/>
      <c r="V209" s="337" t="s">
        <v>249</v>
      </c>
      <c r="W209" s="337"/>
      <c r="X209" s="337"/>
      <c r="Y209" s="337"/>
      <c r="Z209" s="337"/>
      <c r="AA209" s="337"/>
    </row>
    <row r="210" spans="1:27" ht="37.5" customHeight="1" x14ac:dyDescent="0.25">
      <c r="A210" s="27"/>
      <c r="B210" s="313" t="s">
        <v>173</v>
      </c>
      <c r="C210" s="323" t="s">
        <v>250</v>
      </c>
      <c r="D210" s="323"/>
      <c r="E210" s="323" t="s">
        <v>251</v>
      </c>
      <c r="F210" s="323"/>
      <c r="H210" s="27"/>
      <c r="I210" s="313" t="s">
        <v>173</v>
      </c>
      <c r="J210" s="323" t="s">
        <v>250</v>
      </c>
      <c r="K210" s="323"/>
      <c r="L210" s="323" t="s">
        <v>251</v>
      </c>
      <c r="M210" s="323"/>
      <c r="O210" s="27"/>
      <c r="P210" s="313" t="s">
        <v>173</v>
      </c>
      <c r="Q210" s="323" t="s">
        <v>250</v>
      </c>
      <c r="R210" s="323"/>
      <c r="S210" s="323" t="s">
        <v>251</v>
      </c>
      <c r="T210" s="323"/>
      <c r="V210" s="27"/>
      <c r="W210" s="313" t="s">
        <v>173</v>
      </c>
      <c r="X210" s="323" t="s">
        <v>250</v>
      </c>
      <c r="Y210" s="323"/>
      <c r="Z210" s="323" t="s">
        <v>251</v>
      </c>
      <c r="AA210" s="323"/>
    </row>
    <row r="211" spans="1:27" ht="43.5" x14ac:dyDescent="0.25">
      <c r="A211" s="26"/>
      <c r="B211" s="314"/>
      <c r="C211" s="175" t="s">
        <v>252</v>
      </c>
      <c r="D211" s="36" t="s">
        <v>253</v>
      </c>
      <c r="E211" s="175" t="s">
        <v>252</v>
      </c>
      <c r="F211" s="36" t="s">
        <v>254</v>
      </c>
      <c r="H211" s="26"/>
      <c r="I211" s="314"/>
      <c r="J211" s="175" t="s">
        <v>252</v>
      </c>
      <c r="K211" s="36" t="s">
        <v>253</v>
      </c>
      <c r="L211" s="175" t="s">
        <v>252</v>
      </c>
      <c r="M211" s="36" t="s">
        <v>254</v>
      </c>
      <c r="O211" s="26"/>
      <c r="P211" s="314"/>
      <c r="Q211" s="175" t="s">
        <v>252</v>
      </c>
      <c r="R211" s="36" t="s">
        <v>253</v>
      </c>
      <c r="S211" s="175" t="s">
        <v>252</v>
      </c>
      <c r="T211" s="36" t="s">
        <v>254</v>
      </c>
      <c r="V211" s="26"/>
      <c r="W211" s="314"/>
      <c r="X211" s="175" t="s">
        <v>252</v>
      </c>
      <c r="Y211" s="36" t="s">
        <v>253</v>
      </c>
      <c r="Z211" s="175" t="s">
        <v>252</v>
      </c>
      <c r="AA211" s="36" t="s">
        <v>254</v>
      </c>
    </row>
    <row r="212" spans="1:27" ht="15.75" x14ac:dyDescent="0.25">
      <c r="A212" s="134"/>
      <c r="B212" s="135"/>
      <c r="C212" s="92"/>
      <c r="D212" s="62"/>
      <c r="E212" s="64"/>
      <c r="F212" s="62"/>
      <c r="H212" s="134"/>
      <c r="I212" s="135"/>
      <c r="J212" s="92"/>
      <c r="K212" s="62"/>
      <c r="L212" s="64"/>
      <c r="M212" s="62"/>
      <c r="O212" s="134"/>
      <c r="P212" s="135"/>
      <c r="Q212" s="92"/>
      <c r="R212" s="62"/>
      <c r="S212" s="64"/>
      <c r="T212" s="62"/>
      <c r="V212" s="134"/>
      <c r="W212" s="135"/>
      <c r="X212" s="92"/>
      <c r="Y212" s="62"/>
      <c r="Z212" s="64"/>
      <c r="AA212" s="62"/>
    </row>
    <row r="213" spans="1:27" ht="15.75" x14ac:dyDescent="0.25">
      <c r="A213" s="136" t="s">
        <v>93</v>
      </c>
      <c r="B213" s="176">
        <v>8</v>
      </c>
      <c r="C213" s="135">
        <v>1</v>
      </c>
      <c r="D213" s="131">
        <v>0.125</v>
      </c>
      <c r="E213" s="135">
        <v>8</v>
      </c>
      <c r="F213" s="131">
        <v>1</v>
      </c>
      <c r="H213" s="136" t="s">
        <v>93</v>
      </c>
      <c r="I213" s="176">
        <v>1</v>
      </c>
      <c r="J213" s="135">
        <v>1</v>
      </c>
      <c r="K213" s="131">
        <v>1</v>
      </c>
      <c r="L213" s="135">
        <v>1</v>
      </c>
      <c r="M213" s="131">
        <v>1</v>
      </c>
      <c r="O213" s="136" t="s">
        <v>93</v>
      </c>
      <c r="P213" s="176">
        <v>2</v>
      </c>
      <c r="Q213" s="135">
        <v>0</v>
      </c>
      <c r="R213" s="131">
        <v>0</v>
      </c>
      <c r="S213" s="135">
        <v>2</v>
      </c>
      <c r="T213" s="131">
        <v>1</v>
      </c>
      <c r="V213" s="136" t="s">
        <v>93</v>
      </c>
      <c r="W213" s="176">
        <v>5</v>
      </c>
      <c r="X213" s="135">
        <v>0</v>
      </c>
      <c r="Y213" s="131">
        <v>0</v>
      </c>
      <c r="Z213" s="135">
        <v>5</v>
      </c>
      <c r="AA213" s="131">
        <v>1</v>
      </c>
    </row>
    <row r="214" spans="1:27" ht="15.75" x14ac:dyDescent="0.25">
      <c r="A214" s="136" t="s">
        <v>94</v>
      </c>
      <c r="B214" s="176">
        <v>25</v>
      </c>
      <c r="C214" s="135">
        <v>5</v>
      </c>
      <c r="D214" s="131">
        <v>0.2</v>
      </c>
      <c r="E214" s="135">
        <v>24</v>
      </c>
      <c r="F214" s="131">
        <v>0.96</v>
      </c>
      <c r="H214" s="136" t="s">
        <v>94</v>
      </c>
      <c r="I214" s="176">
        <v>9</v>
      </c>
      <c r="J214" s="135">
        <v>2</v>
      </c>
      <c r="K214" s="131">
        <v>0.22222222222222221</v>
      </c>
      <c r="L214" s="135">
        <v>9</v>
      </c>
      <c r="M214" s="131">
        <v>1</v>
      </c>
      <c r="O214" s="136" t="s">
        <v>94</v>
      </c>
      <c r="P214" s="176">
        <v>11</v>
      </c>
      <c r="Q214" s="135">
        <v>3</v>
      </c>
      <c r="R214" s="131">
        <v>0.27272727272727271</v>
      </c>
      <c r="S214" s="135">
        <v>10</v>
      </c>
      <c r="T214" s="131">
        <v>0.90909090909090906</v>
      </c>
      <c r="V214" s="136" t="s">
        <v>94</v>
      </c>
      <c r="W214" s="176">
        <v>5</v>
      </c>
      <c r="X214" s="135">
        <v>0</v>
      </c>
      <c r="Y214" s="131">
        <v>0</v>
      </c>
      <c r="Z214" s="135">
        <v>5</v>
      </c>
      <c r="AA214" s="131">
        <v>1</v>
      </c>
    </row>
    <row r="215" spans="1:27" ht="15.75" x14ac:dyDescent="0.25">
      <c r="A215" s="136" t="s">
        <v>95</v>
      </c>
      <c r="B215" s="176">
        <v>15</v>
      </c>
      <c r="C215" s="135">
        <v>0</v>
      </c>
      <c r="D215" s="131">
        <v>0</v>
      </c>
      <c r="E215" s="135">
        <v>15</v>
      </c>
      <c r="F215" s="131">
        <v>1</v>
      </c>
      <c r="H215" s="136" t="s">
        <v>95</v>
      </c>
      <c r="I215" s="176">
        <v>8</v>
      </c>
      <c r="J215" s="135">
        <v>0</v>
      </c>
      <c r="K215" s="131">
        <v>0</v>
      </c>
      <c r="L215" s="135">
        <v>8</v>
      </c>
      <c r="M215" s="131">
        <v>1</v>
      </c>
      <c r="O215" s="136" t="s">
        <v>95</v>
      </c>
      <c r="P215" s="176">
        <v>1</v>
      </c>
      <c r="Q215" s="135">
        <v>0</v>
      </c>
      <c r="R215" s="131">
        <v>0</v>
      </c>
      <c r="S215" s="135">
        <v>1</v>
      </c>
      <c r="T215" s="131">
        <v>1</v>
      </c>
      <c r="V215" s="136" t="s">
        <v>95</v>
      </c>
      <c r="W215" s="176">
        <v>6</v>
      </c>
      <c r="X215" s="135">
        <v>0</v>
      </c>
      <c r="Y215" s="131">
        <v>0</v>
      </c>
      <c r="Z215" s="135">
        <v>6</v>
      </c>
      <c r="AA215" s="131">
        <v>1</v>
      </c>
    </row>
    <row r="216" spans="1:27" ht="15.75" x14ac:dyDescent="0.25">
      <c r="A216" s="136" t="s">
        <v>96</v>
      </c>
      <c r="B216" s="176">
        <v>11</v>
      </c>
      <c r="C216" s="135">
        <v>4</v>
      </c>
      <c r="D216" s="131">
        <v>0.36363636363636365</v>
      </c>
      <c r="E216" s="135">
        <v>9</v>
      </c>
      <c r="F216" s="131">
        <v>0.81818181818181823</v>
      </c>
      <c r="H216" s="136" t="s">
        <v>96</v>
      </c>
      <c r="I216" s="176">
        <v>9</v>
      </c>
      <c r="J216" s="135">
        <v>4</v>
      </c>
      <c r="K216" s="131">
        <v>0.44444444444444442</v>
      </c>
      <c r="L216" s="135">
        <v>7</v>
      </c>
      <c r="M216" s="131">
        <v>0.77777777777777779</v>
      </c>
      <c r="O216" s="136" t="s">
        <v>96</v>
      </c>
      <c r="P216" s="176">
        <v>0</v>
      </c>
      <c r="Q216" s="187" t="s">
        <v>222</v>
      </c>
      <c r="R216" s="196" t="s">
        <v>222</v>
      </c>
      <c r="S216" s="187" t="s">
        <v>222</v>
      </c>
      <c r="T216" s="196" t="s">
        <v>222</v>
      </c>
      <c r="V216" s="136" t="s">
        <v>96</v>
      </c>
      <c r="W216" s="176">
        <v>2</v>
      </c>
      <c r="X216" s="135">
        <v>0</v>
      </c>
      <c r="Y216" s="131">
        <v>0</v>
      </c>
      <c r="Z216" s="135">
        <v>2</v>
      </c>
      <c r="AA216" s="131">
        <v>1</v>
      </c>
    </row>
    <row r="217" spans="1:27" ht="15.75" x14ac:dyDescent="0.25">
      <c r="A217" s="136" t="s">
        <v>97</v>
      </c>
      <c r="B217" s="176">
        <v>3</v>
      </c>
      <c r="C217" s="135">
        <v>1</v>
      </c>
      <c r="D217" s="131">
        <v>0.33333333333333331</v>
      </c>
      <c r="E217" s="135">
        <v>3</v>
      </c>
      <c r="F217" s="131">
        <v>1</v>
      </c>
      <c r="H217" s="136" t="s">
        <v>97</v>
      </c>
      <c r="I217" s="176">
        <v>2</v>
      </c>
      <c r="J217" s="135">
        <v>1</v>
      </c>
      <c r="K217" s="131">
        <v>0.5</v>
      </c>
      <c r="L217" s="135">
        <v>2</v>
      </c>
      <c r="M217" s="131">
        <v>1</v>
      </c>
      <c r="O217" s="136" t="s">
        <v>97</v>
      </c>
      <c r="P217" s="176">
        <v>0</v>
      </c>
      <c r="Q217" s="187" t="s">
        <v>222</v>
      </c>
      <c r="R217" s="196" t="s">
        <v>222</v>
      </c>
      <c r="S217" s="187" t="s">
        <v>222</v>
      </c>
      <c r="T217" s="196" t="s">
        <v>222</v>
      </c>
      <c r="V217" s="136" t="s">
        <v>97</v>
      </c>
      <c r="W217" s="176">
        <v>1</v>
      </c>
      <c r="X217" s="135">
        <v>0</v>
      </c>
      <c r="Y217" s="131">
        <v>0</v>
      </c>
      <c r="Z217" s="135">
        <v>1</v>
      </c>
      <c r="AA217" s="131">
        <v>1</v>
      </c>
    </row>
    <row r="218" spans="1:27" ht="15.75" x14ac:dyDescent="0.25">
      <c r="A218" s="136" t="s">
        <v>98</v>
      </c>
      <c r="B218" s="176">
        <v>18</v>
      </c>
      <c r="C218" s="135">
        <v>2</v>
      </c>
      <c r="D218" s="131">
        <v>0.1111111111111111</v>
      </c>
      <c r="E218" s="135">
        <v>18</v>
      </c>
      <c r="F218" s="131">
        <v>1</v>
      </c>
      <c r="H218" s="136" t="s">
        <v>98</v>
      </c>
      <c r="I218" s="176">
        <v>6</v>
      </c>
      <c r="J218" s="135">
        <v>1</v>
      </c>
      <c r="K218" s="131">
        <v>0.16666666666666666</v>
      </c>
      <c r="L218" s="135">
        <v>6</v>
      </c>
      <c r="M218" s="131">
        <v>1</v>
      </c>
      <c r="O218" s="136" t="s">
        <v>98</v>
      </c>
      <c r="P218" s="176">
        <v>3</v>
      </c>
      <c r="Q218" s="135">
        <v>0</v>
      </c>
      <c r="R218" s="131">
        <v>0</v>
      </c>
      <c r="S218" s="135">
        <v>3</v>
      </c>
      <c r="T218" s="131">
        <v>1</v>
      </c>
      <c r="V218" s="136" t="s">
        <v>98</v>
      </c>
      <c r="W218" s="176">
        <v>9</v>
      </c>
      <c r="X218" s="135">
        <v>1</v>
      </c>
      <c r="Y218" s="131">
        <v>0.1111111111111111</v>
      </c>
      <c r="Z218" s="135">
        <v>9</v>
      </c>
      <c r="AA218" s="131">
        <v>1</v>
      </c>
    </row>
    <row r="219" spans="1:27" ht="15.75" x14ac:dyDescent="0.25">
      <c r="A219" s="136" t="s">
        <v>99</v>
      </c>
      <c r="B219" s="176">
        <v>12</v>
      </c>
      <c r="C219" s="135">
        <v>0</v>
      </c>
      <c r="D219" s="131">
        <v>0</v>
      </c>
      <c r="E219" s="135">
        <v>12</v>
      </c>
      <c r="F219" s="131">
        <v>1</v>
      </c>
      <c r="H219" s="136" t="s">
        <v>99</v>
      </c>
      <c r="I219" s="176">
        <v>4</v>
      </c>
      <c r="J219" s="135">
        <v>0</v>
      </c>
      <c r="K219" s="131">
        <v>0</v>
      </c>
      <c r="L219" s="135">
        <v>4</v>
      </c>
      <c r="M219" s="131">
        <v>1</v>
      </c>
      <c r="O219" s="136" t="s">
        <v>99</v>
      </c>
      <c r="P219" s="176">
        <v>0</v>
      </c>
      <c r="Q219" s="187" t="s">
        <v>222</v>
      </c>
      <c r="R219" s="196" t="s">
        <v>222</v>
      </c>
      <c r="S219" s="187" t="s">
        <v>222</v>
      </c>
      <c r="T219" s="196" t="s">
        <v>222</v>
      </c>
      <c r="V219" s="136" t="s">
        <v>99</v>
      </c>
      <c r="W219" s="176">
        <v>8</v>
      </c>
      <c r="X219" s="135">
        <v>0</v>
      </c>
      <c r="Y219" s="131">
        <v>0</v>
      </c>
      <c r="Z219" s="135">
        <v>8</v>
      </c>
      <c r="AA219" s="131">
        <v>1</v>
      </c>
    </row>
    <row r="220" spans="1:27" ht="15.75" x14ac:dyDescent="0.25">
      <c r="A220" s="136" t="s">
        <v>100</v>
      </c>
      <c r="B220" s="176">
        <v>16</v>
      </c>
      <c r="C220" s="135">
        <v>1</v>
      </c>
      <c r="D220" s="131">
        <v>6.25E-2</v>
      </c>
      <c r="E220" s="135">
        <v>16</v>
      </c>
      <c r="F220" s="131">
        <v>1</v>
      </c>
      <c r="H220" s="136" t="s">
        <v>100</v>
      </c>
      <c r="I220" s="176">
        <v>13</v>
      </c>
      <c r="J220" s="135">
        <v>0</v>
      </c>
      <c r="K220" s="131">
        <v>0</v>
      </c>
      <c r="L220" s="135">
        <v>13</v>
      </c>
      <c r="M220" s="131">
        <v>1</v>
      </c>
      <c r="O220" s="136" t="s">
        <v>100</v>
      </c>
      <c r="P220" s="176">
        <v>0</v>
      </c>
      <c r="Q220" s="187" t="s">
        <v>222</v>
      </c>
      <c r="R220" s="196" t="s">
        <v>222</v>
      </c>
      <c r="S220" s="187" t="s">
        <v>222</v>
      </c>
      <c r="T220" s="196" t="s">
        <v>222</v>
      </c>
      <c r="V220" s="136" t="s">
        <v>100</v>
      </c>
      <c r="W220" s="176">
        <v>3</v>
      </c>
      <c r="X220" s="135">
        <v>1</v>
      </c>
      <c r="Y220" s="131">
        <v>0.33333333333333331</v>
      </c>
      <c r="Z220" s="135">
        <v>3</v>
      </c>
      <c r="AA220" s="131">
        <v>1</v>
      </c>
    </row>
    <row r="221" spans="1:27" ht="15.75" x14ac:dyDescent="0.25">
      <c r="A221" s="136" t="s">
        <v>101</v>
      </c>
      <c r="B221" s="176">
        <v>11</v>
      </c>
      <c r="C221" s="135">
        <v>2</v>
      </c>
      <c r="D221" s="131">
        <v>0.18181818181818182</v>
      </c>
      <c r="E221" s="135">
        <v>11</v>
      </c>
      <c r="F221" s="131">
        <v>1</v>
      </c>
      <c r="H221" s="136" t="s">
        <v>101</v>
      </c>
      <c r="I221" s="176">
        <v>2</v>
      </c>
      <c r="J221" s="135">
        <v>0</v>
      </c>
      <c r="K221" s="131">
        <v>0</v>
      </c>
      <c r="L221" s="135">
        <v>2</v>
      </c>
      <c r="M221" s="131">
        <v>1</v>
      </c>
      <c r="O221" s="136" t="s">
        <v>101</v>
      </c>
      <c r="P221" s="176">
        <v>3</v>
      </c>
      <c r="Q221" s="135">
        <v>1</v>
      </c>
      <c r="R221" s="131">
        <v>0.33333333333333331</v>
      </c>
      <c r="S221" s="135">
        <v>3</v>
      </c>
      <c r="T221" s="131">
        <v>1</v>
      </c>
      <c r="V221" s="136" t="s">
        <v>101</v>
      </c>
      <c r="W221" s="176">
        <v>6</v>
      </c>
      <c r="X221" s="135">
        <v>1</v>
      </c>
      <c r="Y221" s="131">
        <v>0.16666666666666666</v>
      </c>
      <c r="Z221" s="135">
        <v>6</v>
      </c>
      <c r="AA221" s="131">
        <v>1</v>
      </c>
    </row>
    <row r="222" spans="1:27" ht="15.75" x14ac:dyDescent="0.25">
      <c r="A222" s="136" t="s">
        <v>102</v>
      </c>
      <c r="B222" s="176">
        <v>5</v>
      </c>
      <c r="C222" s="135">
        <v>2</v>
      </c>
      <c r="D222" s="131">
        <v>0.4</v>
      </c>
      <c r="E222" s="135">
        <v>4</v>
      </c>
      <c r="F222" s="131">
        <v>0.8</v>
      </c>
      <c r="H222" s="136" t="s">
        <v>102</v>
      </c>
      <c r="I222" s="176">
        <v>3</v>
      </c>
      <c r="J222" s="135">
        <v>1</v>
      </c>
      <c r="K222" s="131">
        <v>0.33333333333333331</v>
      </c>
      <c r="L222" s="135">
        <v>2</v>
      </c>
      <c r="M222" s="131">
        <v>0.66666666666666663</v>
      </c>
      <c r="O222" s="136" t="s">
        <v>102</v>
      </c>
      <c r="P222" s="176">
        <v>0</v>
      </c>
      <c r="Q222" s="187" t="s">
        <v>222</v>
      </c>
      <c r="R222" s="196" t="s">
        <v>222</v>
      </c>
      <c r="S222" s="187" t="s">
        <v>222</v>
      </c>
      <c r="T222" s="196" t="s">
        <v>222</v>
      </c>
      <c r="V222" s="136" t="s">
        <v>102</v>
      </c>
      <c r="W222" s="176">
        <v>2</v>
      </c>
      <c r="X222" s="135">
        <v>1</v>
      </c>
      <c r="Y222" s="131">
        <v>0.5</v>
      </c>
      <c r="Z222" s="135">
        <v>2</v>
      </c>
      <c r="AA222" s="131">
        <v>1</v>
      </c>
    </row>
    <row r="223" spans="1:27" ht="15.75" x14ac:dyDescent="0.25">
      <c r="A223" s="136" t="s">
        <v>103</v>
      </c>
      <c r="B223" s="176">
        <v>6</v>
      </c>
      <c r="C223" s="135">
        <v>0</v>
      </c>
      <c r="D223" s="131">
        <v>0</v>
      </c>
      <c r="E223" s="135">
        <v>6</v>
      </c>
      <c r="F223" s="131">
        <v>1</v>
      </c>
      <c r="H223" s="136" t="s">
        <v>103</v>
      </c>
      <c r="I223" s="176">
        <v>4</v>
      </c>
      <c r="J223" s="135">
        <v>0</v>
      </c>
      <c r="K223" s="131">
        <v>0</v>
      </c>
      <c r="L223" s="135">
        <v>4</v>
      </c>
      <c r="M223" s="131">
        <v>1</v>
      </c>
      <c r="O223" s="136" t="s">
        <v>103</v>
      </c>
      <c r="P223" s="176">
        <v>0</v>
      </c>
      <c r="Q223" s="187" t="s">
        <v>222</v>
      </c>
      <c r="R223" s="196" t="s">
        <v>222</v>
      </c>
      <c r="S223" s="187" t="s">
        <v>222</v>
      </c>
      <c r="T223" s="196" t="s">
        <v>222</v>
      </c>
      <c r="V223" s="136" t="s">
        <v>103</v>
      </c>
      <c r="W223" s="176">
        <v>2</v>
      </c>
      <c r="X223" s="135">
        <v>0</v>
      </c>
      <c r="Y223" s="131">
        <v>0</v>
      </c>
      <c r="Z223" s="135">
        <v>2</v>
      </c>
      <c r="AA223" s="131">
        <v>1</v>
      </c>
    </row>
    <row r="224" spans="1:27" ht="15.75" x14ac:dyDescent="0.25">
      <c r="A224" s="136" t="s">
        <v>104</v>
      </c>
      <c r="B224" s="176">
        <v>38</v>
      </c>
      <c r="C224" s="135">
        <v>1</v>
      </c>
      <c r="D224" s="131">
        <v>2.6315789473684209E-2</v>
      </c>
      <c r="E224" s="135">
        <v>38</v>
      </c>
      <c r="F224" s="131">
        <v>1</v>
      </c>
      <c r="H224" s="136" t="s">
        <v>104</v>
      </c>
      <c r="I224" s="176">
        <v>7</v>
      </c>
      <c r="J224" s="135">
        <v>0</v>
      </c>
      <c r="K224" s="131">
        <v>0</v>
      </c>
      <c r="L224" s="135">
        <v>7</v>
      </c>
      <c r="M224" s="131">
        <v>1</v>
      </c>
      <c r="O224" s="136" t="s">
        <v>104</v>
      </c>
      <c r="P224" s="176">
        <v>1</v>
      </c>
      <c r="Q224" s="135">
        <v>0</v>
      </c>
      <c r="R224" s="131">
        <v>0</v>
      </c>
      <c r="S224" s="135">
        <v>1</v>
      </c>
      <c r="T224" s="131">
        <v>1</v>
      </c>
      <c r="V224" s="136" t="s">
        <v>104</v>
      </c>
      <c r="W224" s="176">
        <v>30</v>
      </c>
      <c r="X224" s="135">
        <v>1</v>
      </c>
      <c r="Y224" s="131">
        <v>3.3333333333333333E-2</v>
      </c>
      <c r="Z224" s="135">
        <v>30</v>
      </c>
      <c r="AA224" s="131">
        <v>1</v>
      </c>
    </row>
    <row r="225" spans="1:27" ht="15.75" x14ac:dyDescent="0.25">
      <c r="A225" s="136" t="s">
        <v>105</v>
      </c>
      <c r="B225" s="176">
        <v>9</v>
      </c>
      <c r="C225" s="135">
        <v>0</v>
      </c>
      <c r="D225" s="131">
        <v>0</v>
      </c>
      <c r="E225" s="135">
        <v>9</v>
      </c>
      <c r="F225" s="131">
        <v>1</v>
      </c>
      <c r="H225" s="136" t="s">
        <v>105</v>
      </c>
      <c r="I225" s="176">
        <v>8</v>
      </c>
      <c r="J225" s="135">
        <v>0</v>
      </c>
      <c r="K225" s="131">
        <v>0</v>
      </c>
      <c r="L225" s="135">
        <v>8</v>
      </c>
      <c r="M225" s="131">
        <v>1</v>
      </c>
      <c r="O225" s="136" t="s">
        <v>105</v>
      </c>
      <c r="P225" s="176">
        <v>0</v>
      </c>
      <c r="Q225" s="187" t="s">
        <v>222</v>
      </c>
      <c r="R225" s="196" t="s">
        <v>222</v>
      </c>
      <c r="S225" s="187" t="s">
        <v>222</v>
      </c>
      <c r="T225" s="196" t="s">
        <v>222</v>
      </c>
      <c r="V225" s="136" t="s">
        <v>105</v>
      </c>
      <c r="W225" s="176">
        <v>1</v>
      </c>
      <c r="X225" s="135">
        <v>0</v>
      </c>
      <c r="Y225" s="131">
        <v>0</v>
      </c>
      <c r="Z225" s="135">
        <v>1</v>
      </c>
      <c r="AA225" s="131">
        <v>1</v>
      </c>
    </row>
    <row r="226" spans="1:27" ht="15.75" x14ac:dyDescent="0.25">
      <c r="A226" s="136" t="s">
        <v>106</v>
      </c>
      <c r="B226" s="176">
        <v>15</v>
      </c>
      <c r="C226" s="135">
        <v>0</v>
      </c>
      <c r="D226" s="131">
        <v>0</v>
      </c>
      <c r="E226" s="135">
        <v>15</v>
      </c>
      <c r="F226" s="131">
        <v>1</v>
      </c>
      <c r="H226" s="136" t="s">
        <v>106</v>
      </c>
      <c r="I226" s="176">
        <v>10</v>
      </c>
      <c r="J226" s="135">
        <v>0</v>
      </c>
      <c r="K226" s="131">
        <v>0</v>
      </c>
      <c r="L226" s="135">
        <v>10</v>
      </c>
      <c r="M226" s="131">
        <v>1</v>
      </c>
      <c r="O226" s="136" t="s">
        <v>106</v>
      </c>
      <c r="P226" s="176">
        <v>3</v>
      </c>
      <c r="Q226" s="135">
        <v>0</v>
      </c>
      <c r="R226" s="131">
        <v>0</v>
      </c>
      <c r="S226" s="135">
        <v>3</v>
      </c>
      <c r="T226" s="131">
        <v>1</v>
      </c>
      <c r="V226" s="136" t="s">
        <v>106</v>
      </c>
      <c r="W226" s="176">
        <v>2</v>
      </c>
      <c r="X226" s="135">
        <v>0</v>
      </c>
      <c r="Y226" s="131">
        <v>0</v>
      </c>
      <c r="Z226" s="135">
        <v>2</v>
      </c>
      <c r="AA226" s="131">
        <v>1</v>
      </c>
    </row>
    <row r="227" spans="1:27" ht="15.75" x14ac:dyDescent="0.25">
      <c r="A227" s="136" t="s">
        <v>107</v>
      </c>
      <c r="B227" s="176">
        <v>30</v>
      </c>
      <c r="C227" s="135">
        <v>4</v>
      </c>
      <c r="D227" s="131">
        <v>0.13333333333333333</v>
      </c>
      <c r="E227" s="135">
        <v>29</v>
      </c>
      <c r="F227" s="131">
        <v>0.96666666666666667</v>
      </c>
      <c r="H227" s="136" t="s">
        <v>107</v>
      </c>
      <c r="I227" s="176">
        <v>16</v>
      </c>
      <c r="J227" s="135">
        <v>1</v>
      </c>
      <c r="K227" s="131">
        <v>6.25E-2</v>
      </c>
      <c r="L227" s="135">
        <v>16</v>
      </c>
      <c r="M227" s="131">
        <v>1</v>
      </c>
      <c r="O227" s="136" t="s">
        <v>107</v>
      </c>
      <c r="P227" s="176">
        <v>2</v>
      </c>
      <c r="Q227" s="135">
        <v>0</v>
      </c>
      <c r="R227" s="131">
        <v>0</v>
      </c>
      <c r="S227" s="135">
        <v>2</v>
      </c>
      <c r="T227" s="131">
        <v>1</v>
      </c>
      <c r="V227" s="136" t="s">
        <v>107</v>
      </c>
      <c r="W227" s="176">
        <v>12</v>
      </c>
      <c r="X227" s="135">
        <v>3</v>
      </c>
      <c r="Y227" s="131">
        <v>0.25</v>
      </c>
      <c r="Z227" s="135">
        <v>11</v>
      </c>
      <c r="AA227" s="131">
        <v>0.91666666666666663</v>
      </c>
    </row>
    <row r="228" spans="1:27" ht="15.75" x14ac:dyDescent="0.25">
      <c r="A228" s="136" t="s">
        <v>108</v>
      </c>
      <c r="B228" s="176">
        <v>52</v>
      </c>
      <c r="C228" s="135">
        <v>4</v>
      </c>
      <c r="D228" s="131">
        <v>7.6923076923076927E-2</v>
      </c>
      <c r="E228" s="135">
        <v>52</v>
      </c>
      <c r="F228" s="131">
        <v>1</v>
      </c>
      <c r="H228" s="136" t="s">
        <v>108</v>
      </c>
      <c r="I228" s="176">
        <v>22</v>
      </c>
      <c r="J228" s="135">
        <v>3</v>
      </c>
      <c r="K228" s="131">
        <v>0.13636363636363635</v>
      </c>
      <c r="L228" s="135">
        <v>22</v>
      </c>
      <c r="M228" s="131">
        <v>1</v>
      </c>
      <c r="O228" s="136" t="s">
        <v>108</v>
      </c>
      <c r="P228" s="176">
        <v>2</v>
      </c>
      <c r="Q228" s="135">
        <v>0</v>
      </c>
      <c r="R228" s="131">
        <v>0</v>
      </c>
      <c r="S228" s="135">
        <v>2</v>
      </c>
      <c r="T228" s="131">
        <v>1</v>
      </c>
      <c r="V228" s="136" t="s">
        <v>108</v>
      </c>
      <c r="W228" s="176">
        <v>28</v>
      </c>
      <c r="X228" s="135">
        <v>1</v>
      </c>
      <c r="Y228" s="131">
        <v>3.5714285714285712E-2</v>
      </c>
      <c r="Z228" s="135">
        <v>28</v>
      </c>
      <c r="AA228" s="131">
        <v>1</v>
      </c>
    </row>
    <row r="229" spans="1:27" ht="15.75" x14ac:dyDescent="0.25">
      <c r="A229" s="136" t="s">
        <v>109</v>
      </c>
      <c r="B229" s="176">
        <v>37</v>
      </c>
      <c r="C229" s="135">
        <v>5</v>
      </c>
      <c r="D229" s="131">
        <v>0.13513513513513514</v>
      </c>
      <c r="E229" s="135">
        <v>35</v>
      </c>
      <c r="F229" s="131">
        <v>0.94594594594594594</v>
      </c>
      <c r="H229" s="136" t="s">
        <v>109</v>
      </c>
      <c r="I229" s="176">
        <v>19</v>
      </c>
      <c r="J229" s="135">
        <v>5</v>
      </c>
      <c r="K229" s="131">
        <v>0.26315789473684209</v>
      </c>
      <c r="L229" s="135">
        <v>17</v>
      </c>
      <c r="M229" s="131">
        <v>0.89473684210526316</v>
      </c>
      <c r="O229" s="136" t="s">
        <v>109</v>
      </c>
      <c r="P229" s="176">
        <v>7</v>
      </c>
      <c r="Q229" s="135">
        <v>0</v>
      </c>
      <c r="R229" s="131">
        <v>0</v>
      </c>
      <c r="S229" s="135">
        <v>7</v>
      </c>
      <c r="T229" s="131">
        <v>1</v>
      </c>
      <c r="V229" s="136" t="s">
        <v>109</v>
      </c>
      <c r="W229" s="176">
        <v>11</v>
      </c>
      <c r="X229" s="135">
        <v>0</v>
      </c>
      <c r="Y229" s="131">
        <v>0</v>
      </c>
      <c r="Z229" s="135">
        <v>11</v>
      </c>
      <c r="AA229" s="131">
        <v>1</v>
      </c>
    </row>
    <row r="230" spans="1:27" ht="15.75" x14ac:dyDescent="0.25">
      <c r="A230" s="136" t="s">
        <v>110</v>
      </c>
      <c r="B230" s="176">
        <v>7</v>
      </c>
      <c r="C230" s="135">
        <v>0</v>
      </c>
      <c r="D230" s="131">
        <v>0</v>
      </c>
      <c r="E230" s="135">
        <v>7</v>
      </c>
      <c r="F230" s="131">
        <v>1</v>
      </c>
      <c r="H230" s="136" t="s">
        <v>110</v>
      </c>
      <c r="I230" s="176">
        <v>4</v>
      </c>
      <c r="J230" s="135">
        <v>0</v>
      </c>
      <c r="K230" s="131">
        <v>0</v>
      </c>
      <c r="L230" s="135">
        <v>4</v>
      </c>
      <c r="M230" s="131">
        <v>1</v>
      </c>
      <c r="O230" s="136" t="s">
        <v>110</v>
      </c>
      <c r="P230" s="176">
        <v>0</v>
      </c>
      <c r="Q230" s="187" t="s">
        <v>222</v>
      </c>
      <c r="R230" s="196" t="s">
        <v>222</v>
      </c>
      <c r="S230" s="187" t="s">
        <v>222</v>
      </c>
      <c r="T230" s="196" t="s">
        <v>222</v>
      </c>
      <c r="V230" s="136" t="s">
        <v>110</v>
      </c>
      <c r="W230" s="176">
        <v>3</v>
      </c>
      <c r="X230" s="135">
        <v>0</v>
      </c>
      <c r="Y230" s="131">
        <v>0</v>
      </c>
      <c r="Z230" s="135">
        <v>3</v>
      </c>
      <c r="AA230" s="131">
        <v>1</v>
      </c>
    </row>
    <row r="231" spans="1:27" ht="15.75" x14ac:dyDescent="0.25">
      <c r="A231" s="136" t="s">
        <v>111</v>
      </c>
      <c r="B231" s="176">
        <v>4</v>
      </c>
      <c r="C231" s="135">
        <v>0</v>
      </c>
      <c r="D231" s="131">
        <v>0</v>
      </c>
      <c r="E231" s="135">
        <v>4</v>
      </c>
      <c r="F231" s="131">
        <v>1</v>
      </c>
      <c r="H231" s="136" t="s">
        <v>111</v>
      </c>
      <c r="I231" s="176">
        <v>3</v>
      </c>
      <c r="J231" s="135">
        <v>0</v>
      </c>
      <c r="K231" s="131">
        <v>0</v>
      </c>
      <c r="L231" s="135">
        <v>3</v>
      </c>
      <c r="M231" s="131">
        <v>1</v>
      </c>
      <c r="O231" s="136" t="s">
        <v>111</v>
      </c>
      <c r="P231" s="176">
        <v>0</v>
      </c>
      <c r="Q231" s="187" t="s">
        <v>222</v>
      </c>
      <c r="R231" s="196" t="s">
        <v>222</v>
      </c>
      <c r="S231" s="187" t="s">
        <v>222</v>
      </c>
      <c r="T231" s="196" t="s">
        <v>222</v>
      </c>
      <c r="V231" s="136" t="s">
        <v>111</v>
      </c>
      <c r="W231" s="176">
        <v>1</v>
      </c>
      <c r="X231" s="135">
        <v>0</v>
      </c>
      <c r="Y231" s="131">
        <v>0</v>
      </c>
      <c r="Z231" s="135">
        <v>1</v>
      </c>
      <c r="AA231" s="131">
        <v>1</v>
      </c>
    </row>
    <row r="232" spans="1:27" ht="15.75" x14ac:dyDescent="0.25">
      <c r="A232" s="136" t="s">
        <v>112</v>
      </c>
      <c r="B232" s="176">
        <v>21</v>
      </c>
      <c r="C232" s="135">
        <v>3</v>
      </c>
      <c r="D232" s="131">
        <v>0.14285714285714285</v>
      </c>
      <c r="E232" s="135">
        <v>21</v>
      </c>
      <c r="F232" s="131">
        <v>1</v>
      </c>
      <c r="H232" s="136" t="s">
        <v>112</v>
      </c>
      <c r="I232" s="176">
        <v>11</v>
      </c>
      <c r="J232" s="135">
        <v>2</v>
      </c>
      <c r="K232" s="131">
        <v>0.18181818181818182</v>
      </c>
      <c r="L232" s="135">
        <v>11</v>
      </c>
      <c r="M232" s="131">
        <v>1</v>
      </c>
      <c r="O232" s="136" t="s">
        <v>112</v>
      </c>
      <c r="P232" s="176">
        <v>6</v>
      </c>
      <c r="Q232" s="135">
        <v>1</v>
      </c>
      <c r="R232" s="131">
        <v>0.16666666666666666</v>
      </c>
      <c r="S232" s="135">
        <v>6</v>
      </c>
      <c r="T232" s="131">
        <v>1</v>
      </c>
      <c r="V232" s="136" t="s">
        <v>112</v>
      </c>
      <c r="W232" s="176">
        <v>4</v>
      </c>
      <c r="X232" s="135">
        <v>0</v>
      </c>
      <c r="Y232" s="131">
        <v>0</v>
      </c>
      <c r="Z232" s="135">
        <v>4</v>
      </c>
      <c r="AA232" s="131">
        <v>1</v>
      </c>
    </row>
    <row r="233" spans="1:27" ht="15.75" x14ac:dyDescent="0.25">
      <c r="A233" s="136" t="s">
        <v>113</v>
      </c>
      <c r="B233" s="176">
        <v>14</v>
      </c>
      <c r="C233" s="135">
        <v>1</v>
      </c>
      <c r="D233" s="131">
        <v>7.1428571428571425E-2</v>
      </c>
      <c r="E233" s="135">
        <v>14</v>
      </c>
      <c r="F233" s="131">
        <v>1</v>
      </c>
      <c r="H233" s="136" t="s">
        <v>113</v>
      </c>
      <c r="I233" s="176">
        <v>9</v>
      </c>
      <c r="J233" s="135">
        <v>0</v>
      </c>
      <c r="K233" s="131">
        <v>0</v>
      </c>
      <c r="L233" s="135">
        <v>9</v>
      </c>
      <c r="M233" s="131">
        <v>1</v>
      </c>
      <c r="O233" s="136" t="s">
        <v>113</v>
      </c>
      <c r="P233" s="176">
        <v>1</v>
      </c>
      <c r="Q233" s="135">
        <v>1</v>
      </c>
      <c r="R233" s="131">
        <v>1</v>
      </c>
      <c r="S233" s="135">
        <v>1</v>
      </c>
      <c r="T233" s="131">
        <v>1</v>
      </c>
      <c r="V233" s="136" t="s">
        <v>113</v>
      </c>
      <c r="W233" s="176">
        <v>4</v>
      </c>
      <c r="X233" s="135">
        <v>0</v>
      </c>
      <c r="Y233" s="131">
        <v>0</v>
      </c>
      <c r="Z233" s="135">
        <v>4</v>
      </c>
      <c r="AA233" s="131">
        <v>1</v>
      </c>
    </row>
    <row r="234" spans="1:27" ht="15.75" x14ac:dyDescent="0.25">
      <c r="A234" s="136" t="s">
        <v>114</v>
      </c>
      <c r="B234" s="176">
        <v>19</v>
      </c>
      <c r="C234" s="135">
        <v>0</v>
      </c>
      <c r="D234" s="131">
        <v>0</v>
      </c>
      <c r="E234" s="135">
        <v>19</v>
      </c>
      <c r="F234" s="131">
        <v>1</v>
      </c>
      <c r="H234" s="136" t="s">
        <v>114</v>
      </c>
      <c r="I234" s="176">
        <v>14</v>
      </c>
      <c r="J234" s="135">
        <v>0</v>
      </c>
      <c r="K234" s="131">
        <v>0</v>
      </c>
      <c r="L234" s="135">
        <v>14</v>
      </c>
      <c r="M234" s="131">
        <v>1</v>
      </c>
      <c r="O234" s="136" t="s">
        <v>114</v>
      </c>
      <c r="P234" s="176">
        <v>0</v>
      </c>
      <c r="Q234" s="187" t="s">
        <v>222</v>
      </c>
      <c r="R234" s="196" t="s">
        <v>222</v>
      </c>
      <c r="S234" s="187" t="s">
        <v>222</v>
      </c>
      <c r="T234" s="196" t="s">
        <v>222</v>
      </c>
      <c r="V234" s="136" t="s">
        <v>114</v>
      </c>
      <c r="W234" s="176">
        <v>5</v>
      </c>
      <c r="X234" s="135">
        <v>0</v>
      </c>
      <c r="Y234" s="131">
        <v>0</v>
      </c>
      <c r="Z234" s="135">
        <v>5</v>
      </c>
      <c r="AA234" s="131">
        <v>1</v>
      </c>
    </row>
    <row r="235" spans="1:27" ht="15.75" x14ac:dyDescent="0.25">
      <c r="A235" s="136" t="s">
        <v>115</v>
      </c>
      <c r="B235" s="176">
        <v>7</v>
      </c>
      <c r="C235" s="135">
        <v>1</v>
      </c>
      <c r="D235" s="131">
        <v>0.14285714285714285</v>
      </c>
      <c r="E235" s="135">
        <v>6</v>
      </c>
      <c r="F235" s="131">
        <v>0.8571428571428571</v>
      </c>
      <c r="H235" s="136" t="s">
        <v>115</v>
      </c>
      <c r="I235" s="176">
        <v>7</v>
      </c>
      <c r="J235" s="135">
        <v>1</v>
      </c>
      <c r="K235" s="131">
        <v>0.14285714285714285</v>
      </c>
      <c r="L235" s="135">
        <v>6</v>
      </c>
      <c r="M235" s="131">
        <v>0.8571428571428571</v>
      </c>
      <c r="O235" s="136" t="s">
        <v>115</v>
      </c>
      <c r="P235" s="176">
        <v>0</v>
      </c>
      <c r="Q235" s="187" t="s">
        <v>222</v>
      </c>
      <c r="R235" s="196" t="s">
        <v>222</v>
      </c>
      <c r="S235" s="187" t="s">
        <v>222</v>
      </c>
      <c r="T235" s="196" t="s">
        <v>222</v>
      </c>
      <c r="V235" s="136" t="s">
        <v>115</v>
      </c>
      <c r="W235" s="176">
        <v>0</v>
      </c>
      <c r="X235" s="187" t="s">
        <v>222</v>
      </c>
      <c r="Y235" s="196" t="s">
        <v>222</v>
      </c>
      <c r="Z235" s="187" t="s">
        <v>222</v>
      </c>
      <c r="AA235" s="196" t="s">
        <v>222</v>
      </c>
    </row>
    <row r="236" spans="1:27" ht="15.75" x14ac:dyDescent="0.25">
      <c r="A236" s="136" t="s">
        <v>116</v>
      </c>
      <c r="B236" s="176">
        <v>18</v>
      </c>
      <c r="C236" s="135">
        <v>2</v>
      </c>
      <c r="D236" s="131">
        <v>0.1111111111111111</v>
      </c>
      <c r="E236" s="135">
        <v>17</v>
      </c>
      <c r="F236" s="131">
        <v>0.94444444444444442</v>
      </c>
      <c r="H236" s="136" t="s">
        <v>116</v>
      </c>
      <c r="I236" s="176">
        <v>10</v>
      </c>
      <c r="J236" s="135">
        <v>1</v>
      </c>
      <c r="K236" s="131">
        <v>0.1</v>
      </c>
      <c r="L236" s="135">
        <v>10</v>
      </c>
      <c r="M236" s="131">
        <v>1</v>
      </c>
      <c r="O236" s="136" t="s">
        <v>116</v>
      </c>
      <c r="P236" s="176">
        <v>1</v>
      </c>
      <c r="Q236" s="135">
        <v>0</v>
      </c>
      <c r="R236" s="131">
        <v>0</v>
      </c>
      <c r="S236" s="135">
        <v>1</v>
      </c>
      <c r="T236" s="131">
        <v>1</v>
      </c>
      <c r="V236" s="136" t="s">
        <v>116</v>
      </c>
      <c r="W236" s="176">
        <v>7</v>
      </c>
      <c r="X236" s="135">
        <v>1</v>
      </c>
      <c r="Y236" s="131">
        <v>0.14285714285714285</v>
      </c>
      <c r="Z236" s="135">
        <v>6</v>
      </c>
      <c r="AA236" s="131">
        <v>0.8571428571428571</v>
      </c>
    </row>
    <row r="237" spans="1:27" ht="15.75" x14ac:dyDescent="0.25">
      <c r="A237" s="136" t="s">
        <v>117</v>
      </c>
      <c r="B237" s="176">
        <v>12</v>
      </c>
      <c r="C237" s="135">
        <v>0</v>
      </c>
      <c r="D237" s="131">
        <v>0</v>
      </c>
      <c r="E237" s="135">
        <v>12</v>
      </c>
      <c r="F237" s="131">
        <v>1</v>
      </c>
      <c r="H237" s="136" t="s">
        <v>117</v>
      </c>
      <c r="I237" s="176">
        <v>9</v>
      </c>
      <c r="J237" s="135">
        <v>0</v>
      </c>
      <c r="K237" s="131">
        <v>0</v>
      </c>
      <c r="L237" s="135">
        <v>9</v>
      </c>
      <c r="M237" s="131">
        <v>1</v>
      </c>
      <c r="O237" s="136" t="s">
        <v>117</v>
      </c>
      <c r="P237" s="176">
        <v>1</v>
      </c>
      <c r="Q237" s="135">
        <v>0</v>
      </c>
      <c r="R237" s="131">
        <v>0</v>
      </c>
      <c r="S237" s="135">
        <v>1</v>
      </c>
      <c r="T237" s="131">
        <v>1</v>
      </c>
      <c r="V237" s="136" t="s">
        <v>117</v>
      </c>
      <c r="W237" s="176">
        <v>2</v>
      </c>
      <c r="X237" s="135">
        <v>0</v>
      </c>
      <c r="Y237" s="131">
        <v>0</v>
      </c>
      <c r="Z237" s="135">
        <v>2</v>
      </c>
      <c r="AA237" s="131">
        <v>1</v>
      </c>
    </row>
    <row r="238" spans="1:27" ht="15.75" x14ac:dyDescent="0.25">
      <c r="A238" s="136" t="s">
        <v>118</v>
      </c>
      <c r="B238" s="176">
        <v>14</v>
      </c>
      <c r="C238" s="135">
        <v>3</v>
      </c>
      <c r="D238" s="131">
        <v>0.21428571428571427</v>
      </c>
      <c r="E238" s="135">
        <v>14</v>
      </c>
      <c r="F238" s="131">
        <v>1</v>
      </c>
      <c r="H238" s="136" t="s">
        <v>118</v>
      </c>
      <c r="I238" s="176">
        <v>11</v>
      </c>
      <c r="J238" s="135">
        <v>3</v>
      </c>
      <c r="K238" s="131">
        <v>0.27272727272727271</v>
      </c>
      <c r="L238" s="135">
        <v>11</v>
      </c>
      <c r="M238" s="131">
        <v>1</v>
      </c>
      <c r="O238" s="136" t="s">
        <v>118</v>
      </c>
      <c r="P238" s="176">
        <v>0</v>
      </c>
      <c r="Q238" s="187" t="s">
        <v>222</v>
      </c>
      <c r="R238" s="196" t="s">
        <v>222</v>
      </c>
      <c r="S238" s="187" t="s">
        <v>222</v>
      </c>
      <c r="T238" s="196" t="s">
        <v>222</v>
      </c>
      <c r="V238" s="136" t="s">
        <v>118</v>
      </c>
      <c r="W238" s="176">
        <v>3</v>
      </c>
      <c r="X238" s="135">
        <v>0</v>
      </c>
      <c r="Y238" s="131">
        <v>0</v>
      </c>
      <c r="Z238" s="135">
        <v>3</v>
      </c>
      <c r="AA238" s="131">
        <v>1</v>
      </c>
    </row>
    <row r="239" spans="1:27" ht="15.75" x14ac:dyDescent="0.25">
      <c r="A239" s="136" t="s">
        <v>119</v>
      </c>
      <c r="B239" s="176">
        <v>11</v>
      </c>
      <c r="C239" s="135">
        <v>0</v>
      </c>
      <c r="D239" s="131">
        <v>0</v>
      </c>
      <c r="E239" s="135">
        <v>11</v>
      </c>
      <c r="F239" s="131">
        <v>1</v>
      </c>
      <c r="H239" s="136" t="s">
        <v>119</v>
      </c>
      <c r="I239" s="176">
        <v>10</v>
      </c>
      <c r="J239" s="135">
        <v>0</v>
      </c>
      <c r="K239" s="131">
        <v>0</v>
      </c>
      <c r="L239" s="135">
        <v>10</v>
      </c>
      <c r="M239" s="131">
        <v>1</v>
      </c>
      <c r="O239" s="136" t="s">
        <v>119</v>
      </c>
      <c r="P239" s="176">
        <v>0</v>
      </c>
      <c r="Q239" s="187" t="s">
        <v>222</v>
      </c>
      <c r="R239" s="196" t="s">
        <v>222</v>
      </c>
      <c r="S239" s="187" t="s">
        <v>222</v>
      </c>
      <c r="T239" s="196" t="s">
        <v>222</v>
      </c>
      <c r="V239" s="136" t="s">
        <v>119</v>
      </c>
      <c r="W239" s="176">
        <v>1</v>
      </c>
      <c r="X239" s="135">
        <v>0</v>
      </c>
      <c r="Y239" s="131">
        <v>0</v>
      </c>
      <c r="Z239" s="135">
        <v>1</v>
      </c>
      <c r="AA239" s="131">
        <v>1</v>
      </c>
    </row>
    <row r="240" spans="1:27" ht="15.75" x14ac:dyDescent="0.25">
      <c r="A240" s="136" t="s">
        <v>120</v>
      </c>
      <c r="B240" s="176">
        <v>14</v>
      </c>
      <c r="C240" s="135">
        <v>1</v>
      </c>
      <c r="D240" s="131">
        <v>7.1428571428571425E-2</v>
      </c>
      <c r="E240" s="135">
        <v>14</v>
      </c>
      <c r="F240" s="131">
        <v>1</v>
      </c>
      <c r="H240" s="136" t="s">
        <v>120</v>
      </c>
      <c r="I240" s="176">
        <v>6</v>
      </c>
      <c r="J240" s="135">
        <v>1</v>
      </c>
      <c r="K240" s="131">
        <v>0.16666666666666666</v>
      </c>
      <c r="L240" s="135">
        <v>6</v>
      </c>
      <c r="M240" s="131">
        <v>1</v>
      </c>
      <c r="O240" s="136" t="s">
        <v>120</v>
      </c>
      <c r="P240" s="176">
        <v>5</v>
      </c>
      <c r="Q240" s="135">
        <v>0</v>
      </c>
      <c r="R240" s="131">
        <v>0</v>
      </c>
      <c r="S240" s="135">
        <v>5</v>
      </c>
      <c r="T240" s="131">
        <v>1</v>
      </c>
      <c r="V240" s="136" t="s">
        <v>120</v>
      </c>
      <c r="W240" s="176">
        <v>3</v>
      </c>
      <c r="X240" s="135">
        <v>0</v>
      </c>
      <c r="Y240" s="131">
        <v>0</v>
      </c>
      <c r="Z240" s="135">
        <v>3</v>
      </c>
      <c r="AA240" s="131">
        <v>1</v>
      </c>
    </row>
    <row r="241" spans="1:27" ht="15.75" x14ac:dyDescent="0.25">
      <c r="A241" s="136" t="s">
        <v>121</v>
      </c>
      <c r="B241" s="176">
        <v>28</v>
      </c>
      <c r="C241" s="135">
        <v>1</v>
      </c>
      <c r="D241" s="131">
        <v>3.5714285714285712E-2</v>
      </c>
      <c r="E241" s="135">
        <v>27</v>
      </c>
      <c r="F241" s="131">
        <v>0.9642857142857143</v>
      </c>
      <c r="H241" s="136" t="s">
        <v>121</v>
      </c>
      <c r="I241" s="176">
        <v>22</v>
      </c>
      <c r="J241" s="135">
        <v>1</v>
      </c>
      <c r="K241" s="131">
        <v>4.5454545454545456E-2</v>
      </c>
      <c r="L241" s="135">
        <v>21</v>
      </c>
      <c r="M241" s="131">
        <v>0.95454545454545459</v>
      </c>
      <c r="O241" s="136" t="s">
        <v>121</v>
      </c>
      <c r="P241" s="176">
        <v>1</v>
      </c>
      <c r="Q241" s="135">
        <v>0</v>
      </c>
      <c r="R241" s="131">
        <v>0</v>
      </c>
      <c r="S241" s="135">
        <v>1</v>
      </c>
      <c r="T241" s="131">
        <v>1</v>
      </c>
      <c r="V241" s="136" t="s">
        <v>121</v>
      </c>
      <c r="W241" s="176">
        <v>5</v>
      </c>
      <c r="X241" s="135">
        <v>0</v>
      </c>
      <c r="Y241" s="131">
        <v>0</v>
      </c>
      <c r="Z241" s="135">
        <v>5</v>
      </c>
      <c r="AA241" s="131">
        <v>1</v>
      </c>
    </row>
    <row r="242" spans="1:27" ht="15.75" x14ac:dyDescent="0.25">
      <c r="A242" s="136" t="s">
        <v>122</v>
      </c>
      <c r="B242" s="176">
        <v>8</v>
      </c>
      <c r="C242" s="135">
        <v>3</v>
      </c>
      <c r="D242" s="131">
        <v>0.375</v>
      </c>
      <c r="E242" s="135">
        <v>8</v>
      </c>
      <c r="F242" s="131">
        <v>1</v>
      </c>
      <c r="H242" s="136" t="s">
        <v>122</v>
      </c>
      <c r="I242" s="176">
        <v>3</v>
      </c>
      <c r="J242" s="135">
        <v>2</v>
      </c>
      <c r="K242" s="131">
        <v>0.66666666666666663</v>
      </c>
      <c r="L242" s="135">
        <v>3</v>
      </c>
      <c r="M242" s="131">
        <v>1</v>
      </c>
      <c r="O242" s="136" t="s">
        <v>122</v>
      </c>
      <c r="P242" s="176">
        <v>2</v>
      </c>
      <c r="Q242" s="135">
        <v>1</v>
      </c>
      <c r="R242" s="131">
        <v>0.5</v>
      </c>
      <c r="S242" s="135">
        <v>2</v>
      </c>
      <c r="T242" s="131">
        <v>1</v>
      </c>
      <c r="V242" s="136" t="s">
        <v>122</v>
      </c>
      <c r="W242" s="176">
        <v>3</v>
      </c>
      <c r="X242" s="135">
        <v>0</v>
      </c>
      <c r="Y242" s="131">
        <v>0</v>
      </c>
      <c r="Z242" s="135">
        <v>3</v>
      </c>
      <c r="AA242" s="131">
        <v>1</v>
      </c>
    </row>
    <row r="243" spans="1:27" ht="15.75" x14ac:dyDescent="0.25">
      <c r="A243" s="136" t="s">
        <v>123</v>
      </c>
      <c r="B243" s="176">
        <v>8</v>
      </c>
      <c r="C243" s="135">
        <v>2</v>
      </c>
      <c r="D243" s="131">
        <v>0.25</v>
      </c>
      <c r="E243" s="135">
        <v>6</v>
      </c>
      <c r="F243" s="131">
        <v>0.75</v>
      </c>
      <c r="H243" s="136" t="s">
        <v>123</v>
      </c>
      <c r="I243" s="176">
        <v>5</v>
      </c>
      <c r="J243" s="135">
        <v>2</v>
      </c>
      <c r="K243" s="131">
        <v>0.4</v>
      </c>
      <c r="L243" s="135">
        <v>3</v>
      </c>
      <c r="M243" s="131">
        <v>0.6</v>
      </c>
      <c r="O243" s="136" t="s">
        <v>123</v>
      </c>
      <c r="P243" s="176">
        <v>0</v>
      </c>
      <c r="Q243" s="187" t="s">
        <v>222</v>
      </c>
      <c r="R243" s="196" t="s">
        <v>222</v>
      </c>
      <c r="S243" s="187" t="s">
        <v>222</v>
      </c>
      <c r="T243" s="196" t="s">
        <v>222</v>
      </c>
      <c r="V243" s="136" t="s">
        <v>123</v>
      </c>
      <c r="W243" s="176">
        <v>3</v>
      </c>
      <c r="X243" s="135">
        <v>0</v>
      </c>
      <c r="Y243" s="131">
        <v>0</v>
      </c>
      <c r="Z243" s="135">
        <v>3</v>
      </c>
      <c r="AA243" s="131">
        <v>1</v>
      </c>
    </row>
    <row r="244" spans="1:27" ht="15.75" x14ac:dyDescent="0.25">
      <c r="A244" s="136" t="s">
        <v>124</v>
      </c>
      <c r="B244" s="176">
        <v>17</v>
      </c>
      <c r="C244" s="135">
        <v>3</v>
      </c>
      <c r="D244" s="131">
        <v>0.17647058823529413</v>
      </c>
      <c r="E244" s="135">
        <v>15</v>
      </c>
      <c r="F244" s="131">
        <v>0.88235294117647056</v>
      </c>
      <c r="H244" s="136" t="s">
        <v>124</v>
      </c>
      <c r="I244" s="176">
        <v>6</v>
      </c>
      <c r="J244" s="135">
        <v>0</v>
      </c>
      <c r="K244" s="131">
        <v>0</v>
      </c>
      <c r="L244" s="135">
        <v>6</v>
      </c>
      <c r="M244" s="131">
        <v>1</v>
      </c>
      <c r="O244" s="136" t="s">
        <v>124</v>
      </c>
      <c r="P244" s="176">
        <v>1</v>
      </c>
      <c r="Q244" s="135">
        <v>0</v>
      </c>
      <c r="R244" s="131">
        <v>0</v>
      </c>
      <c r="S244" s="135">
        <v>1</v>
      </c>
      <c r="T244" s="131">
        <v>1</v>
      </c>
      <c r="V244" s="136" t="s">
        <v>124</v>
      </c>
      <c r="W244" s="176">
        <v>10</v>
      </c>
      <c r="X244" s="135">
        <v>3</v>
      </c>
      <c r="Y244" s="131">
        <v>0.3</v>
      </c>
      <c r="Z244" s="135">
        <v>8</v>
      </c>
      <c r="AA244" s="131">
        <v>0.8</v>
      </c>
    </row>
    <row r="245" spans="1:27" ht="15.75" x14ac:dyDescent="0.25">
      <c r="A245" s="136"/>
      <c r="B245" s="176"/>
      <c r="C245" s="135"/>
      <c r="D245" s="131"/>
      <c r="E245" s="135"/>
      <c r="F245" s="131"/>
      <c r="H245" s="136"/>
      <c r="I245" s="176"/>
      <c r="J245" s="135"/>
      <c r="K245" s="131"/>
      <c r="L245" s="135"/>
      <c r="M245" s="131"/>
      <c r="O245" s="136"/>
      <c r="P245" s="176"/>
      <c r="Q245" s="135"/>
      <c r="R245" s="131"/>
      <c r="S245" s="135"/>
      <c r="T245" s="131"/>
      <c r="V245" s="136"/>
      <c r="W245" s="176"/>
      <c r="X245" s="135"/>
      <c r="Y245" s="131"/>
      <c r="Z245" s="135"/>
      <c r="AA245" s="131"/>
    </row>
    <row r="246" spans="1:27" ht="15.75" x14ac:dyDescent="0.25">
      <c r="A246" s="139" t="s">
        <v>22</v>
      </c>
      <c r="B246" s="191">
        <v>513</v>
      </c>
      <c r="C246" s="191">
        <v>52</v>
      </c>
      <c r="D246" s="138">
        <v>0.10136452241715399</v>
      </c>
      <c r="E246" s="191">
        <v>499</v>
      </c>
      <c r="F246" s="138">
        <v>0.97270955165692008</v>
      </c>
      <c r="H246" s="139" t="s">
        <v>22</v>
      </c>
      <c r="I246" s="191">
        <v>273</v>
      </c>
      <c r="J246" s="191">
        <v>32</v>
      </c>
      <c r="K246" s="138">
        <v>0.11721611721611722</v>
      </c>
      <c r="L246" s="191">
        <v>264</v>
      </c>
      <c r="M246" s="138">
        <v>0.96703296703296704</v>
      </c>
      <c r="O246" s="139" t="s">
        <v>22</v>
      </c>
      <c r="P246" s="191">
        <v>53</v>
      </c>
      <c r="Q246" s="191">
        <v>7</v>
      </c>
      <c r="R246" s="138">
        <v>0.13207547169811321</v>
      </c>
      <c r="S246" s="191">
        <v>52</v>
      </c>
      <c r="T246" s="138">
        <v>0.98113207547169812</v>
      </c>
      <c r="V246" s="139" t="s">
        <v>22</v>
      </c>
      <c r="W246" s="191">
        <v>187</v>
      </c>
      <c r="X246" s="191">
        <v>13</v>
      </c>
      <c r="Y246" s="138">
        <v>6.9518716577540107E-2</v>
      </c>
      <c r="Z246" s="191">
        <v>183</v>
      </c>
      <c r="AA246" s="138">
        <v>0.97860962566844922</v>
      </c>
    </row>
    <row r="247" spans="1:27" ht="15.75" x14ac:dyDescent="0.25">
      <c r="A247" s="60"/>
      <c r="B247" s="137"/>
      <c r="C247" s="94"/>
      <c r="D247" s="63"/>
      <c r="E247" s="67"/>
      <c r="F247" s="63"/>
      <c r="G247" s="195"/>
      <c r="H247" s="60"/>
      <c r="I247" s="137"/>
      <c r="J247" s="67"/>
      <c r="K247" s="63"/>
      <c r="L247" s="67"/>
      <c r="M247" s="63"/>
      <c r="O247" s="60"/>
      <c r="P247" s="137"/>
      <c r="Q247" s="94"/>
      <c r="R247" s="63"/>
      <c r="S247" s="67"/>
      <c r="T247" s="63"/>
      <c r="V247" s="60"/>
      <c r="W247" s="137"/>
      <c r="X247" s="94"/>
      <c r="Y247" s="63"/>
      <c r="Z247" s="67"/>
      <c r="AA247" s="63"/>
    </row>
    <row r="248" spans="1:27" ht="15.75" x14ac:dyDescent="0.25">
      <c r="A248" s="59" t="s">
        <v>255</v>
      </c>
      <c r="B248" s="263"/>
      <c r="C248" s="264"/>
      <c r="D248" s="127"/>
      <c r="E248" s="265"/>
      <c r="F248" s="127"/>
      <c r="G248" s="20"/>
    </row>
    <row r="249" spans="1:27" ht="15.75" x14ac:dyDescent="0.25">
      <c r="A249" s="59" t="s">
        <v>256</v>
      </c>
      <c r="B249" s="263"/>
      <c r="C249" s="264"/>
      <c r="D249" s="127"/>
      <c r="E249" s="265"/>
      <c r="F249" s="127"/>
      <c r="G249" s="20"/>
    </row>
    <row r="250" spans="1:27" ht="66.75" customHeight="1" x14ac:dyDescent="0.25">
      <c r="A250" s="307" t="s">
        <v>257</v>
      </c>
      <c r="B250" s="307"/>
      <c r="C250" s="307"/>
      <c r="D250" s="307"/>
      <c r="E250" s="307"/>
      <c r="F250" s="307"/>
      <c r="G250" s="307"/>
    </row>
    <row r="251" spans="1:27" x14ac:dyDescent="0.25">
      <c r="A251" s="161"/>
    </row>
    <row r="252" spans="1:27" x14ac:dyDescent="0.25">
      <c r="A252" s="161"/>
    </row>
    <row r="254" spans="1:27" x14ac:dyDescent="0.25">
      <c r="A254" s="24" t="s">
        <v>143</v>
      </c>
    </row>
    <row r="255" spans="1:27" x14ac:dyDescent="0.25">
      <c r="A255" s="190" t="s">
        <v>45</v>
      </c>
    </row>
  </sheetData>
  <customSheetViews>
    <customSheetView guid="{20382D1E-794A-4216-A20E-330B8BAE0FD9}" scale="85" fitToPage="1" printArea="1" topLeftCell="O127">
      <selection activeCell="Q165" sqref="Q165"/>
      <pageMargins left="0.7" right="0.7" top="0.75" bottom="0.75" header="0.3" footer="0.3"/>
      <pageSetup paperSize="9" scale="59" orientation="landscape" verticalDpi="0" r:id="rId1"/>
    </customSheetView>
  </customSheetViews>
  <mergeCells count="101">
    <mergeCell ref="V209:AA209"/>
    <mergeCell ref="O209:T209"/>
    <mergeCell ref="H209:M209"/>
    <mergeCell ref="A209:F209"/>
    <mergeCell ref="V127:AA127"/>
    <mergeCell ref="O127:T127"/>
    <mergeCell ref="H127:M127"/>
    <mergeCell ref="A127:F127"/>
    <mergeCell ref="V168:AA168"/>
    <mergeCell ref="O168:T168"/>
    <mergeCell ref="H168:M168"/>
    <mergeCell ref="A168:F168"/>
    <mergeCell ref="B128:B129"/>
    <mergeCell ref="C128:D128"/>
    <mergeCell ref="E128:F128"/>
    <mergeCell ref="I128:I129"/>
    <mergeCell ref="A1:F1"/>
    <mergeCell ref="H1:M1"/>
    <mergeCell ref="A45:F45"/>
    <mergeCell ref="H45:M45"/>
    <mergeCell ref="V86:AA86"/>
    <mergeCell ref="O86:T86"/>
    <mergeCell ref="H86:M86"/>
    <mergeCell ref="A86:F86"/>
    <mergeCell ref="B5:B6"/>
    <mergeCell ref="C5:D5"/>
    <mergeCell ref="E5:F5"/>
    <mergeCell ref="I5:I6"/>
    <mergeCell ref="J5:K5"/>
    <mergeCell ref="L5:M5"/>
    <mergeCell ref="O1:T1"/>
    <mergeCell ref="P5:P6"/>
    <mergeCell ref="X210:Y210"/>
    <mergeCell ref="Z210:AA210"/>
    <mergeCell ref="B169:B170"/>
    <mergeCell ref="C169:D169"/>
    <mergeCell ref="E169:F169"/>
    <mergeCell ref="I169:I170"/>
    <mergeCell ref="J169:K169"/>
    <mergeCell ref="L169:M169"/>
    <mergeCell ref="P169:P170"/>
    <mergeCell ref="Q169:R169"/>
    <mergeCell ref="S169:T169"/>
    <mergeCell ref="W169:W170"/>
    <mergeCell ref="X169:Y169"/>
    <mergeCell ref="Z169:AA169"/>
    <mergeCell ref="L210:M210"/>
    <mergeCell ref="P210:P211"/>
    <mergeCell ref="Q210:R210"/>
    <mergeCell ref="S210:T210"/>
    <mergeCell ref="W210:W211"/>
    <mergeCell ref="B210:B211"/>
    <mergeCell ref="C210:D210"/>
    <mergeCell ref="E210:F210"/>
    <mergeCell ref="I210:I211"/>
    <mergeCell ref="J210:K210"/>
    <mergeCell ref="V1:AA1"/>
    <mergeCell ref="W5:W6"/>
    <mergeCell ref="X5:Y5"/>
    <mergeCell ref="Z5:AA5"/>
    <mergeCell ref="Z87:AA87"/>
    <mergeCell ref="X87:Y87"/>
    <mergeCell ref="J128:K128"/>
    <mergeCell ref="L128:M128"/>
    <mergeCell ref="P128:P129"/>
    <mergeCell ref="Q128:R128"/>
    <mergeCell ref="S128:T128"/>
    <mergeCell ref="J46:K46"/>
    <mergeCell ref="Q5:R5"/>
    <mergeCell ref="S5:T5"/>
    <mergeCell ref="Z46:AA46"/>
    <mergeCell ref="O45:T45"/>
    <mergeCell ref="V45:AA45"/>
    <mergeCell ref="X46:Y46"/>
    <mergeCell ref="W128:W129"/>
    <mergeCell ref="X128:Y128"/>
    <mergeCell ref="Z128:AA128"/>
    <mergeCell ref="H2:N2"/>
    <mergeCell ref="O2:U2"/>
    <mergeCell ref="V2:AB2"/>
    <mergeCell ref="A2:F2"/>
    <mergeCell ref="A250:G250"/>
    <mergeCell ref="L87:M87"/>
    <mergeCell ref="P87:P88"/>
    <mergeCell ref="Q87:R87"/>
    <mergeCell ref="S87:T87"/>
    <mergeCell ref="W87:W88"/>
    <mergeCell ref="B87:B88"/>
    <mergeCell ref="C87:D87"/>
    <mergeCell ref="E87:F87"/>
    <mergeCell ref="I87:I88"/>
    <mergeCell ref="J87:K87"/>
    <mergeCell ref="L46:M46"/>
    <mergeCell ref="P46:P47"/>
    <mergeCell ref="Q46:R46"/>
    <mergeCell ref="S46:T46"/>
    <mergeCell ref="W46:W47"/>
    <mergeCell ref="B46:B47"/>
    <mergeCell ref="C46:D46"/>
    <mergeCell ref="E46:F46"/>
    <mergeCell ref="I46:I47"/>
  </mergeCells>
  <hyperlinks>
    <hyperlink ref="A255" location="'Table of contents'!A1" display="return to table of contents"/>
  </hyperlinks>
  <pageMargins left="0.7" right="0.7" top="0.75" bottom="0.75" header="0.3" footer="0.3"/>
  <pageSetup paperSize="9" scale="31" orientation="landscape" verticalDpi="0"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M32"/>
  <sheetViews>
    <sheetView zoomScaleNormal="100" zoomScaleSheetLayoutView="85" workbookViewId="0"/>
  </sheetViews>
  <sheetFormatPr defaultRowHeight="15" x14ac:dyDescent="0.2"/>
  <cols>
    <col min="1" max="1" width="36" style="20" customWidth="1"/>
    <col min="2" max="2" width="14.5703125" style="20" customWidth="1"/>
    <col min="3" max="3" width="14.28515625" style="1" customWidth="1"/>
    <col min="4" max="4" width="14.5703125" style="20" customWidth="1"/>
    <col min="5" max="5" width="13" style="20" customWidth="1"/>
    <col min="6" max="6" width="14.5703125" style="1" customWidth="1"/>
    <col min="7" max="7" width="13.28515625" style="20" customWidth="1"/>
    <col min="8" max="8" width="14.5703125" style="20" customWidth="1"/>
    <col min="9" max="9" width="15.28515625" style="20" customWidth="1"/>
    <col min="10" max="10" width="13.42578125" style="20" customWidth="1"/>
    <col min="11" max="11" width="12.85546875" style="20" customWidth="1"/>
    <col min="12" max="12" width="12.140625" style="20" customWidth="1"/>
    <col min="13" max="13" width="12.85546875" style="20" customWidth="1"/>
    <col min="14" max="16384" width="9.140625" style="20"/>
  </cols>
  <sheetData>
    <row r="1" spans="1:6" x14ac:dyDescent="0.2">
      <c r="A1" s="20" t="s">
        <v>223</v>
      </c>
    </row>
    <row r="2" spans="1:6" ht="62.25" customHeight="1" x14ac:dyDescent="0.2">
      <c r="A2" s="29"/>
      <c r="B2" s="174" t="s">
        <v>11</v>
      </c>
      <c r="C2" s="174" t="s">
        <v>12</v>
      </c>
      <c r="D2" s="174" t="s">
        <v>13</v>
      </c>
      <c r="F2" s="20"/>
    </row>
    <row r="3" spans="1:6" ht="16.5" customHeight="1" x14ac:dyDescent="0.2">
      <c r="A3" s="27"/>
      <c r="B3" s="27"/>
      <c r="C3" s="27"/>
      <c r="D3" s="27"/>
      <c r="F3" s="20"/>
    </row>
    <row r="4" spans="1:6" ht="16.5" customHeight="1" x14ac:dyDescent="0.2">
      <c r="A4" s="100" t="s">
        <v>66</v>
      </c>
      <c r="B4" s="198">
        <v>1635</v>
      </c>
      <c r="C4" s="198">
        <v>836</v>
      </c>
      <c r="D4" s="198">
        <v>779</v>
      </c>
      <c r="F4" s="20"/>
    </row>
    <row r="5" spans="1:6" ht="16.5" customHeight="1" x14ac:dyDescent="0.2">
      <c r="A5" s="100" t="s">
        <v>67</v>
      </c>
      <c r="B5" s="198">
        <v>146</v>
      </c>
      <c r="C5" s="198">
        <v>68</v>
      </c>
      <c r="D5" s="198">
        <v>64</v>
      </c>
      <c r="F5" s="20"/>
    </row>
    <row r="6" spans="1:6" ht="16.5" customHeight="1" x14ac:dyDescent="0.2">
      <c r="A6" s="100" t="s">
        <v>68</v>
      </c>
      <c r="B6" s="198">
        <v>300</v>
      </c>
      <c r="C6" s="198">
        <v>128</v>
      </c>
      <c r="D6" s="198">
        <v>118</v>
      </c>
      <c r="F6" s="20"/>
    </row>
    <row r="7" spans="1:6" ht="16.5" customHeight="1" x14ac:dyDescent="0.2">
      <c r="A7" s="100" t="s">
        <v>69</v>
      </c>
      <c r="B7" s="198">
        <v>578</v>
      </c>
      <c r="C7" s="198">
        <v>284</v>
      </c>
      <c r="D7" s="198">
        <v>243</v>
      </c>
      <c r="F7" s="20"/>
    </row>
    <row r="8" spans="1:6" ht="16.5" customHeight="1" x14ac:dyDescent="0.2">
      <c r="A8" s="32" t="s">
        <v>71</v>
      </c>
      <c r="B8" s="198">
        <v>47</v>
      </c>
      <c r="C8" s="198">
        <v>18</v>
      </c>
      <c r="D8" s="198">
        <v>13</v>
      </c>
      <c r="F8" s="20"/>
    </row>
    <row r="9" spans="1:6" ht="14.25" customHeight="1" x14ac:dyDescent="0.2">
      <c r="A9" s="32"/>
      <c r="B9" s="198"/>
      <c r="C9" s="198"/>
      <c r="D9" s="198"/>
      <c r="F9" s="20"/>
    </row>
    <row r="10" spans="1:6" ht="33" customHeight="1" x14ac:dyDescent="0.25">
      <c r="A10" s="261" t="s">
        <v>72</v>
      </c>
      <c r="B10" s="201">
        <f>SUM(B4:B8)</f>
        <v>2706</v>
      </c>
      <c r="C10" s="201">
        <f>SUM(C4:C8)</f>
        <v>1334</v>
      </c>
      <c r="D10" s="201">
        <f>SUM(D4:D8)</f>
        <v>1217</v>
      </c>
      <c r="F10" s="20"/>
    </row>
    <row r="11" spans="1:6" ht="14.25" customHeight="1" x14ac:dyDescent="0.25">
      <c r="A11" s="261"/>
      <c r="B11" s="201"/>
      <c r="C11" s="201"/>
      <c r="D11" s="201"/>
      <c r="F11" s="20"/>
    </row>
    <row r="12" spans="1:6" ht="14.25" customHeight="1" x14ac:dyDescent="0.25">
      <c r="A12" s="261" t="s">
        <v>10</v>
      </c>
      <c r="B12" s="201">
        <v>3726</v>
      </c>
      <c r="C12" s="201">
        <v>1946</v>
      </c>
      <c r="D12" s="201">
        <v>1785</v>
      </c>
    </row>
    <row r="13" spans="1:6" ht="22.5" customHeight="1" x14ac:dyDescent="0.25">
      <c r="A13" s="200"/>
      <c r="B13" s="262"/>
      <c r="C13" s="262"/>
      <c r="D13" s="262"/>
    </row>
    <row r="14" spans="1:6" x14ac:dyDescent="0.2">
      <c r="A14" s="24" t="s">
        <v>55</v>
      </c>
    </row>
    <row r="15" spans="1:6" x14ac:dyDescent="0.2">
      <c r="A15" s="24"/>
    </row>
    <row r="16" spans="1:6" x14ac:dyDescent="0.2">
      <c r="A16" s="20" t="s">
        <v>224</v>
      </c>
    </row>
    <row r="17" spans="1:13" ht="28.5" customHeight="1" x14ac:dyDescent="0.2">
      <c r="A17" s="202"/>
      <c r="B17" s="323" t="s">
        <v>73</v>
      </c>
      <c r="C17" s="323"/>
      <c r="D17" s="323"/>
      <c r="E17" s="338" t="s">
        <v>3</v>
      </c>
      <c r="F17" s="338"/>
      <c r="G17" s="338"/>
      <c r="H17" s="323" t="s">
        <v>9</v>
      </c>
      <c r="I17" s="323"/>
      <c r="J17" s="323"/>
      <c r="K17" s="338" t="s">
        <v>22</v>
      </c>
      <c r="L17" s="338"/>
      <c r="M17" s="338"/>
    </row>
    <row r="18" spans="1:13" ht="88.5" customHeight="1" x14ac:dyDescent="0.2">
      <c r="A18" s="203"/>
      <c r="B18" s="86" t="s">
        <v>218</v>
      </c>
      <c r="C18" s="174" t="s">
        <v>219</v>
      </c>
      <c r="D18" s="86" t="s">
        <v>205</v>
      </c>
      <c r="E18" s="86" t="s">
        <v>218</v>
      </c>
      <c r="F18" s="174" t="s">
        <v>219</v>
      </c>
      <c r="G18" s="86" t="s">
        <v>206</v>
      </c>
      <c r="H18" s="86" t="s">
        <v>218</v>
      </c>
      <c r="I18" s="174" t="s">
        <v>219</v>
      </c>
      <c r="J18" s="86" t="s">
        <v>207</v>
      </c>
      <c r="K18" s="86" t="s">
        <v>218</v>
      </c>
      <c r="L18" s="174" t="s">
        <v>219</v>
      </c>
      <c r="M18" s="86" t="s">
        <v>204</v>
      </c>
    </row>
    <row r="19" spans="1:13" s="28" customFormat="1" ht="15" customHeight="1" x14ac:dyDescent="0.2">
      <c r="A19" s="134"/>
      <c r="B19" s="173"/>
      <c r="C19" s="204"/>
      <c r="D19" s="205"/>
      <c r="E19" s="173"/>
      <c r="F19" s="173"/>
      <c r="G19" s="205"/>
      <c r="H19" s="173"/>
      <c r="I19" s="173"/>
      <c r="J19" s="205"/>
      <c r="K19" s="173"/>
      <c r="L19" s="173"/>
      <c r="M19" s="205"/>
    </row>
    <row r="20" spans="1:13" ht="16.5" customHeight="1" x14ac:dyDescent="0.2">
      <c r="A20" s="100" t="s">
        <v>66</v>
      </c>
      <c r="B20" s="206">
        <v>38</v>
      </c>
      <c r="C20" s="207">
        <v>27</v>
      </c>
      <c r="D20" s="208">
        <v>0.18120805369127516</v>
      </c>
      <c r="E20" s="206">
        <v>465</v>
      </c>
      <c r="F20" s="206">
        <v>241</v>
      </c>
      <c r="G20" s="208">
        <v>0.38193343898573695</v>
      </c>
      <c r="H20" s="206">
        <v>19</v>
      </c>
      <c r="I20" s="206">
        <v>14</v>
      </c>
      <c r="J20" s="208">
        <v>0.12280701754385964</v>
      </c>
      <c r="K20" s="206">
        <v>522</v>
      </c>
      <c r="L20" s="206">
        <v>282</v>
      </c>
      <c r="M20" s="208">
        <v>0.31543624161073824</v>
      </c>
    </row>
    <row r="21" spans="1:13" ht="16.5" customHeight="1" x14ac:dyDescent="0.2">
      <c r="A21" s="32" t="s">
        <v>67</v>
      </c>
      <c r="B21" s="206">
        <v>0</v>
      </c>
      <c r="C21" s="207">
        <v>0</v>
      </c>
      <c r="D21" s="208">
        <v>0</v>
      </c>
      <c r="E21" s="206">
        <v>29</v>
      </c>
      <c r="F21" s="206">
        <v>17</v>
      </c>
      <c r="G21" s="208">
        <v>0.21249999999999999</v>
      </c>
      <c r="H21" s="206">
        <v>11</v>
      </c>
      <c r="I21" s="206">
        <v>11</v>
      </c>
      <c r="J21" s="208">
        <v>4.6025104602510462E-2</v>
      </c>
      <c r="K21" s="206">
        <v>40</v>
      </c>
      <c r="L21" s="206">
        <v>28</v>
      </c>
      <c r="M21" s="208">
        <v>7.8873239436619724E-2</v>
      </c>
    </row>
    <row r="22" spans="1:13" ht="16.5" customHeight="1" x14ac:dyDescent="0.2">
      <c r="A22" s="32" t="s">
        <v>68</v>
      </c>
      <c r="B22" s="206">
        <v>11</v>
      </c>
      <c r="C22" s="207">
        <v>10</v>
      </c>
      <c r="D22" s="208">
        <v>5.0505050505050504E-2</v>
      </c>
      <c r="E22" s="206">
        <v>30</v>
      </c>
      <c r="F22" s="206">
        <v>18</v>
      </c>
      <c r="G22" s="208">
        <v>8.8669950738916259E-2</v>
      </c>
      <c r="H22" s="206">
        <v>29</v>
      </c>
      <c r="I22" s="206">
        <v>26</v>
      </c>
      <c r="J22" s="208">
        <v>4.0061633281972264E-2</v>
      </c>
      <c r="K22" s="206">
        <v>70</v>
      </c>
      <c r="L22" s="206">
        <v>54</v>
      </c>
      <c r="M22" s="208">
        <v>5.1428571428571428E-2</v>
      </c>
    </row>
    <row r="23" spans="1:13" ht="16.5" customHeight="1" x14ac:dyDescent="0.2">
      <c r="A23" s="32" t="s">
        <v>69</v>
      </c>
      <c r="B23" s="206">
        <v>25</v>
      </c>
      <c r="C23" s="207">
        <v>17</v>
      </c>
      <c r="D23" s="208">
        <v>0.13600000000000001</v>
      </c>
      <c r="E23" s="206">
        <v>123</v>
      </c>
      <c r="F23" s="206">
        <v>69</v>
      </c>
      <c r="G23" s="208">
        <v>0.24381625441696114</v>
      </c>
      <c r="H23" s="206">
        <v>35</v>
      </c>
      <c r="I23" s="206">
        <v>30</v>
      </c>
      <c r="J23" s="208">
        <v>7.1770334928229665E-2</v>
      </c>
      <c r="K23" s="206">
        <v>183</v>
      </c>
      <c r="L23" s="206">
        <v>116</v>
      </c>
      <c r="M23" s="208">
        <v>0.14043583535108958</v>
      </c>
    </row>
    <row r="24" spans="1:13" ht="16.5" customHeight="1" x14ac:dyDescent="0.2">
      <c r="A24" s="199" t="s">
        <v>71</v>
      </c>
      <c r="B24" s="206">
        <v>5</v>
      </c>
      <c r="C24" s="207">
        <v>4</v>
      </c>
      <c r="D24" s="208">
        <v>1.4492753623188406E-2</v>
      </c>
      <c r="E24" s="206">
        <v>0</v>
      </c>
      <c r="F24" s="206">
        <v>0</v>
      </c>
      <c r="G24" s="208">
        <v>0</v>
      </c>
      <c r="H24" s="206">
        <v>3</v>
      </c>
      <c r="I24" s="206">
        <v>3</v>
      </c>
      <c r="J24" s="208">
        <v>1.5706806282722512E-2</v>
      </c>
      <c r="K24" s="206">
        <v>8</v>
      </c>
      <c r="L24" s="206">
        <v>7</v>
      </c>
      <c r="M24" s="208">
        <v>1.3282732447817837E-2</v>
      </c>
    </row>
    <row r="25" spans="1:13" ht="16.5" customHeight="1" x14ac:dyDescent="0.2">
      <c r="A25" s="209"/>
      <c r="B25" s="210"/>
      <c r="C25" s="211"/>
      <c r="D25" s="212"/>
      <c r="E25" s="210"/>
      <c r="F25" s="210"/>
      <c r="G25" s="212"/>
      <c r="H25" s="210"/>
      <c r="I25" s="210"/>
      <c r="J25" s="212"/>
      <c r="K25" s="210"/>
      <c r="L25" s="210"/>
      <c r="M25" s="212"/>
    </row>
    <row r="26" spans="1:13" x14ac:dyDescent="0.2">
      <c r="A26" s="24" t="s">
        <v>228</v>
      </c>
    </row>
    <row r="28" spans="1:13" ht="15.75" x14ac:dyDescent="0.25">
      <c r="A28" s="190" t="s">
        <v>45</v>
      </c>
      <c r="G28" s="166"/>
    </row>
    <row r="29" spans="1:13" x14ac:dyDescent="0.2">
      <c r="A29" s="13"/>
    </row>
    <row r="30" spans="1:13" x14ac:dyDescent="0.2">
      <c r="A30" s="13"/>
    </row>
    <row r="31" spans="1:13" x14ac:dyDescent="0.2">
      <c r="A31" s="13"/>
    </row>
    <row r="32" spans="1:13" x14ac:dyDescent="0.2">
      <c r="A32" s="13"/>
    </row>
  </sheetData>
  <customSheetViews>
    <customSheetView guid="{20382D1E-794A-4216-A20E-330B8BAE0FD9}" fitToPage="1">
      <selection activeCell="K27" sqref="K27"/>
      <pageMargins left="0.7" right="0.7" top="0.75" bottom="0.75" header="0.3" footer="0.3"/>
      <pageSetup paperSize="9" scale="65" orientation="landscape" verticalDpi="0" r:id="rId1"/>
    </customSheetView>
  </customSheetViews>
  <mergeCells count="4">
    <mergeCell ref="B17:D17"/>
    <mergeCell ref="E17:G17"/>
    <mergeCell ref="H17:J17"/>
    <mergeCell ref="K17:M17"/>
  </mergeCells>
  <hyperlinks>
    <hyperlink ref="A28" location="'Table of contents'!A1" display="return to table of contents"/>
  </hyperlinks>
  <pageMargins left="0.7" right="0.7" top="0.75" bottom="0.75" header="0.3" footer="0.3"/>
  <pageSetup paperSize="9" scale="65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45"/>
  <sheetViews>
    <sheetView zoomScaleNormal="100" zoomScaleSheetLayoutView="85" workbookViewId="0"/>
  </sheetViews>
  <sheetFormatPr defaultRowHeight="15" x14ac:dyDescent="0.2"/>
  <cols>
    <col min="1" max="1" width="50.7109375" style="20" customWidth="1"/>
    <col min="2" max="2" width="10" style="20" customWidth="1"/>
    <col min="3" max="5" width="10.28515625" style="20" customWidth="1"/>
    <col min="6" max="6" width="10" style="20" customWidth="1"/>
    <col min="7" max="9" width="10.28515625" style="20" customWidth="1"/>
    <col min="10" max="10" width="10.85546875" style="20" customWidth="1"/>
    <col min="11" max="13" width="10.28515625" style="20" customWidth="1"/>
    <col min="14" max="16384" width="9.140625" style="20"/>
  </cols>
  <sheetData>
    <row r="1" spans="1:13" x14ac:dyDescent="0.2">
      <c r="A1" s="20" t="s">
        <v>74</v>
      </c>
    </row>
    <row r="2" spans="1:13" ht="15.75" x14ac:dyDescent="0.25">
      <c r="A2" s="21"/>
    </row>
    <row r="3" spans="1:13" x14ac:dyDescent="0.2">
      <c r="A3" s="2" t="s">
        <v>0</v>
      </c>
      <c r="B3" s="2"/>
      <c r="C3" s="3"/>
      <c r="F3" s="22"/>
      <c r="G3" s="22"/>
      <c r="H3" s="22"/>
      <c r="I3" s="22"/>
      <c r="J3" s="22"/>
      <c r="K3" s="22"/>
      <c r="L3" s="22"/>
      <c r="M3" s="22"/>
    </row>
    <row r="4" spans="1:13" x14ac:dyDescent="0.2">
      <c r="A4" s="4"/>
      <c r="B4" s="287">
        <v>40999</v>
      </c>
      <c r="C4" s="288"/>
      <c r="D4" s="288"/>
      <c r="E4" s="289"/>
      <c r="F4" s="287">
        <v>41364</v>
      </c>
      <c r="G4" s="288"/>
      <c r="H4" s="288"/>
      <c r="I4" s="289"/>
      <c r="J4" s="287">
        <v>41729</v>
      </c>
      <c r="K4" s="288"/>
      <c r="L4" s="288"/>
      <c r="M4" s="289"/>
    </row>
    <row r="5" spans="1:13" ht="15.75" customHeight="1" x14ac:dyDescent="0.2">
      <c r="A5" s="5"/>
      <c r="B5" s="290" t="s">
        <v>4</v>
      </c>
      <c r="C5" s="292" t="s">
        <v>1</v>
      </c>
      <c r="D5" s="293"/>
      <c r="E5" s="294"/>
      <c r="F5" s="290" t="s">
        <v>4</v>
      </c>
      <c r="G5" s="292" t="s">
        <v>1</v>
      </c>
      <c r="H5" s="293"/>
      <c r="I5" s="294"/>
      <c r="J5" s="290" t="s">
        <v>4</v>
      </c>
      <c r="K5" s="292" t="s">
        <v>1</v>
      </c>
      <c r="L5" s="293"/>
      <c r="M5" s="294"/>
    </row>
    <row r="6" spans="1:13" ht="69" customHeight="1" x14ac:dyDescent="0.2">
      <c r="A6" s="5"/>
      <c r="B6" s="291"/>
      <c r="C6" s="6" t="s">
        <v>73</v>
      </c>
      <c r="D6" s="7" t="s">
        <v>3</v>
      </c>
      <c r="E6" s="8" t="s">
        <v>9</v>
      </c>
      <c r="F6" s="291"/>
      <c r="G6" s="6" t="s">
        <v>73</v>
      </c>
      <c r="H6" s="9" t="s">
        <v>3</v>
      </c>
      <c r="I6" s="8" t="s">
        <v>9</v>
      </c>
      <c r="J6" s="291"/>
      <c r="K6" s="6" t="s">
        <v>73</v>
      </c>
      <c r="L6" s="9" t="s">
        <v>3</v>
      </c>
      <c r="M6" s="8" t="s">
        <v>9</v>
      </c>
    </row>
    <row r="7" spans="1:13" x14ac:dyDescent="0.2">
      <c r="A7" s="99"/>
      <c r="B7" s="99"/>
      <c r="C7" s="10"/>
      <c r="D7" s="11"/>
      <c r="E7" s="12"/>
      <c r="F7" s="99"/>
      <c r="G7" s="10"/>
      <c r="H7" s="11"/>
      <c r="I7" s="12"/>
      <c r="J7" s="99"/>
      <c r="K7" s="10"/>
      <c r="L7" s="11"/>
      <c r="M7" s="12"/>
    </row>
    <row r="8" spans="1:13" x14ac:dyDescent="0.2">
      <c r="A8" s="100" t="s">
        <v>66</v>
      </c>
      <c r="B8" s="142">
        <f>SUM(C8:E8)</f>
        <v>913</v>
      </c>
      <c r="C8" s="14">
        <v>161</v>
      </c>
      <c r="D8" s="15">
        <v>633</v>
      </c>
      <c r="E8" s="16">
        <v>119</v>
      </c>
      <c r="F8" s="142">
        <f>SUM(G8:I8)</f>
        <v>906</v>
      </c>
      <c r="G8" s="14">
        <v>158</v>
      </c>
      <c r="H8" s="15">
        <v>633</v>
      </c>
      <c r="I8" s="16">
        <v>115</v>
      </c>
      <c r="J8" s="142">
        <f>SUM(K8:M8)</f>
        <v>894</v>
      </c>
      <c r="K8" s="14">
        <v>149</v>
      </c>
      <c r="L8" s="15">
        <v>631</v>
      </c>
      <c r="M8" s="16">
        <v>114</v>
      </c>
    </row>
    <row r="9" spans="1:13" x14ac:dyDescent="0.2">
      <c r="A9" s="100" t="s">
        <v>67</v>
      </c>
      <c r="B9" s="142">
        <f>SUM(C9:E9)</f>
        <v>392</v>
      </c>
      <c r="C9" s="14">
        <v>41</v>
      </c>
      <c r="D9" s="15">
        <v>95</v>
      </c>
      <c r="E9" s="16">
        <v>256</v>
      </c>
      <c r="F9" s="142">
        <f>SUM(G9:I9)</f>
        <v>377</v>
      </c>
      <c r="G9" s="14">
        <v>42</v>
      </c>
      <c r="H9" s="15">
        <v>83</v>
      </c>
      <c r="I9" s="16">
        <v>252</v>
      </c>
      <c r="J9" s="142">
        <f>SUM(K9:M9)</f>
        <v>355</v>
      </c>
      <c r="K9" s="14">
        <v>36</v>
      </c>
      <c r="L9" s="15">
        <v>80</v>
      </c>
      <c r="M9" s="16">
        <v>239</v>
      </c>
    </row>
    <row r="10" spans="1:13" x14ac:dyDescent="0.2">
      <c r="A10" s="100" t="s">
        <v>68</v>
      </c>
      <c r="B10" s="142">
        <f t="shared" ref="B10:B13" si="0">SUM(C10:E10)</f>
        <v>486</v>
      </c>
      <c r="C10" s="14">
        <v>98</v>
      </c>
      <c r="D10" s="15">
        <v>70</v>
      </c>
      <c r="E10" s="16">
        <v>318</v>
      </c>
      <c r="F10" s="142">
        <f t="shared" ref="F10:F13" si="1">SUM(G10:I10)</f>
        <v>462</v>
      </c>
      <c r="G10" s="14">
        <v>91</v>
      </c>
      <c r="H10" s="15">
        <v>40</v>
      </c>
      <c r="I10" s="16">
        <v>331</v>
      </c>
      <c r="J10" s="142">
        <f t="shared" ref="J10:J13" si="2">SUM(K10:M10)</f>
        <v>433</v>
      </c>
      <c r="K10" s="14">
        <v>92</v>
      </c>
      <c r="L10" s="15">
        <v>31</v>
      </c>
      <c r="M10" s="16">
        <v>310</v>
      </c>
    </row>
    <row r="11" spans="1:13" x14ac:dyDescent="0.2">
      <c r="A11" s="100" t="s">
        <v>69</v>
      </c>
      <c r="B11" s="142">
        <f t="shared" si="0"/>
        <v>211</v>
      </c>
      <c r="C11" s="14">
        <v>22</v>
      </c>
      <c r="D11" s="15">
        <v>114</v>
      </c>
      <c r="E11" s="16">
        <v>75</v>
      </c>
      <c r="F11" s="142">
        <f t="shared" si="1"/>
        <v>230</v>
      </c>
      <c r="G11" s="14">
        <v>23</v>
      </c>
      <c r="H11" s="15">
        <v>113</v>
      </c>
      <c r="I11" s="16">
        <v>94</v>
      </c>
      <c r="J11" s="142">
        <f t="shared" si="2"/>
        <v>207</v>
      </c>
      <c r="K11" s="14">
        <v>20</v>
      </c>
      <c r="L11" s="15">
        <v>113</v>
      </c>
      <c r="M11" s="16">
        <v>74</v>
      </c>
    </row>
    <row r="12" spans="1:13" x14ac:dyDescent="0.2">
      <c r="A12" s="100" t="s">
        <v>70</v>
      </c>
      <c r="B12" s="142">
        <f t="shared" si="0"/>
        <v>1160</v>
      </c>
      <c r="C12" s="14">
        <v>199</v>
      </c>
      <c r="D12" s="15">
        <v>336</v>
      </c>
      <c r="E12" s="16">
        <v>625</v>
      </c>
      <c r="F12" s="142">
        <f t="shared" si="1"/>
        <v>1169</v>
      </c>
      <c r="G12" s="14">
        <v>197</v>
      </c>
      <c r="H12" s="15">
        <v>325</v>
      </c>
      <c r="I12" s="16">
        <v>647</v>
      </c>
      <c r="J12" s="142">
        <f t="shared" si="2"/>
        <v>1238</v>
      </c>
      <c r="K12" s="14">
        <v>211</v>
      </c>
      <c r="L12" s="15">
        <v>343</v>
      </c>
      <c r="M12" s="16">
        <v>684</v>
      </c>
    </row>
    <row r="13" spans="1:13" x14ac:dyDescent="0.2">
      <c r="A13" s="32" t="s">
        <v>71</v>
      </c>
      <c r="B13" s="142">
        <f t="shared" si="0"/>
        <v>559</v>
      </c>
      <c r="C13" s="14">
        <v>304</v>
      </c>
      <c r="D13" s="15">
        <v>70</v>
      </c>
      <c r="E13" s="16">
        <v>185</v>
      </c>
      <c r="F13" s="142">
        <f t="shared" si="1"/>
        <v>538</v>
      </c>
      <c r="G13" s="14">
        <v>298</v>
      </c>
      <c r="H13" s="15">
        <v>55</v>
      </c>
      <c r="I13" s="16">
        <v>185</v>
      </c>
      <c r="J13" s="142">
        <f t="shared" si="2"/>
        <v>527</v>
      </c>
      <c r="K13" s="14">
        <v>276</v>
      </c>
      <c r="L13" s="15">
        <v>60</v>
      </c>
      <c r="M13" s="16">
        <v>191</v>
      </c>
    </row>
    <row r="14" spans="1:13" x14ac:dyDescent="0.2">
      <c r="A14" s="32"/>
      <c r="B14" s="142"/>
      <c r="C14" s="14"/>
      <c r="D14" s="15"/>
      <c r="E14" s="16"/>
      <c r="F14" s="142"/>
      <c r="G14" s="14"/>
      <c r="H14" s="15"/>
      <c r="I14" s="16"/>
      <c r="J14" s="142"/>
      <c r="K14" s="14"/>
      <c r="L14" s="15"/>
      <c r="M14" s="16"/>
    </row>
    <row r="15" spans="1:13" ht="15.75" x14ac:dyDescent="0.25">
      <c r="A15" s="103" t="s">
        <v>72</v>
      </c>
      <c r="B15" s="113">
        <f t="shared" ref="B15:M15" si="3">SUM(B8:B13)</f>
        <v>3721</v>
      </c>
      <c r="C15" s="220">
        <f t="shared" si="3"/>
        <v>825</v>
      </c>
      <c r="D15" s="115">
        <f t="shared" si="3"/>
        <v>1318</v>
      </c>
      <c r="E15" s="221">
        <f t="shared" si="3"/>
        <v>1578</v>
      </c>
      <c r="F15" s="113">
        <f t="shared" si="3"/>
        <v>3682</v>
      </c>
      <c r="G15" s="220">
        <f t="shared" si="3"/>
        <v>809</v>
      </c>
      <c r="H15" s="115">
        <f t="shared" si="3"/>
        <v>1249</v>
      </c>
      <c r="I15" s="221">
        <f t="shared" si="3"/>
        <v>1624</v>
      </c>
      <c r="J15" s="113">
        <f t="shared" si="3"/>
        <v>3654</v>
      </c>
      <c r="K15" s="220">
        <f t="shared" si="3"/>
        <v>784</v>
      </c>
      <c r="L15" s="115">
        <f t="shared" si="3"/>
        <v>1258</v>
      </c>
      <c r="M15" s="221">
        <f t="shared" si="3"/>
        <v>1612</v>
      </c>
    </row>
    <row r="16" spans="1:13" ht="15.75" x14ac:dyDescent="0.25">
      <c r="A16" s="219"/>
      <c r="B16" s="116"/>
      <c r="C16" s="222"/>
      <c r="D16" s="223"/>
      <c r="E16" s="224"/>
      <c r="F16" s="116"/>
      <c r="G16" s="222"/>
      <c r="H16" s="223"/>
      <c r="I16" s="224"/>
      <c r="J16" s="116"/>
      <c r="K16" s="222"/>
      <c r="L16" s="223"/>
      <c r="M16" s="224"/>
    </row>
    <row r="17" spans="1:13" ht="15.7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2">
      <c r="A18" s="2" t="s">
        <v>203</v>
      </c>
      <c r="B18" s="2"/>
      <c r="C18" s="2"/>
      <c r="D18" s="2"/>
      <c r="E18" s="2"/>
    </row>
    <row r="19" spans="1:13" x14ac:dyDescent="0.2">
      <c r="A19" s="4"/>
      <c r="B19" s="287">
        <v>40999</v>
      </c>
      <c r="C19" s="288"/>
      <c r="D19" s="289"/>
      <c r="E19" s="287">
        <v>41364</v>
      </c>
      <c r="F19" s="288"/>
      <c r="G19" s="289"/>
      <c r="H19" s="287">
        <v>41729</v>
      </c>
      <c r="I19" s="288"/>
      <c r="J19" s="289"/>
    </row>
    <row r="20" spans="1:13" ht="15.75" customHeight="1" x14ac:dyDescent="0.2">
      <c r="A20" s="5"/>
      <c r="B20" s="301" t="s">
        <v>73</v>
      </c>
      <c r="C20" s="297" t="s">
        <v>3</v>
      </c>
      <c r="D20" s="299" t="s">
        <v>9</v>
      </c>
      <c r="E20" s="295" t="s">
        <v>73</v>
      </c>
      <c r="F20" s="297" t="s">
        <v>3</v>
      </c>
      <c r="G20" s="299" t="s">
        <v>9</v>
      </c>
      <c r="H20" s="295" t="s">
        <v>73</v>
      </c>
      <c r="I20" s="297" t="s">
        <v>3</v>
      </c>
      <c r="J20" s="299" t="s">
        <v>9</v>
      </c>
    </row>
    <row r="21" spans="1:13" ht="51" customHeight="1" x14ac:dyDescent="0.2">
      <c r="A21" s="5"/>
      <c r="B21" s="302"/>
      <c r="C21" s="298"/>
      <c r="D21" s="300"/>
      <c r="E21" s="296"/>
      <c r="F21" s="298"/>
      <c r="G21" s="300"/>
      <c r="H21" s="296"/>
      <c r="I21" s="298"/>
      <c r="J21" s="300"/>
    </row>
    <row r="22" spans="1:13" x14ac:dyDescent="0.2">
      <c r="A22" s="99"/>
      <c r="B22" s="10"/>
      <c r="C22" s="11"/>
      <c r="D22" s="12"/>
      <c r="E22" s="10"/>
      <c r="F22" s="11"/>
      <c r="G22" s="12"/>
      <c r="H22" s="10"/>
      <c r="I22" s="11"/>
      <c r="J22" s="12"/>
    </row>
    <row r="23" spans="1:13" x14ac:dyDescent="0.2">
      <c r="A23" s="100" t="s">
        <v>66</v>
      </c>
      <c r="B23" s="19">
        <v>0.17634173055859803</v>
      </c>
      <c r="C23" s="17">
        <v>0.69331872946330775</v>
      </c>
      <c r="D23" s="18">
        <v>0.13033953997809419</v>
      </c>
      <c r="E23" s="19">
        <v>0.17439293598233996</v>
      </c>
      <c r="F23" s="17">
        <v>0.69867549668874174</v>
      </c>
      <c r="G23" s="18">
        <v>0.12693156732891833</v>
      </c>
      <c r="H23" s="19">
        <v>0.16666666666666666</v>
      </c>
      <c r="I23" s="17">
        <v>0.7058165548098434</v>
      </c>
      <c r="J23" s="18">
        <v>0.12751677852348994</v>
      </c>
    </row>
    <row r="24" spans="1:13" x14ac:dyDescent="0.2">
      <c r="A24" s="100" t="s">
        <v>67</v>
      </c>
      <c r="B24" s="19">
        <v>0.10459183673469388</v>
      </c>
      <c r="C24" s="17">
        <v>0.2423469387755102</v>
      </c>
      <c r="D24" s="18">
        <v>0.65306122448979587</v>
      </c>
      <c r="E24" s="19">
        <v>0.11140583554376658</v>
      </c>
      <c r="F24" s="17">
        <v>0.22015915119363394</v>
      </c>
      <c r="G24" s="18">
        <v>0.66843501326259946</v>
      </c>
      <c r="H24" s="19">
        <v>0.10140845070422536</v>
      </c>
      <c r="I24" s="17">
        <v>0.22535211267605634</v>
      </c>
      <c r="J24" s="18">
        <v>0.6732394366197183</v>
      </c>
    </row>
    <row r="25" spans="1:13" x14ac:dyDescent="0.2">
      <c r="A25" s="100" t="s">
        <v>68</v>
      </c>
      <c r="B25" s="19">
        <v>0.20164609053497942</v>
      </c>
      <c r="C25" s="17">
        <v>0.1440329218106996</v>
      </c>
      <c r="D25" s="18">
        <v>0.65432098765432101</v>
      </c>
      <c r="E25" s="19">
        <v>0.19696969696969696</v>
      </c>
      <c r="F25" s="17">
        <v>8.6580086580086577E-2</v>
      </c>
      <c r="G25" s="18">
        <v>0.71645021645021645</v>
      </c>
      <c r="H25" s="19">
        <v>0.21247113163972287</v>
      </c>
      <c r="I25" s="17">
        <v>7.1593533487297925E-2</v>
      </c>
      <c r="J25" s="18">
        <v>0.71593533487297922</v>
      </c>
    </row>
    <row r="26" spans="1:13" x14ac:dyDescent="0.2">
      <c r="A26" s="100" t="s">
        <v>69</v>
      </c>
      <c r="B26" s="19">
        <v>0.10426540284360189</v>
      </c>
      <c r="C26" s="17">
        <v>0.54028436018957349</v>
      </c>
      <c r="D26" s="18">
        <v>0.35545023696682465</v>
      </c>
      <c r="E26" s="19">
        <v>0.1</v>
      </c>
      <c r="F26" s="17">
        <v>0.49130434782608695</v>
      </c>
      <c r="G26" s="18">
        <v>0.40869565217391307</v>
      </c>
      <c r="H26" s="19">
        <v>9.6618357487922704E-2</v>
      </c>
      <c r="I26" s="17">
        <v>0.54589371980676327</v>
      </c>
      <c r="J26" s="18">
        <v>0.35748792270531399</v>
      </c>
    </row>
    <row r="27" spans="1:13" x14ac:dyDescent="0.2">
      <c r="A27" s="100" t="s">
        <v>70</v>
      </c>
      <c r="B27" s="19">
        <v>0.17155172413793104</v>
      </c>
      <c r="C27" s="17">
        <v>0.28965517241379313</v>
      </c>
      <c r="D27" s="18">
        <v>0.53879310344827591</v>
      </c>
      <c r="E27" s="19">
        <v>0.16852010265183917</v>
      </c>
      <c r="F27" s="17">
        <v>0.2780153977758768</v>
      </c>
      <c r="G27" s="18">
        <v>0.55346449957228405</v>
      </c>
      <c r="H27" s="19">
        <v>0.17043618739903069</v>
      </c>
      <c r="I27" s="17">
        <v>0.27705977382875607</v>
      </c>
      <c r="J27" s="18">
        <v>0.55250403877221321</v>
      </c>
    </row>
    <row r="28" spans="1:13" x14ac:dyDescent="0.2">
      <c r="A28" s="32" t="s">
        <v>71</v>
      </c>
      <c r="B28" s="19">
        <v>0.54382826475849733</v>
      </c>
      <c r="C28" s="17">
        <v>0.12522361359570661</v>
      </c>
      <c r="D28" s="18">
        <v>0.33094812164579607</v>
      </c>
      <c r="E28" s="19">
        <v>0.55390334572490707</v>
      </c>
      <c r="F28" s="17">
        <v>0.10223048327137546</v>
      </c>
      <c r="G28" s="18">
        <v>0.34386617100371747</v>
      </c>
      <c r="H28" s="19">
        <v>0.52371916508538896</v>
      </c>
      <c r="I28" s="17">
        <v>0.11385199240986717</v>
      </c>
      <c r="J28" s="18">
        <v>0.36242884250474383</v>
      </c>
    </row>
    <row r="29" spans="1:13" x14ac:dyDescent="0.2">
      <c r="A29" s="100"/>
      <c r="B29" s="19"/>
      <c r="C29" s="17"/>
      <c r="D29" s="18"/>
      <c r="E29" s="19"/>
      <c r="F29" s="17"/>
      <c r="G29" s="18"/>
      <c r="H29" s="19"/>
      <c r="I29" s="17"/>
      <c r="J29" s="18"/>
    </row>
    <row r="30" spans="1:13" ht="15.75" x14ac:dyDescent="0.25">
      <c r="A30" s="103" t="s">
        <v>72</v>
      </c>
      <c r="B30" s="225">
        <f>C15/$B$15</f>
        <v>0.22171459285138403</v>
      </c>
      <c r="C30" s="133">
        <f>D15/$B$15</f>
        <v>0.35420585864015047</v>
      </c>
      <c r="D30" s="226">
        <f>E15/$B$15</f>
        <v>0.42407954850846546</v>
      </c>
      <c r="E30" s="225">
        <f>G15/$F$15</f>
        <v>0.21971754481260183</v>
      </c>
      <c r="F30" s="133">
        <f>H15/$F$15</f>
        <v>0.33921781640412818</v>
      </c>
      <c r="G30" s="226">
        <f>I15/$F$15</f>
        <v>0.44106463878326996</v>
      </c>
      <c r="H30" s="225">
        <f>K15/$J$15</f>
        <v>0.21455938697318008</v>
      </c>
      <c r="I30" s="133">
        <f>L15/$J$15</f>
        <v>0.34428024083196496</v>
      </c>
      <c r="J30" s="226">
        <f>M15/$J$15</f>
        <v>0.44116037219485493</v>
      </c>
    </row>
    <row r="31" spans="1:13" x14ac:dyDescent="0.2">
      <c r="A31" s="26"/>
      <c r="B31" s="227"/>
      <c r="C31" s="22"/>
      <c r="D31" s="228"/>
      <c r="E31" s="227"/>
      <c r="F31" s="22"/>
      <c r="G31" s="228"/>
      <c r="H31" s="227"/>
      <c r="I31" s="22"/>
      <c r="J31" s="228"/>
    </row>
    <row r="33" spans="1:2" x14ac:dyDescent="0.2">
      <c r="A33" s="20" t="s">
        <v>266</v>
      </c>
    </row>
    <row r="34" spans="1:2" x14ac:dyDescent="0.2">
      <c r="A34" s="99"/>
      <c r="B34" s="27"/>
    </row>
    <row r="35" spans="1:2" x14ac:dyDescent="0.2">
      <c r="A35" s="100" t="s">
        <v>66</v>
      </c>
      <c r="B35" s="87">
        <f>(J8-B8)/B8</f>
        <v>-2.0810514786418401E-2</v>
      </c>
    </row>
    <row r="36" spans="1:2" x14ac:dyDescent="0.2">
      <c r="A36" s="100" t="s">
        <v>67</v>
      </c>
      <c r="B36" s="87">
        <f t="shared" ref="B36:B40" si="4">(J9-B9)/B9</f>
        <v>-9.438775510204081E-2</v>
      </c>
    </row>
    <row r="37" spans="1:2" x14ac:dyDescent="0.2">
      <c r="A37" s="100" t="s">
        <v>68</v>
      </c>
      <c r="B37" s="87">
        <f t="shared" si="4"/>
        <v>-0.10905349794238683</v>
      </c>
    </row>
    <row r="38" spans="1:2" x14ac:dyDescent="0.2">
      <c r="A38" s="100" t="s">
        <v>69</v>
      </c>
      <c r="B38" s="87">
        <f t="shared" si="4"/>
        <v>-1.8957345971563982E-2</v>
      </c>
    </row>
    <row r="39" spans="1:2" x14ac:dyDescent="0.2">
      <c r="A39" s="100" t="s">
        <v>70</v>
      </c>
      <c r="B39" s="87">
        <f t="shared" si="4"/>
        <v>6.7241379310344823E-2</v>
      </c>
    </row>
    <row r="40" spans="1:2" x14ac:dyDescent="0.2">
      <c r="A40" s="32" t="s">
        <v>71</v>
      </c>
      <c r="B40" s="87">
        <f t="shared" si="4"/>
        <v>-5.7245080500894455E-2</v>
      </c>
    </row>
    <row r="41" spans="1:2" x14ac:dyDescent="0.2">
      <c r="A41" s="100"/>
      <c r="B41" s="87"/>
    </row>
    <row r="42" spans="1:2" ht="15.75" x14ac:dyDescent="0.25">
      <c r="A42" s="103" t="s">
        <v>72</v>
      </c>
      <c r="B42" s="87">
        <f>(J15-B15)/B15</f>
        <v>-1.8005912389142703E-2</v>
      </c>
    </row>
    <row r="43" spans="1:2" ht="15.75" x14ac:dyDescent="0.25">
      <c r="A43" s="219"/>
      <c r="B43" s="229"/>
    </row>
    <row r="44" spans="1:2" x14ac:dyDescent="0.2">
      <c r="A44" s="24" t="s">
        <v>6</v>
      </c>
    </row>
    <row r="45" spans="1:2" x14ac:dyDescent="0.2">
      <c r="A45" s="164" t="s">
        <v>45</v>
      </c>
    </row>
  </sheetData>
  <customSheetViews>
    <customSheetView guid="{20382D1E-794A-4216-A20E-330B8BAE0FD9}" showPageBreaks="1" fitToPage="1" printArea="1">
      <selection activeCell="M15" sqref="A1:M15"/>
      <colBreaks count="1" manualBreakCount="1">
        <brk id="15" max="1048575" man="1"/>
      </colBreaks>
      <pageMargins left="0.7" right="0.7" top="0.75" bottom="0.75" header="0.3" footer="0.3"/>
      <pageSetup paperSize="9" scale="64" orientation="landscape" r:id="rId1"/>
    </customSheetView>
  </customSheetViews>
  <mergeCells count="21">
    <mergeCell ref="H20:H21"/>
    <mergeCell ref="I20:I21"/>
    <mergeCell ref="J20:J21"/>
    <mergeCell ref="B19:D19"/>
    <mergeCell ref="E19:G19"/>
    <mergeCell ref="H19:J19"/>
    <mergeCell ref="B20:B21"/>
    <mergeCell ref="C20:C21"/>
    <mergeCell ref="D20:D21"/>
    <mergeCell ref="E20:E21"/>
    <mergeCell ref="F20:F21"/>
    <mergeCell ref="G20:G21"/>
    <mergeCell ref="F4:I4"/>
    <mergeCell ref="J4:M4"/>
    <mergeCell ref="B4:E4"/>
    <mergeCell ref="J5:J6"/>
    <mergeCell ref="C5:E5"/>
    <mergeCell ref="F5:F6"/>
    <mergeCell ref="G5:I5"/>
    <mergeCell ref="B5:B6"/>
    <mergeCell ref="K5:M5"/>
  </mergeCells>
  <hyperlinks>
    <hyperlink ref="A45" location="'Table of contents'!A1" display="return to table of contents"/>
  </hyperlinks>
  <pageMargins left="0.7" right="0.7" top="0.75" bottom="0.75" header="0.3" footer="0.3"/>
  <pageSetup paperSize="9" scale="66" orientation="landscape" r:id="rId2"/>
  <colBreaks count="1" manualBreakCount="1">
    <brk id="15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I126"/>
  <sheetViews>
    <sheetView zoomScaleNormal="100" workbookViewId="0"/>
  </sheetViews>
  <sheetFormatPr defaultRowHeight="15" x14ac:dyDescent="0.2"/>
  <cols>
    <col min="1" max="1" width="47" style="28" customWidth="1"/>
    <col min="2" max="9" width="15.85546875" style="28" customWidth="1"/>
    <col min="10" max="16384" width="9.140625" style="28"/>
  </cols>
  <sheetData>
    <row r="1" spans="1:9" ht="15.75" x14ac:dyDescent="0.2">
      <c r="A1" s="59" t="s">
        <v>225</v>
      </c>
    </row>
    <row r="2" spans="1:9" x14ac:dyDescent="0.2">
      <c r="A2" s="59" t="s">
        <v>88</v>
      </c>
    </row>
    <row r="3" spans="1:9" ht="15.75" x14ac:dyDescent="0.2">
      <c r="A3" s="58"/>
    </row>
    <row r="4" spans="1:9" ht="15.75" x14ac:dyDescent="0.25">
      <c r="A4" s="3" t="s">
        <v>210</v>
      </c>
    </row>
    <row r="5" spans="1:9" ht="75" x14ac:dyDescent="0.2">
      <c r="A5" s="69"/>
      <c r="B5" s="70" t="s">
        <v>46</v>
      </c>
      <c r="C5" s="70" t="s">
        <v>47</v>
      </c>
      <c r="D5" s="70" t="s">
        <v>48</v>
      </c>
      <c r="E5" s="70" t="s">
        <v>49</v>
      </c>
      <c r="F5" s="70" t="s">
        <v>50</v>
      </c>
      <c r="G5" s="70" t="s">
        <v>51</v>
      </c>
      <c r="H5" s="70" t="s">
        <v>52</v>
      </c>
      <c r="I5" s="70" t="s">
        <v>5</v>
      </c>
    </row>
    <row r="6" spans="1:9" x14ac:dyDescent="0.2">
      <c r="A6" s="71"/>
      <c r="B6" s="72"/>
      <c r="C6" s="72"/>
      <c r="D6" s="72"/>
      <c r="E6" s="72"/>
      <c r="F6" s="72"/>
      <c r="G6" s="72"/>
      <c r="H6" s="72"/>
      <c r="I6" s="72"/>
    </row>
    <row r="7" spans="1:9" ht="15" customHeight="1" x14ac:dyDescent="0.2">
      <c r="A7" s="100" t="s">
        <v>66</v>
      </c>
      <c r="B7" s="74">
        <v>14</v>
      </c>
      <c r="C7" s="74">
        <v>1</v>
      </c>
      <c r="D7" s="74">
        <v>0</v>
      </c>
      <c r="E7" s="74">
        <v>4</v>
      </c>
      <c r="F7" s="74">
        <v>2</v>
      </c>
      <c r="G7" s="32">
        <v>1</v>
      </c>
      <c r="H7" s="32">
        <v>0</v>
      </c>
      <c r="I7" s="74">
        <v>22</v>
      </c>
    </row>
    <row r="8" spans="1:9" ht="15" customHeight="1" x14ac:dyDescent="0.2">
      <c r="A8" s="100" t="s">
        <v>67</v>
      </c>
      <c r="B8" s="74">
        <v>3</v>
      </c>
      <c r="C8" s="74">
        <v>2</v>
      </c>
      <c r="D8" s="74">
        <v>0</v>
      </c>
      <c r="E8" s="74">
        <v>2</v>
      </c>
      <c r="F8" s="74">
        <v>1</v>
      </c>
      <c r="G8" s="32">
        <v>0</v>
      </c>
      <c r="H8" s="32">
        <v>0</v>
      </c>
      <c r="I8" s="74">
        <v>8</v>
      </c>
    </row>
    <row r="9" spans="1:9" ht="15" customHeight="1" x14ac:dyDescent="0.2">
      <c r="A9" s="100" t="s">
        <v>68</v>
      </c>
      <c r="B9" s="74">
        <v>3</v>
      </c>
      <c r="C9" s="74">
        <v>0</v>
      </c>
      <c r="D9" s="74">
        <v>0</v>
      </c>
      <c r="E9" s="74">
        <v>1</v>
      </c>
      <c r="F9" s="74">
        <v>0</v>
      </c>
      <c r="G9" s="32">
        <v>0</v>
      </c>
      <c r="H9" s="32">
        <v>0</v>
      </c>
      <c r="I9" s="74">
        <v>4</v>
      </c>
    </row>
    <row r="10" spans="1:9" ht="15" customHeight="1" x14ac:dyDescent="0.2">
      <c r="A10" s="100" t="s">
        <v>69</v>
      </c>
      <c r="B10" s="74">
        <v>3</v>
      </c>
      <c r="C10" s="74">
        <v>0</v>
      </c>
      <c r="D10" s="74">
        <v>0</v>
      </c>
      <c r="E10" s="74">
        <v>1</v>
      </c>
      <c r="F10" s="74">
        <v>0</v>
      </c>
      <c r="G10" s="32">
        <v>0</v>
      </c>
      <c r="H10" s="32">
        <v>0</v>
      </c>
      <c r="I10" s="74">
        <v>4</v>
      </c>
    </row>
    <row r="11" spans="1:9" ht="15" customHeight="1" x14ac:dyDescent="0.2">
      <c r="A11" s="32" t="s">
        <v>71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32">
        <v>0</v>
      </c>
      <c r="H11" s="32">
        <v>0</v>
      </c>
      <c r="I11" s="74">
        <v>0</v>
      </c>
    </row>
    <row r="12" spans="1:9" ht="15" customHeight="1" x14ac:dyDescent="0.2">
      <c r="A12" s="73"/>
      <c r="B12" s="74"/>
      <c r="C12" s="74"/>
      <c r="D12" s="74"/>
      <c r="E12" s="74"/>
      <c r="F12" s="74"/>
      <c r="G12" s="32"/>
      <c r="H12" s="32"/>
      <c r="I12" s="74"/>
    </row>
    <row r="13" spans="1:9" ht="15" customHeight="1" x14ac:dyDescent="0.25">
      <c r="A13" s="103" t="s">
        <v>72</v>
      </c>
      <c r="B13" s="269">
        <f>SUM(B7:B12)</f>
        <v>23</v>
      </c>
      <c r="C13" s="269">
        <f t="shared" ref="C13:I13" si="0">SUM(C7:C12)</f>
        <v>3</v>
      </c>
      <c r="D13" s="269">
        <f t="shared" si="0"/>
        <v>0</v>
      </c>
      <c r="E13" s="269">
        <f t="shared" si="0"/>
        <v>8</v>
      </c>
      <c r="F13" s="269">
        <f t="shared" si="0"/>
        <v>3</v>
      </c>
      <c r="G13" s="269">
        <f t="shared" si="0"/>
        <v>1</v>
      </c>
      <c r="H13" s="269">
        <f t="shared" si="0"/>
        <v>0</v>
      </c>
      <c r="I13" s="269">
        <f t="shared" si="0"/>
        <v>38</v>
      </c>
    </row>
    <row r="14" spans="1:9" ht="15" customHeight="1" x14ac:dyDescent="0.2">
      <c r="A14" s="26"/>
      <c r="B14" s="26"/>
      <c r="C14" s="26"/>
      <c r="D14" s="26"/>
      <c r="E14" s="26"/>
      <c r="F14" s="26"/>
      <c r="G14" s="26"/>
      <c r="H14" s="26"/>
      <c r="I14" s="26"/>
    </row>
    <row r="15" spans="1:9" ht="15" customHeight="1" x14ac:dyDescent="0.2"/>
    <row r="16" spans="1:9" ht="15.75" x14ac:dyDescent="0.2">
      <c r="A16" s="59" t="s">
        <v>208</v>
      </c>
    </row>
    <row r="17" spans="1:9" ht="76.5" customHeight="1" x14ac:dyDescent="0.2">
      <c r="A17" s="69"/>
      <c r="B17" s="70" t="s">
        <v>46</v>
      </c>
      <c r="C17" s="70" t="s">
        <v>47</v>
      </c>
      <c r="D17" s="70" t="s">
        <v>48</v>
      </c>
      <c r="E17" s="70" t="s">
        <v>49</v>
      </c>
      <c r="F17" s="70" t="s">
        <v>50</v>
      </c>
      <c r="G17" s="70" t="s">
        <v>51</v>
      </c>
      <c r="H17" s="70" t="s">
        <v>52</v>
      </c>
      <c r="I17" s="70" t="s">
        <v>5</v>
      </c>
    </row>
    <row r="18" spans="1:9" ht="15" customHeight="1" x14ac:dyDescent="0.2">
      <c r="A18" s="71"/>
      <c r="B18" s="268"/>
      <c r="C18" s="268"/>
      <c r="D18" s="268"/>
      <c r="E18" s="268"/>
      <c r="F18" s="268"/>
      <c r="G18" s="268"/>
      <c r="H18" s="268"/>
      <c r="I18" s="268"/>
    </row>
    <row r="19" spans="1:9" ht="15" customHeight="1" x14ac:dyDescent="0.2">
      <c r="A19" s="100" t="s">
        <v>66</v>
      </c>
      <c r="B19" s="74">
        <v>13</v>
      </c>
      <c r="C19" s="74">
        <v>1</v>
      </c>
      <c r="D19" s="74">
        <v>0</v>
      </c>
      <c r="E19" s="74">
        <v>4</v>
      </c>
      <c r="F19" s="74">
        <v>2</v>
      </c>
      <c r="G19" s="32">
        <v>1</v>
      </c>
      <c r="H19" s="32">
        <v>0</v>
      </c>
      <c r="I19" s="74">
        <v>14</v>
      </c>
    </row>
    <row r="20" spans="1:9" ht="15" customHeight="1" x14ac:dyDescent="0.2">
      <c r="A20" s="100" t="s">
        <v>67</v>
      </c>
      <c r="B20" s="74">
        <v>3</v>
      </c>
      <c r="C20" s="74">
        <v>1</v>
      </c>
      <c r="D20" s="74">
        <v>0</v>
      </c>
      <c r="E20" s="74">
        <v>2</v>
      </c>
      <c r="F20" s="74">
        <v>1</v>
      </c>
      <c r="G20" s="32">
        <v>0</v>
      </c>
      <c r="H20" s="32">
        <v>0</v>
      </c>
      <c r="I20" s="74">
        <v>4</v>
      </c>
    </row>
    <row r="21" spans="1:9" ht="15" customHeight="1" x14ac:dyDescent="0.2">
      <c r="A21" s="100" t="s">
        <v>68</v>
      </c>
      <c r="B21" s="74">
        <v>3</v>
      </c>
      <c r="C21" s="74">
        <v>0</v>
      </c>
      <c r="D21" s="74">
        <v>0</v>
      </c>
      <c r="E21" s="74">
        <v>1</v>
      </c>
      <c r="F21" s="74">
        <v>0</v>
      </c>
      <c r="G21" s="32">
        <v>0</v>
      </c>
      <c r="H21" s="32">
        <v>0</v>
      </c>
      <c r="I21" s="74">
        <v>3</v>
      </c>
    </row>
    <row r="22" spans="1:9" ht="15" customHeight="1" x14ac:dyDescent="0.2">
      <c r="A22" s="100" t="s">
        <v>69</v>
      </c>
      <c r="B22" s="74">
        <v>3</v>
      </c>
      <c r="C22" s="74">
        <v>0</v>
      </c>
      <c r="D22" s="74">
        <v>0</v>
      </c>
      <c r="E22" s="74">
        <v>1</v>
      </c>
      <c r="F22" s="74">
        <v>0</v>
      </c>
      <c r="G22" s="32">
        <v>0</v>
      </c>
      <c r="H22" s="32">
        <v>0</v>
      </c>
      <c r="I22" s="74">
        <v>3</v>
      </c>
    </row>
    <row r="23" spans="1:9" x14ac:dyDescent="0.2">
      <c r="A23" s="32" t="s">
        <v>71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32">
        <v>0</v>
      </c>
      <c r="H23" s="32">
        <v>0</v>
      </c>
      <c r="I23" s="74">
        <v>0</v>
      </c>
    </row>
    <row r="24" spans="1:9" x14ac:dyDescent="0.2">
      <c r="A24" s="73"/>
      <c r="B24" s="74"/>
      <c r="C24" s="74"/>
      <c r="D24" s="74"/>
      <c r="E24" s="74"/>
      <c r="F24" s="74"/>
      <c r="G24" s="32"/>
      <c r="H24" s="32"/>
      <c r="I24" s="74"/>
    </row>
    <row r="25" spans="1:9" ht="15.75" x14ac:dyDescent="0.25">
      <c r="A25" s="103" t="s">
        <v>72</v>
      </c>
      <c r="B25" s="269">
        <f>SUM(B19:B24)</f>
        <v>22</v>
      </c>
      <c r="C25" s="269">
        <f t="shared" ref="C25:I25" si="1">SUM(C19:C24)</f>
        <v>2</v>
      </c>
      <c r="D25" s="269">
        <f t="shared" si="1"/>
        <v>0</v>
      </c>
      <c r="E25" s="269">
        <f t="shared" si="1"/>
        <v>8</v>
      </c>
      <c r="F25" s="269">
        <f t="shared" si="1"/>
        <v>3</v>
      </c>
      <c r="G25" s="269">
        <f t="shared" si="1"/>
        <v>1</v>
      </c>
      <c r="H25" s="269">
        <f t="shared" si="1"/>
        <v>0</v>
      </c>
      <c r="I25" s="269">
        <f t="shared" si="1"/>
        <v>24</v>
      </c>
    </row>
    <row r="26" spans="1:9" ht="14.25" customHeight="1" x14ac:dyDescent="0.2">
      <c r="A26" s="26"/>
      <c r="B26" s="26"/>
      <c r="C26" s="26"/>
      <c r="D26" s="26"/>
      <c r="E26" s="26"/>
      <c r="F26" s="26"/>
      <c r="G26" s="26"/>
      <c r="H26" s="26"/>
      <c r="I26" s="26"/>
    </row>
    <row r="27" spans="1:9" ht="14.25" customHeight="1" x14ac:dyDescent="0.2"/>
    <row r="28" spans="1:9" ht="14.25" customHeight="1" x14ac:dyDescent="0.2">
      <c r="A28" s="43" t="s">
        <v>209</v>
      </c>
    </row>
    <row r="29" spans="1:9" s="41" customFormat="1" ht="62.25" customHeight="1" x14ac:dyDescent="0.2">
      <c r="A29" s="76"/>
      <c r="B29" s="158" t="s">
        <v>186</v>
      </c>
      <c r="C29" s="76" t="s">
        <v>3</v>
      </c>
      <c r="D29" s="70" t="s">
        <v>9</v>
      </c>
      <c r="E29" s="70" t="s">
        <v>22</v>
      </c>
    </row>
    <row r="30" spans="1:9" s="41" customFormat="1" x14ac:dyDescent="0.2">
      <c r="A30" s="272"/>
      <c r="B30" s="272"/>
      <c r="C30" s="272"/>
      <c r="D30" s="72"/>
      <c r="E30" s="72"/>
    </row>
    <row r="31" spans="1:9" s="41" customFormat="1" x14ac:dyDescent="0.2">
      <c r="A31" s="100" t="s">
        <v>66</v>
      </c>
      <c r="B31" s="74">
        <v>0</v>
      </c>
      <c r="C31" s="74">
        <v>12</v>
      </c>
      <c r="D31" s="74">
        <v>2</v>
      </c>
      <c r="E31" s="74">
        <v>14</v>
      </c>
    </row>
    <row r="32" spans="1:9" s="41" customFormat="1" x14ac:dyDescent="0.2">
      <c r="A32" s="100" t="s">
        <v>67</v>
      </c>
      <c r="B32" s="74">
        <v>0</v>
      </c>
      <c r="C32" s="74">
        <v>3</v>
      </c>
      <c r="D32" s="74">
        <v>1</v>
      </c>
      <c r="E32" s="74">
        <v>4</v>
      </c>
    </row>
    <row r="33" spans="1:9" s="41" customFormat="1" x14ac:dyDescent="0.2">
      <c r="A33" s="100" t="s">
        <v>68</v>
      </c>
      <c r="B33" s="74">
        <v>0</v>
      </c>
      <c r="C33" s="74">
        <v>1</v>
      </c>
      <c r="D33" s="74">
        <v>2</v>
      </c>
      <c r="E33" s="74">
        <v>3</v>
      </c>
    </row>
    <row r="34" spans="1:9" x14ac:dyDescent="0.2">
      <c r="A34" s="100" t="s">
        <v>69</v>
      </c>
      <c r="B34" s="74">
        <v>0</v>
      </c>
      <c r="C34" s="74">
        <v>2</v>
      </c>
      <c r="D34" s="74">
        <v>1</v>
      </c>
      <c r="E34" s="74">
        <v>3</v>
      </c>
    </row>
    <row r="35" spans="1:9" x14ac:dyDescent="0.2">
      <c r="A35" s="32" t="s">
        <v>71</v>
      </c>
      <c r="B35" s="74">
        <v>0</v>
      </c>
      <c r="C35" s="74">
        <v>0</v>
      </c>
      <c r="D35" s="74">
        <v>0</v>
      </c>
      <c r="E35" s="74">
        <v>0</v>
      </c>
    </row>
    <row r="36" spans="1:9" x14ac:dyDescent="0.2">
      <c r="A36" s="73"/>
      <c r="B36" s="74"/>
      <c r="C36" s="74"/>
      <c r="D36" s="74"/>
      <c r="E36" s="74"/>
    </row>
    <row r="37" spans="1:9" ht="15.75" x14ac:dyDescent="0.25">
      <c r="A37" s="103" t="s">
        <v>72</v>
      </c>
      <c r="B37" s="269">
        <f>SUM(B31:B36)</f>
        <v>0</v>
      </c>
      <c r="C37" s="269">
        <f t="shared" ref="C37:E37" si="2">SUM(C31:C36)</f>
        <v>18</v>
      </c>
      <c r="D37" s="269">
        <f t="shared" si="2"/>
        <v>6</v>
      </c>
      <c r="E37" s="269">
        <f t="shared" si="2"/>
        <v>24</v>
      </c>
    </row>
    <row r="38" spans="1:9" x14ac:dyDescent="0.2">
      <c r="A38" s="26"/>
      <c r="B38" s="26"/>
      <c r="C38" s="26"/>
      <c r="D38" s="26"/>
      <c r="E38" s="26"/>
    </row>
    <row r="40" spans="1:9" ht="15.75" x14ac:dyDescent="0.2">
      <c r="A40" s="59" t="s">
        <v>226</v>
      </c>
    </row>
    <row r="41" spans="1:9" x14ac:dyDescent="0.2">
      <c r="A41" s="59" t="s">
        <v>88</v>
      </c>
    </row>
    <row r="42" spans="1:9" x14ac:dyDescent="0.2">
      <c r="A42" s="59"/>
    </row>
    <row r="43" spans="1:9" x14ac:dyDescent="0.2">
      <c r="A43" s="59"/>
    </row>
    <row r="44" spans="1:9" ht="15.75" x14ac:dyDescent="0.25">
      <c r="A44" s="28" t="s">
        <v>211</v>
      </c>
    </row>
    <row r="45" spans="1:9" ht="75" x14ac:dyDescent="0.2">
      <c r="A45" s="69"/>
      <c r="B45" s="70" t="s">
        <v>46</v>
      </c>
      <c r="C45" s="70" t="s">
        <v>47</v>
      </c>
      <c r="D45" s="70" t="s">
        <v>48</v>
      </c>
      <c r="E45" s="70" t="s">
        <v>49</v>
      </c>
      <c r="F45" s="70" t="s">
        <v>50</v>
      </c>
      <c r="G45" s="70" t="s">
        <v>51</v>
      </c>
      <c r="H45" s="70" t="s">
        <v>52</v>
      </c>
      <c r="I45" s="70" t="s">
        <v>5</v>
      </c>
    </row>
    <row r="46" spans="1:9" x14ac:dyDescent="0.2">
      <c r="A46" s="267"/>
      <c r="B46" s="271"/>
      <c r="C46" s="271"/>
      <c r="D46" s="27"/>
      <c r="E46" s="271"/>
      <c r="F46" s="271"/>
      <c r="G46" s="271"/>
      <c r="H46" s="27"/>
      <c r="I46" s="271"/>
    </row>
    <row r="47" spans="1:9" x14ac:dyDescent="0.2">
      <c r="A47" s="100" t="s">
        <v>66</v>
      </c>
      <c r="B47" s="74">
        <v>16</v>
      </c>
      <c r="C47" s="74">
        <v>0</v>
      </c>
      <c r="D47" s="74">
        <v>0</v>
      </c>
      <c r="E47" s="74">
        <v>2</v>
      </c>
      <c r="F47" s="74">
        <v>1</v>
      </c>
      <c r="G47" s="74">
        <v>1</v>
      </c>
      <c r="H47" s="74">
        <v>0</v>
      </c>
      <c r="I47" s="74">
        <v>20</v>
      </c>
    </row>
    <row r="48" spans="1:9" x14ac:dyDescent="0.2">
      <c r="A48" s="100" t="s">
        <v>67</v>
      </c>
      <c r="B48" s="74">
        <v>0</v>
      </c>
      <c r="C48" s="74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4">
        <v>0</v>
      </c>
    </row>
    <row r="49" spans="1:9" x14ac:dyDescent="0.2">
      <c r="A49" s="100" t="s">
        <v>68</v>
      </c>
      <c r="B49" s="74">
        <v>1</v>
      </c>
      <c r="C49" s="74">
        <v>0</v>
      </c>
      <c r="D49" s="74">
        <v>1</v>
      </c>
      <c r="E49" s="74">
        <v>0</v>
      </c>
      <c r="F49" s="74">
        <v>0</v>
      </c>
      <c r="G49" s="74">
        <v>0</v>
      </c>
      <c r="H49" s="74">
        <v>0</v>
      </c>
      <c r="I49" s="74">
        <v>1</v>
      </c>
    </row>
    <row r="50" spans="1:9" x14ac:dyDescent="0.2">
      <c r="A50" s="100" t="s">
        <v>69</v>
      </c>
      <c r="B50" s="74">
        <v>2</v>
      </c>
      <c r="C50" s="74">
        <v>0</v>
      </c>
      <c r="D50" s="74">
        <v>0</v>
      </c>
      <c r="E50" s="74">
        <v>1</v>
      </c>
      <c r="F50" s="74">
        <v>0</v>
      </c>
      <c r="G50" s="74">
        <v>0</v>
      </c>
      <c r="H50" s="74">
        <v>0</v>
      </c>
      <c r="I50" s="74">
        <v>3</v>
      </c>
    </row>
    <row r="51" spans="1:9" ht="15" customHeight="1" x14ac:dyDescent="0.2">
      <c r="A51" s="32" t="s">
        <v>71</v>
      </c>
      <c r="B51" s="74">
        <v>0</v>
      </c>
      <c r="C51" s="74">
        <v>0</v>
      </c>
      <c r="D51" s="74">
        <v>0</v>
      </c>
      <c r="E51" s="74">
        <v>0</v>
      </c>
      <c r="F51" s="74">
        <v>0</v>
      </c>
      <c r="G51" s="32">
        <v>0</v>
      </c>
      <c r="H51" s="32">
        <v>0</v>
      </c>
      <c r="I51" s="74">
        <v>0</v>
      </c>
    </row>
    <row r="52" spans="1:9" ht="15" customHeight="1" x14ac:dyDescent="0.2">
      <c r="A52" s="73"/>
      <c r="B52" s="74"/>
      <c r="C52" s="74"/>
      <c r="D52" s="74"/>
      <c r="E52" s="74"/>
      <c r="F52" s="74"/>
      <c r="G52" s="32"/>
      <c r="H52" s="32"/>
      <c r="I52" s="74"/>
    </row>
    <row r="53" spans="1:9" ht="15" customHeight="1" x14ac:dyDescent="0.25">
      <c r="A53" s="103" t="s">
        <v>72</v>
      </c>
      <c r="B53" s="269">
        <f>SUM(B47:B52)</f>
        <v>19</v>
      </c>
      <c r="C53" s="269">
        <f t="shared" ref="C53:I53" si="3">SUM(C47:C52)</f>
        <v>0</v>
      </c>
      <c r="D53" s="269">
        <f t="shared" si="3"/>
        <v>1</v>
      </c>
      <c r="E53" s="269">
        <f t="shared" si="3"/>
        <v>3</v>
      </c>
      <c r="F53" s="269">
        <f t="shared" si="3"/>
        <v>1</v>
      </c>
      <c r="G53" s="269">
        <f t="shared" si="3"/>
        <v>1</v>
      </c>
      <c r="H53" s="269">
        <f t="shared" si="3"/>
        <v>0</v>
      </c>
      <c r="I53" s="269">
        <f t="shared" si="3"/>
        <v>24</v>
      </c>
    </row>
    <row r="54" spans="1:9" ht="15" customHeight="1" x14ac:dyDescent="0.2">
      <c r="A54" s="26"/>
      <c r="B54" s="26"/>
      <c r="C54" s="26"/>
      <c r="D54" s="26"/>
      <c r="E54" s="26"/>
      <c r="F54" s="26"/>
      <c r="G54" s="26"/>
      <c r="H54" s="26"/>
      <c r="I54" s="26"/>
    </row>
    <row r="55" spans="1:9" ht="15" customHeight="1" x14ac:dyDescent="0.2"/>
    <row r="56" spans="1:9" ht="15.75" x14ac:dyDescent="0.2">
      <c r="A56" s="59" t="s">
        <v>212</v>
      </c>
    </row>
    <row r="57" spans="1:9" ht="78" customHeight="1" x14ac:dyDescent="0.2">
      <c r="A57" s="69"/>
      <c r="B57" s="70" t="s">
        <v>46</v>
      </c>
      <c r="C57" s="70" t="s">
        <v>47</v>
      </c>
      <c r="D57" s="70" t="s">
        <v>48</v>
      </c>
      <c r="E57" s="70" t="s">
        <v>49</v>
      </c>
      <c r="F57" s="70" t="s">
        <v>50</v>
      </c>
      <c r="G57" s="70" t="s">
        <v>51</v>
      </c>
      <c r="H57" s="70" t="s">
        <v>52</v>
      </c>
      <c r="I57" s="70" t="s">
        <v>5</v>
      </c>
    </row>
    <row r="58" spans="1:9" ht="15" customHeight="1" x14ac:dyDescent="0.2">
      <c r="A58" s="71"/>
      <c r="B58" s="268"/>
      <c r="C58" s="268"/>
      <c r="D58" s="268"/>
      <c r="E58" s="268"/>
      <c r="F58" s="268"/>
      <c r="G58" s="268"/>
      <c r="H58" s="268"/>
      <c r="I58" s="268"/>
    </row>
    <row r="59" spans="1:9" ht="15" customHeight="1" x14ac:dyDescent="0.2">
      <c r="A59" s="100" t="s">
        <v>66</v>
      </c>
      <c r="B59" s="74">
        <v>14</v>
      </c>
      <c r="C59" s="74">
        <v>0</v>
      </c>
      <c r="D59" s="74">
        <v>0</v>
      </c>
      <c r="E59" s="74">
        <v>2</v>
      </c>
      <c r="F59" s="74">
        <v>1</v>
      </c>
      <c r="G59" s="74">
        <v>1</v>
      </c>
      <c r="H59" s="74">
        <v>0</v>
      </c>
      <c r="I59" s="74">
        <v>14</v>
      </c>
    </row>
    <row r="60" spans="1:9" ht="15" customHeight="1" x14ac:dyDescent="0.2">
      <c r="A60" s="100" t="s">
        <v>67</v>
      </c>
      <c r="B60" s="74">
        <v>0</v>
      </c>
      <c r="C60" s="74">
        <v>0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  <c r="I60" s="74">
        <v>0</v>
      </c>
    </row>
    <row r="61" spans="1:9" ht="15" customHeight="1" x14ac:dyDescent="0.2">
      <c r="A61" s="100" t="s">
        <v>68</v>
      </c>
      <c r="B61" s="74">
        <v>1</v>
      </c>
      <c r="C61" s="74">
        <v>0</v>
      </c>
      <c r="D61" s="74">
        <v>1</v>
      </c>
      <c r="E61" s="74">
        <v>0</v>
      </c>
      <c r="F61" s="74">
        <v>0</v>
      </c>
      <c r="G61" s="74">
        <v>0</v>
      </c>
      <c r="H61" s="74">
        <v>0</v>
      </c>
      <c r="I61" s="74">
        <v>1</v>
      </c>
    </row>
    <row r="62" spans="1:9" ht="15" customHeight="1" x14ac:dyDescent="0.2">
      <c r="A62" s="100" t="s">
        <v>69</v>
      </c>
      <c r="B62" s="74">
        <v>2</v>
      </c>
      <c r="C62" s="74">
        <v>0</v>
      </c>
      <c r="D62" s="74">
        <v>0</v>
      </c>
      <c r="E62" s="74">
        <v>1</v>
      </c>
      <c r="F62" s="74">
        <v>0</v>
      </c>
      <c r="G62" s="74">
        <v>0</v>
      </c>
      <c r="H62" s="74">
        <v>0</v>
      </c>
      <c r="I62" s="74">
        <v>2</v>
      </c>
    </row>
    <row r="63" spans="1:9" x14ac:dyDescent="0.2">
      <c r="A63" s="32" t="s">
        <v>71</v>
      </c>
      <c r="B63" s="74">
        <v>0</v>
      </c>
      <c r="C63" s="74">
        <v>0</v>
      </c>
      <c r="D63" s="74">
        <v>0</v>
      </c>
      <c r="E63" s="74">
        <v>0</v>
      </c>
      <c r="F63" s="74">
        <v>0</v>
      </c>
      <c r="G63" s="32">
        <v>0</v>
      </c>
      <c r="H63" s="32">
        <v>0</v>
      </c>
      <c r="I63" s="74">
        <v>0</v>
      </c>
    </row>
    <row r="64" spans="1:9" x14ac:dyDescent="0.2">
      <c r="A64" s="73"/>
      <c r="B64" s="74"/>
      <c r="C64" s="74"/>
      <c r="D64" s="74"/>
      <c r="E64" s="74"/>
      <c r="F64" s="74"/>
      <c r="G64" s="32"/>
      <c r="H64" s="32"/>
      <c r="I64" s="74"/>
    </row>
    <row r="65" spans="1:9" ht="15.75" x14ac:dyDescent="0.25">
      <c r="A65" s="103" t="s">
        <v>72</v>
      </c>
      <c r="B65" s="269">
        <f>SUM(B59:B64)</f>
        <v>17</v>
      </c>
      <c r="C65" s="269">
        <f t="shared" ref="C65:I65" si="4">SUM(C59:C64)</f>
        <v>0</v>
      </c>
      <c r="D65" s="269">
        <f t="shared" si="4"/>
        <v>1</v>
      </c>
      <c r="E65" s="269">
        <f t="shared" si="4"/>
        <v>3</v>
      </c>
      <c r="F65" s="269">
        <f t="shared" si="4"/>
        <v>1</v>
      </c>
      <c r="G65" s="269">
        <f t="shared" si="4"/>
        <v>1</v>
      </c>
      <c r="H65" s="269">
        <f t="shared" si="4"/>
        <v>0</v>
      </c>
      <c r="I65" s="269">
        <f t="shared" si="4"/>
        <v>17</v>
      </c>
    </row>
    <row r="66" spans="1:9" ht="14.25" customHeight="1" x14ac:dyDescent="0.2">
      <c r="A66" s="26"/>
      <c r="B66" s="26"/>
      <c r="C66" s="26"/>
      <c r="D66" s="26"/>
      <c r="E66" s="26"/>
      <c r="F66" s="26"/>
      <c r="G66" s="26"/>
      <c r="H66" s="26"/>
      <c r="I66" s="26"/>
    </row>
    <row r="67" spans="1:9" ht="14.25" customHeight="1" x14ac:dyDescent="0.2"/>
    <row r="68" spans="1:9" ht="14.25" customHeight="1" x14ac:dyDescent="0.2">
      <c r="A68" s="43" t="s">
        <v>213</v>
      </c>
    </row>
    <row r="69" spans="1:9" s="41" customFormat="1" ht="59.25" customHeight="1" x14ac:dyDescent="0.2">
      <c r="A69" s="76"/>
      <c r="B69" s="158" t="s">
        <v>186</v>
      </c>
      <c r="C69" s="76" t="s">
        <v>3</v>
      </c>
      <c r="D69" s="70" t="s">
        <v>9</v>
      </c>
      <c r="E69" s="70" t="s">
        <v>22</v>
      </c>
    </row>
    <row r="70" spans="1:9" x14ac:dyDescent="0.2">
      <c r="A70" s="73"/>
      <c r="B70" s="73"/>
      <c r="C70" s="73"/>
      <c r="D70" s="75"/>
      <c r="E70" s="75"/>
    </row>
    <row r="71" spans="1:9" x14ac:dyDescent="0.2">
      <c r="A71" s="270" t="s">
        <v>66</v>
      </c>
      <c r="B71" s="271">
        <v>0</v>
      </c>
      <c r="C71" s="271">
        <v>13</v>
      </c>
      <c r="D71" s="271">
        <v>1</v>
      </c>
      <c r="E71" s="271">
        <v>14</v>
      </c>
    </row>
    <row r="72" spans="1:9" x14ac:dyDescent="0.2">
      <c r="A72" s="100" t="s">
        <v>67</v>
      </c>
      <c r="B72" s="74">
        <v>0</v>
      </c>
      <c r="C72" s="74">
        <v>0</v>
      </c>
      <c r="D72" s="74">
        <v>0</v>
      </c>
      <c r="E72" s="74">
        <v>0</v>
      </c>
    </row>
    <row r="73" spans="1:9" x14ac:dyDescent="0.2">
      <c r="A73" s="100" t="s">
        <v>68</v>
      </c>
      <c r="B73" s="74" t="s">
        <v>87</v>
      </c>
      <c r="C73" s="74">
        <v>1</v>
      </c>
      <c r="D73" s="74">
        <v>0</v>
      </c>
      <c r="E73" s="74">
        <v>1</v>
      </c>
    </row>
    <row r="74" spans="1:9" x14ac:dyDescent="0.2">
      <c r="A74" s="100" t="s">
        <v>69</v>
      </c>
      <c r="B74" s="74" t="s">
        <v>87</v>
      </c>
      <c r="C74" s="74">
        <v>2</v>
      </c>
      <c r="D74" s="74">
        <v>0</v>
      </c>
      <c r="E74" s="74">
        <v>2</v>
      </c>
    </row>
    <row r="75" spans="1:9" x14ac:dyDescent="0.2">
      <c r="A75" s="32" t="s">
        <v>71</v>
      </c>
      <c r="B75" s="74">
        <v>0</v>
      </c>
      <c r="C75" s="74">
        <v>0</v>
      </c>
      <c r="D75" s="74">
        <v>0</v>
      </c>
      <c r="E75" s="74">
        <v>0</v>
      </c>
    </row>
    <row r="76" spans="1:9" x14ac:dyDescent="0.2">
      <c r="A76" s="73"/>
      <c r="B76" s="74"/>
      <c r="C76" s="74"/>
      <c r="D76" s="74"/>
      <c r="E76" s="74"/>
    </row>
    <row r="77" spans="1:9" ht="15.75" x14ac:dyDescent="0.25">
      <c r="A77" s="103" t="s">
        <v>72</v>
      </c>
      <c r="B77" s="269">
        <f>SUM(B71:B76)</f>
        <v>0</v>
      </c>
      <c r="C77" s="269">
        <f t="shared" ref="C77:E77" si="5">SUM(C71:C76)</f>
        <v>16</v>
      </c>
      <c r="D77" s="269">
        <f t="shared" si="5"/>
        <v>1</v>
      </c>
      <c r="E77" s="269">
        <f t="shared" si="5"/>
        <v>17</v>
      </c>
    </row>
    <row r="78" spans="1:9" x14ac:dyDescent="0.2">
      <c r="A78" s="26"/>
      <c r="B78" s="26"/>
      <c r="C78" s="26"/>
      <c r="D78" s="26"/>
      <c r="E78" s="26"/>
    </row>
    <row r="80" spans="1:9" ht="15.75" x14ac:dyDescent="0.2">
      <c r="A80" s="59" t="s">
        <v>227</v>
      </c>
    </row>
    <row r="81" spans="1:9" x14ac:dyDescent="0.2">
      <c r="A81" s="59" t="s">
        <v>88</v>
      </c>
    </row>
    <row r="82" spans="1:9" x14ac:dyDescent="0.2">
      <c r="A82" s="59"/>
    </row>
    <row r="83" spans="1:9" x14ac:dyDescent="0.2">
      <c r="A83" s="59"/>
    </row>
    <row r="84" spans="1:9" ht="15.75" x14ac:dyDescent="0.25">
      <c r="A84" s="28" t="s">
        <v>214</v>
      </c>
    </row>
    <row r="85" spans="1:9" ht="75" x14ac:dyDescent="0.2">
      <c r="A85" s="69"/>
      <c r="B85" s="70" t="s">
        <v>46</v>
      </c>
      <c r="C85" s="70" t="s">
        <v>47</v>
      </c>
      <c r="D85" s="70" t="s">
        <v>48</v>
      </c>
      <c r="E85" s="70" t="s">
        <v>49</v>
      </c>
      <c r="F85" s="70" t="s">
        <v>50</v>
      </c>
      <c r="G85" s="70" t="s">
        <v>51</v>
      </c>
      <c r="H85" s="70" t="s">
        <v>52</v>
      </c>
      <c r="I85" s="70" t="s">
        <v>5</v>
      </c>
    </row>
    <row r="86" spans="1:9" x14ac:dyDescent="0.2">
      <c r="A86" s="71"/>
      <c r="B86" s="72"/>
      <c r="C86" s="72"/>
      <c r="D86" s="72"/>
      <c r="E86" s="72"/>
      <c r="F86" s="72"/>
      <c r="G86" s="72"/>
      <c r="H86" s="72"/>
      <c r="I86" s="72"/>
    </row>
    <row r="87" spans="1:9" x14ac:dyDescent="0.2">
      <c r="A87" s="100" t="s">
        <v>66</v>
      </c>
      <c r="B87" s="74">
        <v>25</v>
      </c>
      <c r="C87" s="74">
        <v>1</v>
      </c>
      <c r="D87" s="74">
        <v>0</v>
      </c>
      <c r="E87" s="74">
        <v>1</v>
      </c>
      <c r="F87" s="74">
        <v>0</v>
      </c>
      <c r="G87" s="74">
        <v>0</v>
      </c>
      <c r="H87" s="74">
        <v>0</v>
      </c>
      <c r="I87" s="74">
        <v>27</v>
      </c>
    </row>
    <row r="88" spans="1:9" x14ac:dyDescent="0.2">
      <c r="A88" s="100" t="s">
        <v>67</v>
      </c>
      <c r="B88" s="74">
        <v>0</v>
      </c>
      <c r="C88" s="74">
        <v>0</v>
      </c>
      <c r="D88" s="74">
        <v>0</v>
      </c>
      <c r="E88" s="74">
        <v>0</v>
      </c>
      <c r="F88" s="74">
        <v>0</v>
      </c>
      <c r="G88" s="74">
        <v>0</v>
      </c>
      <c r="H88" s="74">
        <v>0</v>
      </c>
      <c r="I88" s="74">
        <v>0</v>
      </c>
    </row>
    <row r="89" spans="1:9" x14ac:dyDescent="0.2">
      <c r="A89" s="100" t="s">
        <v>68</v>
      </c>
      <c r="B89" s="74">
        <v>0</v>
      </c>
      <c r="C89" s="74">
        <v>0</v>
      </c>
      <c r="D89" s="74">
        <v>0</v>
      </c>
      <c r="E89" s="74">
        <v>0</v>
      </c>
      <c r="F89" s="74">
        <v>0</v>
      </c>
      <c r="G89" s="74">
        <v>0</v>
      </c>
      <c r="H89" s="74">
        <v>0</v>
      </c>
      <c r="I89" s="74">
        <v>0</v>
      </c>
    </row>
    <row r="90" spans="1:9" x14ac:dyDescent="0.2">
      <c r="A90" s="100" t="s">
        <v>69</v>
      </c>
      <c r="B90" s="74">
        <v>0</v>
      </c>
      <c r="C90" s="74">
        <v>0</v>
      </c>
      <c r="D90" s="74">
        <v>0</v>
      </c>
      <c r="E90" s="74">
        <v>0</v>
      </c>
      <c r="F90" s="74">
        <v>0</v>
      </c>
      <c r="G90" s="74">
        <v>0</v>
      </c>
      <c r="H90" s="74">
        <v>0</v>
      </c>
      <c r="I90" s="74">
        <v>0</v>
      </c>
    </row>
    <row r="91" spans="1:9" ht="15" customHeight="1" x14ac:dyDescent="0.2">
      <c r="A91" s="32" t="s">
        <v>71</v>
      </c>
      <c r="B91" s="74">
        <v>0</v>
      </c>
      <c r="C91" s="74">
        <v>0</v>
      </c>
      <c r="D91" s="74">
        <v>0</v>
      </c>
      <c r="E91" s="74">
        <v>0</v>
      </c>
      <c r="F91" s="74">
        <v>0</v>
      </c>
      <c r="G91" s="74">
        <v>0</v>
      </c>
      <c r="H91" s="74">
        <v>0</v>
      </c>
      <c r="I91" s="74">
        <v>0</v>
      </c>
    </row>
    <row r="92" spans="1:9" ht="15" customHeight="1" x14ac:dyDescent="0.2">
      <c r="A92" s="73"/>
      <c r="B92" s="74"/>
      <c r="C92" s="74"/>
      <c r="D92" s="74"/>
      <c r="E92" s="74"/>
      <c r="F92" s="74"/>
      <c r="G92" s="32"/>
      <c r="H92" s="32"/>
      <c r="I92" s="74"/>
    </row>
    <row r="93" spans="1:9" ht="15" customHeight="1" x14ac:dyDescent="0.25">
      <c r="A93" s="103" t="s">
        <v>72</v>
      </c>
      <c r="B93" s="269">
        <f>SUM(B87:B92)</f>
        <v>25</v>
      </c>
      <c r="C93" s="269">
        <f t="shared" ref="C93:I93" si="6">SUM(C87:C92)</f>
        <v>1</v>
      </c>
      <c r="D93" s="269">
        <f t="shared" si="6"/>
        <v>0</v>
      </c>
      <c r="E93" s="269">
        <f t="shared" si="6"/>
        <v>1</v>
      </c>
      <c r="F93" s="269">
        <f t="shared" si="6"/>
        <v>0</v>
      </c>
      <c r="G93" s="269">
        <f t="shared" si="6"/>
        <v>0</v>
      </c>
      <c r="H93" s="269">
        <f t="shared" si="6"/>
        <v>0</v>
      </c>
      <c r="I93" s="269">
        <f t="shared" si="6"/>
        <v>27</v>
      </c>
    </row>
    <row r="94" spans="1:9" ht="15" customHeight="1" x14ac:dyDescent="0.2">
      <c r="A94" s="26"/>
      <c r="B94" s="26"/>
      <c r="C94" s="26"/>
      <c r="D94" s="26"/>
      <c r="E94" s="26"/>
      <c r="F94" s="26"/>
      <c r="G94" s="26"/>
      <c r="H94" s="26"/>
      <c r="I94" s="26"/>
    </row>
    <row r="95" spans="1:9" ht="15" customHeight="1" x14ac:dyDescent="0.2"/>
    <row r="96" spans="1:9" ht="15.75" x14ac:dyDescent="0.2">
      <c r="A96" s="59" t="s">
        <v>215</v>
      </c>
    </row>
    <row r="97" spans="1:9" ht="75.75" customHeight="1" x14ac:dyDescent="0.2">
      <c r="A97" s="69"/>
      <c r="B97" s="70" t="s">
        <v>46</v>
      </c>
      <c r="C97" s="70" t="s">
        <v>47</v>
      </c>
      <c r="D97" s="70" t="s">
        <v>48</v>
      </c>
      <c r="E97" s="70" t="s">
        <v>49</v>
      </c>
      <c r="F97" s="70" t="s">
        <v>50</v>
      </c>
      <c r="G97" s="70" t="s">
        <v>51</v>
      </c>
      <c r="H97" s="70" t="s">
        <v>52</v>
      </c>
      <c r="I97" s="70" t="s">
        <v>5</v>
      </c>
    </row>
    <row r="98" spans="1:9" ht="15" customHeight="1" x14ac:dyDescent="0.2">
      <c r="A98" s="71"/>
      <c r="B98" s="268"/>
      <c r="C98" s="268"/>
      <c r="D98" s="268"/>
      <c r="E98" s="268"/>
      <c r="F98" s="268"/>
      <c r="G98" s="268"/>
      <c r="H98" s="268"/>
      <c r="I98" s="268"/>
    </row>
    <row r="99" spans="1:9" ht="15" customHeight="1" x14ac:dyDescent="0.2">
      <c r="A99" s="100" t="s">
        <v>66</v>
      </c>
      <c r="B99" s="74">
        <v>17</v>
      </c>
      <c r="C99" s="74">
        <v>1</v>
      </c>
      <c r="D99" s="74">
        <v>0</v>
      </c>
      <c r="E99" s="74">
        <v>1</v>
      </c>
      <c r="F99" s="74">
        <v>0</v>
      </c>
      <c r="G99" s="74">
        <v>0</v>
      </c>
      <c r="H99" s="74">
        <v>0</v>
      </c>
      <c r="I99" s="74">
        <v>17</v>
      </c>
    </row>
    <row r="100" spans="1:9" ht="15" customHeight="1" x14ac:dyDescent="0.2">
      <c r="A100" s="100" t="s">
        <v>67</v>
      </c>
      <c r="B100" s="74">
        <v>0</v>
      </c>
      <c r="C100" s="74">
        <v>0</v>
      </c>
      <c r="D100" s="74">
        <v>0</v>
      </c>
      <c r="E100" s="74">
        <v>0</v>
      </c>
      <c r="F100" s="74">
        <v>0</v>
      </c>
      <c r="G100" s="74">
        <v>0</v>
      </c>
      <c r="H100" s="74">
        <v>0</v>
      </c>
      <c r="I100" s="74">
        <v>0</v>
      </c>
    </row>
    <row r="101" spans="1:9" ht="15" customHeight="1" x14ac:dyDescent="0.2">
      <c r="A101" s="100" t="s">
        <v>68</v>
      </c>
      <c r="B101" s="74">
        <v>0</v>
      </c>
      <c r="C101" s="74">
        <v>0</v>
      </c>
      <c r="D101" s="74">
        <v>0</v>
      </c>
      <c r="E101" s="74">
        <v>0</v>
      </c>
      <c r="F101" s="74">
        <v>0</v>
      </c>
      <c r="G101" s="74">
        <v>0</v>
      </c>
      <c r="H101" s="74">
        <v>0</v>
      </c>
      <c r="I101" s="74">
        <v>0</v>
      </c>
    </row>
    <row r="102" spans="1:9" ht="15" customHeight="1" x14ac:dyDescent="0.2">
      <c r="A102" s="100" t="s">
        <v>69</v>
      </c>
      <c r="B102" s="74">
        <v>0</v>
      </c>
      <c r="C102" s="74">
        <v>0</v>
      </c>
      <c r="D102" s="74">
        <v>0</v>
      </c>
      <c r="E102" s="74">
        <v>0</v>
      </c>
      <c r="F102" s="74">
        <v>0</v>
      </c>
      <c r="G102" s="74">
        <v>0</v>
      </c>
      <c r="H102" s="74">
        <v>0</v>
      </c>
      <c r="I102" s="74">
        <v>0</v>
      </c>
    </row>
    <row r="103" spans="1:9" x14ac:dyDescent="0.2">
      <c r="A103" s="32" t="s">
        <v>71</v>
      </c>
      <c r="B103" s="74">
        <v>0</v>
      </c>
      <c r="C103" s="74">
        <v>0</v>
      </c>
      <c r="D103" s="74">
        <v>0</v>
      </c>
      <c r="E103" s="74">
        <v>0</v>
      </c>
      <c r="F103" s="74">
        <v>0</v>
      </c>
      <c r="G103" s="74">
        <v>0</v>
      </c>
      <c r="H103" s="74">
        <v>0</v>
      </c>
      <c r="I103" s="74">
        <v>0</v>
      </c>
    </row>
    <row r="104" spans="1:9" x14ac:dyDescent="0.2">
      <c r="A104" s="73"/>
      <c r="B104" s="74"/>
      <c r="C104" s="74"/>
      <c r="D104" s="74"/>
      <c r="E104" s="74"/>
      <c r="F104" s="74"/>
      <c r="G104" s="32"/>
      <c r="H104" s="32"/>
      <c r="I104" s="74"/>
    </row>
    <row r="105" spans="1:9" ht="15.75" x14ac:dyDescent="0.25">
      <c r="A105" s="103" t="s">
        <v>72</v>
      </c>
      <c r="B105" s="269">
        <f>SUM(B99:B104)</f>
        <v>17</v>
      </c>
      <c r="C105" s="269">
        <f t="shared" ref="C105:I105" si="7">SUM(C99:C104)</f>
        <v>1</v>
      </c>
      <c r="D105" s="269">
        <f t="shared" si="7"/>
        <v>0</v>
      </c>
      <c r="E105" s="269">
        <f t="shared" si="7"/>
        <v>1</v>
      </c>
      <c r="F105" s="269">
        <f t="shared" si="7"/>
        <v>0</v>
      </c>
      <c r="G105" s="269">
        <f t="shared" si="7"/>
        <v>0</v>
      </c>
      <c r="H105" s="269">
        <f t="shared" si="7"/>
        <v>0</v>
      </c>
      <c r="I105" s="269">
        <f t="shared" si="7"/>
        <v>17</v>
      </c>
    </row>
    <row r="106" spans="1:9" ht="14.25" customHeight="1" x14ac:dyDescent="0.2">
      <c r="A106" s="26"/>
      <c r="B106" s="26"/>
      <c r="C106" s="26"/>
      <c r="D106" s="26"/>
      <c r="E106" s="26"/>
      <c r="F106" s="26"/>
      <c r="G106" s="26"/>
      <c r="H106" s="26"/>
      <c r="I106" s="26"/>
    </row>
    <row r="107" spans="1:9" ht="14.25" customHeight="1" x14ac:dyDescent="0.2"/>
    <row r="108" spans="1:9" ht="14.25" customHeight="1" x14ac:dyDescent="0.2">
      <c r="A108" s="43" t="s">
        <v>216</v>
      </c>
    </row>
    <row r="109" spans="1:9" s="41" customFormat="1" ht="60.75" customHeight="1" x14ac:dyDescent="0.2">
      <c r="A109" s="76"/>
      <c r="B109" s="158" t="s">
        <v>186</v>
      </c>
      <c r="C109" s="76" t="s">
        <v>3</v>
      </c>
      <c r="D109" s="70" t="s">
        <v>9</v>
      </c>
      <c r="E109" s="70" t="s">
        <v>22</v>
      </c>
    </row>
    <row r="110" spans="1:9" x14ac:dyDescent="0.2">
      <c r="A110" s="267"/>
      <c r="B110" s="267"/>
      <c r="C110" s="267"/>
      <c r="D110" s="268"/>
      <c r="E110" s="268"/>
    </row>
    <row r="111" spans="1:9" x14ac:dyDescent="0.2">
      <c r="A111" s="100" t="s">
        <v>66</v>
      </c>
      <c r="B111" s="74">
        <v>0</v>
      </c>
      <c r="C111" s="74">
        <v>17</v>
      </c>
      <c r="D111" s="74">
        <v>0</v>
      </c>
      <c r="E111" s="74">
        <v>17</v>
      </c>
    </row>
    <row r="112" spans="1:9" x14ac:dyDescent="0.2">
      <c r="A112" s="100" t="s">
        <v>67</v>
      </c>
      <c r="B112" s="74">
        <v>0</v>
      </c>
      <c r="C112" s="74">
        <v>0</v>
      </c>
      <c r="D112" s="74">
        <v>0</v>
      </c>
      <c r="E112" s="74">
        <v>0</v>
      </c>
    </row>
    <row r="113" spans="1:5" x14ac:dyDescent="0.2">
      <c r="A113" s="100" t="s">
        <v>68</v>
      </c>
      <c r="B113" s="74">
        <v>0</v>
      </c>
      <c r="C113" s="74">
        <v>0</v>
      </c>
      <c r="D113" s="74">
        <v>0</v>
      </c>
      <c r="E113" s="74">
        <v>0</v>
      </c>
    </row>
    <row r="114" spans="1:5" x14ac:dyDescent="0.2">
      <c r="A114" s="100" t="s">
        <v>69</v>
      </c>
      <c r="B114" s="74">
        <v>0</v>
      </c>
      <c r="C114" s="74">
        <v>0</v>
      </c>
      <c r="D114" s="74">
        <v>0</v>
      </c>
      <c r="E114" s="74">
        <v>0</v>
      </c>
    </row>
    <row r="115" spans="1:5" x14ac:dyDescent="0.2">
      <c r="A115" s="32" t="s">
        <v>71</v>
      </c>
      <c r="B115" s="74">
        <v>0</v>
      </c>
      <c r="C115" s="74">
        <v>0</v>
      </c>
      <c r="D115" s="74">
        <v>0</v>
      </c>
      <c r="E115" s="74">
        <v>0</v>
      </c>
    </row>
    <row r="116" spans="1:5" x14ac:dyDescent="0.2">
      <c r="A116" s="73"/>
      <c r="B116" s="74"/>
      <c r="C116" s="74"/>
      <c r="D116" s="74"/>
      <c r="E116" s="74"/>
    </row>
    <row r="117" spans="1:5" ht="15.75" x14ac:dyDescent="0.25">
      <c r="A117" s="103" t="s">
        <v>72</v>
      </c>
      <c r="B117" s="269">
        <f>SUM(B111:B116)</f>
        <v>0</v>
      </c>
      <c r="C117" s="269">
        <f t="shared" ref="C117:E117" si="8">SUM(C111:C116)</f>
        <v>17</v>
      </c>
      <c r="D117" s="269">
        <f t="shared" si="8"/>
        <v>0</v>
      </c>
      <c r="E117" s="269">
        <f t="shared" si="8"/>
        <v>17</v>
      </c>
    </row>
    <row r="118" spans="1:5" x14ac:dyDescent="0.2">
      <c r="A118" s="26"/>
      <c r="B118" s="26"/>
      <c r="C118" s="26"/>
      <c r="D118" s="26"/>
      <c r="E118" s="26"/>
    </row>
    <row r="120" spans="1:5" s="78" customFormat="1" ht="12.75" x14ac:dyDescent="0.2">
      <c r="A120" s="77" t="s">
        <v>56</v>
      </c>
    </row>
    <row r="121" spans="1:5" s="78" customFormat="1" ht="12.75" x14ac:dyDescent="0.2">
      <c r="A121" s="79" t="s">
        <v>57</v>
      </c>
    </row>
    <row r="122" spans="1:5" s="78" customFormat="1" ht="12.75" x14ac:dyDescent="0.2">
      <c r="A122" s="79" t="s">
        <v>58</v>
      </c>
    </row>
    <row r="123" spans="1:5" s="78" customFormat="1" ht="12.75" x14ac:dyDescent="0.2">
      <c r="A123" s="79" t="s">
        <v>89</v>
      </c>
    </row>
    <row r="124" spans="1:5" s="78" customFormat="1" ht="12.75" x14ac:dyDescent="0.2"/>
    <row r="125" spans="1:5" x14ac:dyDescent="0.2">
      <c r="A125" s="78" t="s">
        <v>86</v>
      </c>
    </row>
    <row r="126" spans="1:5" ht="15.75" x14ac:dyDescent="0.25">
      <c r="A126" s="163" t="s">
        <v>45</v>
      </c>
    </row>
  </sheetData>
  <customSheetViews>
    <customSheetView guid="{20382D1E-794A-4216-A20E-330B8BAE0FD9}" fitToPage="1">
      <selection activeCell="L43" sqref="L43"/>
      <rowBreaks count="2" manualBreakCount="2">
        <brk id="36" max="12" man="1"/>
        <brk id="74" max="12" man="1"/>
      </rowBreaks>
      <pageMargins left="0.7" right="0.7" top="0.75" bottom="0.75" header="0.3" footer="0.3"/>
      <pageSetup paperSize="9" scale="64" orientation="landscape" verticalDpi="0" r:id="rId1"/>
    </customSheetView>
  </customSheetViews>
  <hyperlinks>
    <hyperlink ref="A126" location="'Table of contents'!A1" display="return to table of contents"/>
  </hyperlinks>
  <pageMargins left="0.7" right="0.7" top="0.75" bottom="0.75" header="0.3" footer="0.3"/>
  <pageSetup paperSize="9" scale="59" orientation="landscape" verticalDpi="0" r:id="rId2"/>
  <rowBreaks count="2" manualBreakCount="2">
    <brk id="38" max="12" man="1"/>
    <brk id="78" max="12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9"/>
  <sheetViews>
    <sheetView zoomScaleNormal="100" workbookViewId="0"/>
  </sheetViews>
  <sheetFormatPr defaultRowHeight="15" x14ac:dyDescent="0.2"/>
  <cols>
    <col min="1" max="1" width="49.7109375" style="20" customWidth="1"/>
    <col min="2" max="2" width="11.140625" style="20" customWidth="1"/>
    <col min="3" max="5" width="10.28515625" style="20" customWidth="1"/>
    <col min="6" max="6" width="10" style="20" customWidth="1"/>
    <col min="7" max="9" width="10.28515625" style="20" customWidth="1"/>
    <col min="10" max="10" width="10.42578125" style="20" customWidth="1"/>
    <col min="11" max="13" width="10.28515625" style="20" customWidth="1"/>
    <col min="14" max="16384" width="9.140625" style="20"/>
  </cols>
  <sheetData>
    <row r="1" spans="1:13" ht="15.75" x14ac:dyDescent="0.25">
      <c r="A1" s="20" t="s">
        <v>259</v>
      </c>
    </row>
    <row r="3" spans="1:13" ht="15.75" x14ac:dyDescent="0.25">
      <c r="A3" s="339" t="s">
        <v>202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</row>
    <row r="4" spans="1:13" ht="15.75" x14ac:dyDescent="0.25">
      <c r="A4" s="130" t="s">
        <v>91</v>
      </c>
    </row>
    <row r="6" spans="1:13" ht="15.75" x14ac:dyDescent="0.25">
      <c r="A6" s="130"/>
    </row>
    <row r="7" spans="1:13" x14ac:dyDescent="0.2">
      <c r="A7" s="2" t="s">
        <v>59</v>
      </c>
      <c r="B7" s="2"/>
      <c r="C7" s="3"/>
      <c r="F7" s="22"/>
      <c r="G7" s="22"/>
      <c r="H7" s="22"/>
      <c r="I7" s="22"/>
      <c r="J7" s="22"/>
      <c r="K7" s="22"/>
      <c r="L7" s="22"/>
      <c r="M7" s="22"/>
    </row>
    <row r="8" spans="1:13" x14ac:dyDescent="0.2">
      <c r="A8" s="4"/>
      <c r="B8" s="287" t="s">
        <v>62</v>
      </c>
      <c r="C8" s="288"/>
      <c r="D8" s="288"/>
      <c r="E8" s="289"/>
      <c r="F8" s="287" t="s">
        <v>63</v>
      </c>
      <c r="G8" s="288"/>
      <c r="H8" s="288"/>
      <c r="I8" s="289"/>
      <c r="J8" s="287" t="s">
        <v>64</v>
      </c>
      <c r="K8" s="288"/>
      <c r="L8" s="288"/>
      <c r="M8" s="289"/>
    </row>
    <row r="9" spans="1:13" ht="15.75" customHeight="1" x14ac:dyDescent="0.2">
      <c r="A9" s="5"/>
      <c r="B9" s="290" t="s">
        <v>4</v>
      </c>
      <c r="C9" s="292" t="s">
        <v>1</v>
      </c>
      <c r="D9" s="293"/>
      <c r="E9" s="294"/>
      <c r="F9" s="290" t="s">
        <v>4</v>
      </c>
      <c r="G9" s="292" t="s">
        <v>1</v>
      </c>
      <c r="H9" s="293"/>
      <c r="I9" s="294"/>
      <c r="J9" s="290" t="s">
        <v>4</v>
      </c>
      <c r="K9" s="292" t="s">
        <v>1</v>
      </c>
      <c r="L9" s="293"/>
      <c r="M9" s="294"/>
    </row>
    <row r="10" spans="1:13" ht="64.5" customHeight="1" x14ac:dyDescent="0.2">
      <c r="A10" s="5"/>
      <c r="B10" s="291"/>
      <c r="C10" s="6" t="s">
        <v>90</v>
      </c>
      <c r="D10" s="7" t="s">
        <v>3</v>
      </c>
      <c r="E10" s="8" t="s">
        <v>9</v>
      </c>
      <c r="F10" s="291"/>
      <c r="G10" s="6" t="s">
        <v>90</v>
      </c>
      <c r="H10" s="170" t="s">
        <v>3</v>
      </c>
      <c r="I10" s="8" t="s">
        <v>9</v>
      </c>
      <c r="J10" s="291"/>
      <c r="K10" s="6" t="s">
        <v>90</v>
      </c>
      <c r="L10" s="170" t="s">
        <v>3</v>
      </c>
      <c r="M10" s="8" t="s">
        <v>9</v>
      </c>
    </row>
    <row r="11" spans="1:13" x14ac:dyDescent="0.2">
      <c r="A11" s="99"/>
      <c r="B11" s="275"/>
      <c r="C11" s="10"/>
      <c r="D11" s="11"/>
      <c r="E11" s="12"/>
      <c r="F11" s="99"/>
      <c r="G11" s="10"/>
      <c r="H11" s="11"/>
      <c r="I11" s="11"/>
      <c r="J11" s="275"/>
      <c r="K11" s="11"/>
      <c r="L11" s="11"/>
      <c r="M11" s="12"/>
    </row>
    <row r="12" spans="1:13" x14ac:dyDescent="0.2">
      <c r="A12" s="100" t="s">
        <v>66</v>
      </c>
      <c r="B12" s="142">
        <f t="shared" ref="B12:B16" si="0">SUM(C12:E12)</f>
        <v>140</v>
      </c>
      <c r="C12" s="95">
        <v>15</v>
      </c>
      <c r="D12" s="15">
        <v>124</v>
      </c>
      <c r="E12" s="96">
        <v>1</v>
      </c>
      <c r="F12" s="142">
        <f t="shared" ref="F12:F16" si="1">SUM(G12:I12)</f>
        <v>35</v>
      </c>
      <c r="G12" s="95">
        <v>0</v>
      </c>
      <c r="H12" s="15">
        <v>33</v>
      </c>
      <c r="I12" s="274">
        <v>2</v>
      </c>
      <c r="J12" s="142">
        <f t="shared" ref="J12:J16" si="2">SUM(K12:M12)</f>
        <v>44</v>
      </c>
      <c r="K12" s="274">
        <v>1</v>
      </c>
      <c r="L12" s="15">
        <v>40</v>
      </c>
      <c r="M12" s="96">
        <v>3</v>
      </c>
    </row>
    <row r="13" spans="1:13" x14ac:dyDescent="0.2">
      <c r="A13" s="100" t="s">
        <v>67</v>
      </c>
      <c r="B13" s="142">
        <f t="shared" si="0"/>
        <v>21</v>
      </c>
      <c r="C13" s="95">
        <v>4</v>
      </c>
      <c r="D13" s="15">
        <v>7</v>
      </c>
      <c r="E13" s="96">
        <v>10</v>
      </c>
      <c r="F13" s="142">
        <f t="shared" si="1"/>
        <v>9</v>
      </c>
      <c r="G13" s="95">
        <v>1</v>
      </c>
      <c r="H13" s="15">
        <v>4</v>
      </c>
      <c r="I13" s="274">
        <v>4</v>
      </c>
      <c r="J13" s="142">
        <f t="shared" si="2"/>
        <v>10</v>
      </c>
      <c r="K13" s="274">
        <v>0</v>
      </c>
      <c r="L13" s="15">
        <v>9</v>
      </c>
      <c r="M13" s="96">
        <v>1</v>
      </c>
    </row>
    <row r="14" spans="1:13" x14ac:dyDescent="0.2">
      <c r="A14" s="100" t="s">
        <v>68</v>
      </c>
      <c r="B14" s="142">
        <f t="shared" si="0"/>
        <v>16</v>
      </c>
      <c r="C14" s="95">
        <v>1</v>
      </c>
      <c r="D14" s="15">
        <v>5</v>
      </c>
      <c r="E14" s="96">
        <v>10</v>
      </c>
      <c r="F14" s="142">
        <f t="shared" si="1"/>
        <v>4</v>
      </c>
      <c r="G14" s="95">
        <v>0</v>
      </c>
      <c r="H14" s="15">
        <v>1</v>
      </c>
      <c r="I14" s="274">
        <v>3</v>
      </c>
      <c r="J14" s="142">
        <f t="shared" si="2"/>
        <v>23</v>
      </c>
      <c r="K14" s="274">
        <v>6</v>
      </c>
      <c r="L14" s="15">
        <v>10</v>
      </c>
      <c r="M14" s="96">
        <v>7</v>
      </c>
    </row>
    <row r="15" spans="1:13" x14ac:dyDescent="0.2">
      <c r="A15" s="100" t="s">
        <v>69</v>
      </c>
      <c r="B15" s="142">
        <f t="shared" si="0"/>
        <v>31</v>
      </c>
      <c r="C15" s="95">
        <v>1</v>
      </c>
      <c r="D15" s="15">
        <v>24</v>
      </c>
      <c r="E15" s="96">
        <v>6</v>
      </c>
      <c r="F15" s="142">
        <f t="shared" si="1"/>
        <v>29</v>
      </c>
      <c r="G15" s="95">
        <v>2</v>
      </c>
      <c r="H15" s="15">
        <v>15</v>
      </c>
      <c r="I15" s="274">
        <v>12</v>
      </c>
      <c r="J15" s="142">
        <f t="shared" si="2"/>
        <v>30</v>
      </c>
      <c r="K15" s="274">
        <v>1</v>
      </c>
      <c r="L15" s="15">
        <v>26</v>
      </c>
      <c r="M15" s="96">
        <v>3</v>
      </c>
    </row>
    <row r="16" spans="1:13" x14ac:dyDescent="0.2">
      <c r="A16" s="100" t="s">
        <v>70</v>
      </c>
      <c r="B16" s="142">
        <f t="shared" si="0"/>
        <v>81</v>
      </c>
      <c r="C16" s="95">
        <v>21</v>
      </c>
      <c r="D16" s="15">
        <v>32</v>
      </c>
      <c r="E16" s="96">
        <v>28</v>
      </c>
      <c r="F16" s="142">
        <f t="shared" si="1"/>
        <v>49</v>
      </c>
      <c r="G16" s="95">
        <v>8</v>
      </c>
      <c r="H16" s="15">
        <v>23</v>
      </c>
      <c r="I16" s="274">
        <v>18</v>
      </c>
      <c r="J16" s="142">
        <f t="shared" si="2"/>
        <v>99</v>
      </c>
      <c r="K16" s="274">
        <v>15</v>
      </c>
      <c r="L16" s="15">
        <v>44</v>
      </c>
      <c r="M16" s="96">
        <v>40</v>
      </c>
    </row>
    <row r="17" spans="1:21" x14ac:dyDescent="0.2">
      <c r="A17" s="32" t="s">
        <v>71</v>
      </c>
      <c r="B17" s="142">
        <f>SUM(C17:E17)</f>
        <v>41</v>
      </c>
      <c r="C17" s="95">
        <v>28</v>
      </c>
      <c r="D17" s="15">
        <v>4</v>
      </c>
      <c r="E17" s="96">
        <v>9</v>
      </c>
      <c r="F17" s="142">
        <f>SUM(G17:I17)</f>
        <v>12</v>
      </c>
      <c r="G17" s="95">
        <v>2</v>
      </c>
      <c r="H17" s="15">
        <v>3</v>
      </c>
      <c r="I17" s="274">
        <v>7</v>
      </c>
      <c r="J17" s="142">
        <f>SUM(K17:M17)</f>
        <v>11</v>
      </c>
      <c r="K17" s="274">
        <v>1</v>
      </c>
      <c r="L17" s="15">
        <v>7</v>
      </c>
      <c r="M17" s="96">
        <v>3</v>
      </c>
    </row>
    <row r="18" spans="1:21" x14ac:dyDescent="0.2">
      <c r="A18" s="100"/>
      <c r="B18" s="142"/>
      <c r="C18" s="14"/>
      <c r="D18" s="15"/>
      <c r="E18" s="16"/>
      <c r="F18" s="142"/>
      <c r="G18" s="14"/>
      <c r="H18" s="15"/>
      <c r="I18" s="15"/>
      <c r="J18" s="142"/>
      <c r="K18" s="15"/>
      <c r="L18" s="15"/>
      <c r="M18" s="16"/>
    </row>
    <row r="19" spans="1:21" ht="15.75" x14ac:dyDescent="0.25">
      <c r="A19" s="103" t="s">
        <v>72</v>
      </c>
      <c r="B19" s="113">
        <f>SUM(C19:E19)</f>
        <v>330</v>
      </c>
      <c r="C19" s="220">
        <f t="shared" ref="C19:D19" si="3">SUM(C12:C17)</f>
        <v>70</v>
      </c>
      <c r="D19" s="115">
        <f t="shared" si="3"/>
        <v>196</v>
      </c>
      <c r="E19" s="221">
        <f>SUM(E12:E17)</f>
        <v>64</v>
      </c>
      <c r="F19" s="113">
        <f>SUM(G19:I19)</f>
        <v>138</v>
      </c>
      <c r="G19" s="220">
        <f>SUM(G12:G17)</f>
        <v>13</v>
      </c>
      <c r="H19" s="115">
        <f t="shared" ref="H19:I19" si="4">SUM(H12:H17)</f>
        <v>79</v>
      </c>
      <c r="I19" s="115">
        <f t="shared" si="4"/>
        <v>46</v>
      </c>
      <c r="J19" s="113">
        <f>SUM(K19:M19)</f>
        <v>217</v>
      </c>
      <c r="K19" s="115">
        <f>SUM(K12:K17)</f>
        <v>24</v>
      </c>
      <c r="L19" s="115">
        <f t="shared" ref="L19:M19" si="5">SUM(L12:L17)</f>
        <v>136</v>
      </c>
      <c r="M19" s="221">
        <f t="shared" si="5"/>
        <v>57</v>
      </c>
    </row>
    <row r="20" spans="1:21" ht="15.75" customHeight="1" x14ac:dyDescent="0.2">
      <c r="A20" s="273"/>
      <c r="B20" s="273"/>
      <c r="C20" s="276"/>
      <c r="D20" s="277"/>
      <c r="E20" s="278"/>
      <c r="F20" s="273"/>
      <c r="G20" s="276"/>
      <c r="H20" s="277"/>
      <c r="I20" s="277"/>
      <c r="J20" s="273"/>
      <c r="K20" s="277"/>
      <c r="L20" s="277"/>
      <c r="M20" s="278"/>
    </row>
    <row r="21" spans="1:21" ht="15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21" x14ac:dyDescent="0.2">
      <c r="A22" s="2" t="s">
        <v>203</v>
      </c>
      <c r="B22" s="2"/>
      <c r="C22" s="2"/>
      <c r="D22" s="2"/>
      <c r="E22" s="2"/>
    </row>
    <row r="23" spans="1:21" x14ac:dyDescent="0.2">
      <c r="A23" s="4"/>
      <c r="B23" s="287" t="s">
        <v>62</v>
      </c>
      <c r="C23" s="288"/>
      <c r="D23" s="289"/>
      <c r="E23" s="287" t="s">
        <v>63</v>
      </c>
      <c r="F23" s="288"/>
      <c r="G23" s="289"/>
      <c r="H23" s="287" t="s">
        <v>64</v>
      </c>
      <c r="I23" s="288"/>
      <c r="J23" s="289"/>
    </row>
    <row r="24" spans="1:21" ht="15.75" customHeight="1" x14ac:dyDescent="0.2">
      <c r="A24" s="5"/>
      <c r="B24" s="292" t="s">
        <v>1</v>
      </c>
      <c r="C24" s="293"/>
      <c r="D24" s="294"/>
      <c r="E24" s="292" t="s">
        <v>1</v>
      </c>
      <c r="F24" s="293"/>
      <c r="G24" s="294"/>
      <c r="H24" s="292" t="s">
        <v>1</v>
      </c>
      <c r="I24" s="293"/>
      <c r="J24" s="294"/>
    </row>
    <row r="25" spans="1:21" ht="58.5" customHeight="1" x14ac:dyDescent="0.2">
      <c r="A25" s="5"/>
      <c r="B25" s="6" t="s">
        <v>90</v>
      </c>
      <c r="C25" s="7" t="s">
        <v>3</v>
      </c>
      <c r="D25" s="8" t="s">
        <v>9</v>
      </c>
      <c r="E25" s="6" t="s">
        <v>90</v>
      </c>
      <c r="F25" s="7" t="s">
        <v>3</v>
      </c>
      <c r="G25" s="8" t="s">
        <v>9</v>
      </c>
      <c r="H25" s="6" t="s">
        <v>90</v>
      </c>
      <c r="I25" s="7" t="s">
        <v>3</v>
      </c>
      <c r="J25" s="8" t="s">
        <v>9</v>
      </c>
    </row>
    <row r="26" spans="1:21" x14ac:dyDescent="0.2">
      <c r="A26" s="99"/>
      <c r="B26" s="10"/>
      <c r="C26" s="11"/>
      <c r="D26" s="12"/>
      <c r="E26" s="10"/>
      <c r="F26" s="11"/>
      <c r="G26" s="12"/>
      <c r="H26" s="10"/>
      <c r="I26" s="11"/>
      <c r="J26" s="12"/>
    </row>
    <row r="27" spans="1:21" x14ac:dyDescent="0.2">
      <c r="A27" s="100" t="s">
        <v>66</v>
      </c>
      <c r="B27" s="97">
        <v>0.107142857142857</v>
      </c>
      <c r="C27" s="17">
        <v>0.88571428571428568</v>
      </c>
      <c r="D27" s="98">
        <v>7.1428571428571426E-3</v>
      </c>
      <c r="E27" s="97">
        <v>0</v>
      </c>
      <c r="F27" s="17">
        <v>0.94285714285714284</v>
      </c>
      <c r="G27" s="98">
        <v>5.7142857142857141E-2</v>
      </c>
      <c r="H27" s="97">
        <v>2.2727272727272728E-2</v>
      </c>
      <c r="I27" s="17">
        <v>0.90909090909090906</v>
      </c>
      <c r="J27" s="98">
        <v>6.8181818181818177E-2</v>
      </c>
      <c r="M27" s="213"/>
      <c r="N27" s="213"/>
      <c r="O27" s="213"/>
      <c r="P27" s="213"/>
      <c r="Q27" s="213"/>
      <c r="R27" s="213"/>
      <c r="S27" s="213"/>
      <c r="T27" s="213"/>
      <c r="U27" s="213"/>
    </row>
    <row r="28" spans="1:21" x14ac:dyDescent="0.2">
      <c r="A28" s="100" t="s">
        <v>67</v>
      </c>
      <c r="B28" s="97">
        <v>0.19047619047619047</v>
      </c>
      <c r="C28" s="17">
        <v>0.33333333333333331</v>
      </c>
      <c r="D28" s="98">
        <v>0.47619047619047616</v>
      </c>
      <c r="E28" s="97">
        <v>0.1111111111111111</v>
      </c>
      <c r="F28" s="17">
        <v>0.44444444444444442</v>
      </c>
      <c r="G28" s="98">
        <v>0.44444444444444442</v>
      </c>
      <c r="H28" s="97">
        <v>0</v>
      </c>
      <c r="I28" s="17">
        <v>0.9</v>
      </c>
      <c r="J28" s="98">
        <v>0.1</v>
      </c>
      <c r="M28" s="213"/>
      <c r="N28" s="213"/>
      <c r="O28" s="213"/>
      <c r="P28" s="213"/>
      <c r="Q28" s="213"/>
      <c r="R28" s="213"/>
      <c r="S28" s="213"/>
      <c r="T28" s="213"/>
      <c r="U28" s="213"/>
    </row>
    <row r="29" spans="1:21" x14ac:dyDescent="0.2">
      <c r="A29" s="100" t="s">
        <v>68</v>
      </c>
      <c r="B29" s="97">
        <v>6.25E-2</v>
      </c>
      <c r="C29" s="17">
        <v>0.3125</v>
      </c>
      <c r="D29" s="98">
        <v>0.625</v>
      </c>
      <c r="E29" s="97">
        <v>0</v>
      </c>
      <c r="F29" s="17">
        <v>0.25</v>
      </c>
      <c r="G29" s="98">
        <v>0.75</v>
      </c>
      <c r="H29" s="97">
        <v>0.2608695652173913</v>
      </c>
      <c r="I29" s="17">
        <v>0.43478260869565216</v>
      </c>
      <c r="J29" s="98">
        <v>0.30434782608695654</v>
      </c>
      <c r="M29" s="213"/>
      <c r="N29" s="213"/>
      <c r="O29" s="213"/>
      <c r="P29" s="213"/>
      <c r="Q29" s="213"/>
      <c r="R29" s="213"/>
      <c r="S29" s="213"/>
      <c r="T29" s="213"/>
      <c r="U29" s="213"/>
    </row>
    <row r="30" spans="1:21" x14ac:dyDescent="0.2">
      <c r="A30" s="100" t="s">
        <v>69</v>
      </c>
      <c r="B30" s="97">
        <v>3.2258064516129031E-2</v>
      </c>
      <c r="C30" s="17">
        <v>0.77419354838709675</v>
      </c>
      <c r="D30" s="98">
        <v>0.19354838709677419</v>
      </c>
      <c r="E30" s="97">
        <v>6.8965517241379309E-2</v>
      </c>
      <c r="F30" s="17">
        <v>0.51724137931034486</v>
      </c>
      <c r="G30" s="98">
        <v>0.41379310344827586</v>
      </c>
      <c r="H30" s="97">
        <v>3.3333333333333333E-2</v>
      </c>
      <c r="I30" s="17">
        <v>0.8666666666666667</v>
      </c>
      <c r="J30" s="98">
        <v>0.1</v>
      </c>
      <c r="M30" s="213"/>
      <c r="N30" s="213"/>
      <c r="O30" s="213"/>
      <c r="P30" s="213"/>
      <c r="Q30" s="213"/>
      <c r="R30" s="213"/>
      <c r="S30" s="213"/>
      <c r="T30" s="213"/>
      <c r="U30" s="213"/>
    </row>
    <row r="31" spans="1:21" x14ac:dyDescent="0.2">
      <c r="A31" s="100" t="s">
        <v>70</v>
      </c>
      <c r="B31" s="97">
        <v>0.25925925925925924</v>
      </c>
      <c r="C31" s="17">
        <v>0.39506172839506171</v>
      </c>
      <c r="D31" s="98">
        <v>0.34567901234567899</v>
      </c>
      <c r="E31" s="97">
        <v>0.16326530612244897</v>
      </c>
      <c r="F31" s="17">
        <v>0.46938775510204084</v>
      </c>
      <c r="G31" s="98">
        <v>0.36734693877551022</v>
      </c>
      <c r="H31" s="97">
        <v>0.15151515151515152</v>
      </c>
      <c r="I31" s="17">
        <v>0.44444444444444442</v>
      </c>
      <c r="J31" s="98">
        <v>0.40404040404040403</v>
      </c>
      <c r="M31" s="213"/>
      <c r="N31" s="213"/>
      <c r="O31" s="213"/>
      <c r="P31" s="213"/>
      <c r="Q31" s="213"/>
      <c r="R31" s="213"/>
      <c r="S31" s="213"/>
      <c r="T31" s="213"/>
      <c r="U31" s="213"/>
    </row>
    <row r="32" spans="1:21" x14ac:dyDescent="0.2">
      <c r="A32" s="32" t="s">
        <v>71</v>
      </c>
      <c r="B32" s="97">
        <v>0.68292682926829273</v>
      </c>
      <c r="C32" s="17">
        <v>9.7560975609756101E-2</v>
      </c>
      <c r="D32" s="98">
        <v>0.21951219512195122</v>
      </c>
      <c r="E32" s="97">
        <v>0.16666666666666666</v>
      </c>
      <c r="F32" s="17">
        <v>0.25</v>
      </c>
      <c r="G32" s="98">
        <v>0.58333333333333337</v>
      </c>
      <c r="H32" s="97">
        <v>9.0909090909090912E-2</v>
      </c>
      <c r="I32" s="17">
        <v>0.63636363636363635</v>
      </c>
      <c r="J32" s="98">
        <v>0.27272727272727271</v>
      </c>
      <c r="M32" s="213"/>
      <c r="N32" s="213"/>
      <c r="O32" s="213"/>
      <c r="P32" s="213"/>
      <c r="Q32" s="213"/>
      <c r="R32" s="213"/>
      <c r="S32" s="213"/>
      <c r="T32" s="213"/>
      <c r="U32" s="213"/>
    </row>
    <row r="33" spans="1:10" x14ac:dyDescent="0.2">
      <c r="A33" s="100"/>
      <c r="B33" s="19"/>
      <c r="C33" s="17"/>
      <c r="D33" s="18"/>
      <c r="E33" s="19"/>
      <c r="F33" s="17"/>
      <c r="G33" s="18"/>
      <c r="H33" s="19"/>
      <c r="I33" s="17"/>
      <c r="J33" s="18"/>
    </row>
    <row r="34" spans="1:10" ht="15.75" x14ac:dyDescent="0.25">
      <c r="A34" s="103" t="s">
        <v>72</v>
      </c>
      <c r="B34" s="225">
        <f>C19/$B$19</f>
        <v>0.21212121212121213</v>
      </c>
      <c r="C34" s="133">
        <f>D19/$B$19</f>
        <v>0.59393939393939399</v>
      </c>
      <c r="D34" s="226">
        <f>E19/$B$19</f>
        <v>0.19393939393939394</v>
      </c>
      <c r="E34" s="225">
        <f>G19/$F$19</f>
        <v>9.420289855072464E-2</v>
      </c>
      <c r="F34" s="133">
        <f>H19/$F$19</f>
        <v>0.57246376811594202</v>
      </c>
      <c r="G34" s="226">
        <f>I19/$F$19</f>
        <v>0.33333333333333331</v>
      </c>
      <c r="H34" s="225">
        <f>K19/$J$19</f>
        <v>0.11059907834101383</v>
      </c>
      <c r="I34" s="133">
        <f>L19/$J$19</f>
        <v>0.62672811059907829</v>
      </c>
      <c r="J34" s="226">
        <f>M19/$J$19</f>
        <v>0.26267281105990781</v>
      </c>
    </row>
    <row r="35" spans="1:10" x14ac:dyDescent="0.2">
      <c r="A35" s="26"/>
      <c r="B35" s="227"/>
      <c r="C35" s="22"/>
      <c r="D35" s="228"/>
      <c r="E35" s="227"/>
      <c r="F35" s="22"/>
      <c r="G35" s="228"/>
      <c r="H35" s="227"/>
      <c r="I35" s="22"/>
      <c r="J35" s="228"/>
    </row>
    <row r="38" spans="1:10" x14ac:dyDescent="0.2">
      <c r="A38" s="24" t="s">
        <v>6</v>
      </c>
    </row>
    <row r="39" spans="1:10" ht="15.75" x14ac:dyDescent="0.25">
      <c r="A39" s="163" t="s">
        <v>45</v>
      </c>
    </row>
  </sheetData>
  <customSheetViews>
    <customSheetView guid="{20382D1E-794A-4216-A20E-330B8BAE0FD9}" fitToPage="1">
      <selection activeCell="Q22" sqref="Q22"/>
      <colBreaks count="1" manualBreakCount="1">
        <brk id="15" max="1048575" man="1"/>
      </colBreaks>
      <pageMargins left="0.7" right="0.7" top="0.75" bottom="0.75" header="0.3" footer="0.3"/>
      <pageSetup paperSize="9" scale="75" orientation="landscape" verticalDpi="0" r:id="rId1"/>
    </customSheetView>
  </customSheetViews>
  <mergeCells count="16">
    <mergeCell ref="A3:M3"/>
    <mergeCell ref="B23:D23"/>
    <mergeCell ref="E23:G23"/>
    <mergeCell ref="H23:J23"/>
    <mergeCell ref="B24:D24"/>
    <mergeCell ref="E24:G24"/>
    <mergeCell ref="H24:J24"/>
    <mergeCell ref="B8:E8"/>
    <mergeCell ref="F8:I8"/>
    <mergeCell ref="J8:M8"/>
    <mergeCell ref="B9:B10"/>
    <mergeCell ref="C9:E9"/>
    <mergeCell ref="F9:F10"/>
    <mergeCell ref="G9:I9"/>
    <mergeCell ref="J9:J10"/>
    <mergeCell ref="K9:M9"/>
  </mergeCells>
  <hyperlinks>
    <hyperlink ref="A39" location="'Table of contents'!A1" display="return to table of contents"/>
  </hyperlinks>
  <pageMargins left="0.7" right="0.7" top="0.75" bottom="0.75" header="0.3" footer="0.3"/>
  <pageSetup paperSize="9" scale="74" orientation="landscape" verticalDpi="0" r:id="rId2"/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2"/>
  <sheetViews>
    <sheetView zoomScaleNormal="100" zoomScaleSheetLayoutView="55" workbookViewId="0">
      <selection sqref="A1:H1"/>
    </sheetView>
  </sheetViews>
  <sheetFormatPr defaultRowHeight="15" x14ac:dyDescent="0.25"/>
  <cols>
    <col min="1" max="1" width="24.5703125" style="189" customWidth="1"/>
    <col min="2" max="2" width="11.85546875" style="189" customWidth="1"/>
    <col min="3" max="3" width="10.7109375" style="189" customWidth="1"/>
    <col min="4" max="4" width="11.85546875" style="189" customWidth="1"/>
    <col min="5" max="5" width="10.7109375" style="189" customWidth="1"/>
    <col min="6" max="6" width="11.28515625" style="189" customWidth="1"/>
    <col min="7" max="7" width="13.5703125" style="189" customWidth="1"/>
    <col min="8" max="8" width="12.140625" style="189" customWidth="1"/>
    <col min="9" max="10" width="9.140625" style="189"/>
    <col min="11" max="11" width="27.42578125" style="189" customWidth="1"/>
    <col min="12" max="12" width="12.7109375" style="189" customWidth="1"/>
    <col min="13" max="16" width="9.140625" style="189"/>
    <col min="17" max="17" width="14.42578125" style="189" customWidth="1"/>
    <col min="18" max="18" width="15.42578125" style="189" customWidth="1"/>
    <col min="19" max="16384" width="9.140625" style="189"/>
  </cols>
  <sheetData>
    <row r="1" spans="1:18" ht="30" customHeight="1" x14ac:dyDescent="0.25">
      <c r="A1" s="307" t="s">
        <v>267</v>
      </c>
      <c r="B1" s="308"/>
      <c r="C1" s="308"/>
      <c r="D1" s="308"/>
      <c r="E1" s="308"/>
      <c r="F1" s="308"/>
      <c r="G1" s="308"/>
      <c r="H1" s="308"/>
      <c r="K1" s="307"/>
      <c r="L1" s="308"/>
      <c r="M1" s="308"/>
      <c r="N1" s="308"/>
      <c r="O1" s="308"/>
      <c r="P1" s="308"/>
      <c r="Q1" s="308"/>
      <c r="R1" s="308"/>
    </row>
    <row r="2" spans="1:18" ht="14.25" customHeight="1" x14ac:dyDescent="0.25">
      <c r="A2" s="171"/>
      <c r="B2" s="172"/>
      <c r="C2" s="172"/>
      <c r="D2" s="172"/>
      <c r="E2" s="172"/>
      <c r="F2" s="172"/>
      <c r="G2" s="172"/>
      <c r="H2" s="172"/>
      <c r="K2" s="171"/>
      <c r="L2" s="172"/>
      <c r="M2" s="172"/>
      <c r="N2" s="172"/>
      <c r="O2" s="172"/>
      <c r="P2" s="172"/>
      <c r="Q2" s="172"/>
      <c r="R2" s="172"/>
    </row>
    <row r="3" spans="1:18" s="218" customFormat="1" ht="15.75" customHeight="1" x14ac:dyDescent="0.25">
      <c r="A3" s="281" t="s">
        <v>126</v>
      </c>
      <c r="B3" s="260"/>
      <c r="C3" s="260"/>
      <c r="D3" s="260"/>
      <c r="E3" s="260"/>
      <c r="F3" s="260"/>
      <c r="G3" s="260"/>
    </row>
    <row r="4" spans="1:18" ht="15.75" x14ac:dyDescent="0.25">
      <c r="A4" s="4"/>
      <c r="B4" s="290" t="s">
        <v>4</v>
      </c>
      <c r="C4" s="292" t="s">
        <v>1</v>
      </c>
      <c r="D4" s="293"/>
      <c r="E4" s="293"/>
      <c r="F4" s="293"/>
      <c r="G4" s="293"/>
      <c r="H4" s="294"/>
    </row>
    <row r="5" spans="1:18" ht="41.25" customHeight="1" x14ac:dyDescent="0.25">
      <c r="A5" s="5"/>
      <c r="B5" s="303"/>
      <c r="C5" s="304" t="s">
        <v>186</v>
      </c>
      <c r="D5" s="305"/>
      <c r="E5" s="306" t="s">
        <v>3</v>
      </c>
      <c r="F5" s="306"/>
      <c r="G5" s="306" t="s">
        <v>9</v>
      </c>
      <c r="H5" s="306"/>
    </row>
    <row r="6" spans="1:18" ht="15.75" x14ac:dyDescent="0.25">
      <c r="A6" s="280"/>
      <c r="B6" s="291"/>
      <c r="C6" s="175" t="s">
        <v>92</v>
      </c>
      <c r="D6" s="175" t="s">
        <v>7</v>
      </c>
      <c r="E6" s="175" t="s">
        <v>92</v>
      </c>
      <c r="F6" s="175" t="s">
        <v>7</v>
      </c>
      <c r="G6" s="175" t="s">
        <v>92</v>
      </c>
      <c r="H6" s="175" t="s">
        <v>7</v>
      </c>
    </row>
    <row r="7" spans="1:18" ht="15.75" x14ac:dyDescent="0.25">
      <c r="A7" s="99"/>
      <c r="B7" s="99"/>
      <c r="C7" s="99"/>
      <c r="D7" s="99"/>
      <c r="E7" s="99"/>
      <c r="F7" s="99"/>
      <c r="G7" s="99"/>
      <c r="H7" s="99"/>
    </row>
    <row r="8" spans="1:18" ht="15.75" x14ac:dyDescent="0.25">
      <c r="A8" s="100" t="s">
        <v>93</v>
      </c>
      <c r="B8" s="135">
        <v>31</v>
      </c>
      <c r="C8" s="135">
        <v>0</v>
      </c>
      <c r="D8" s="131">
        <v>0</v>
      </c>
      <c r="E8" s="135">
        <v>27</v>
      </c>
      <c r="F8" s="131">
        <v>0.87096774193548387</v>
      </c>
      <c r="G8" s="135">
        <v>4</v>
      </c>
      <c r="H8" s="131">
        <v>0.12903225806451613</v>
      </c>
    </row>
    <row r="9" spans="1:18" ht="15.75" x14ac:dyDescent="0.25">
      <c r="A9" s="100" t="s">
        <v>94</v>
      </c>
      <c r="B9" s="135">
        <v>49</v>
      </c>
      <c r="C9" s="135">
        <v>8</v>
      </c>
      <c r="D9" s="131">
        <v>0.16326530612244897</v>
      </c>
      <c r="E9" s="135">
        <v>37</v>
      </c>
      <c r="F9" s="131">
        <v>0.75510204081632648</v>
      </c>
      <c r="G9" s="135">
        <v>4</v>
      </c>
      <c r="H9" s="131">
        <v>8.1632653061224483E-2</v>
      </c>
    </row>
    <row r="10" spans="1:18" ht="15.75" x14ac:dyDescent="0.25">
      <c r="A10" s="100" t="s">
        <v>95</v>
      </c>
      <c r="B10" s="135">
        <v>30</v>
      </c>
      <c r="C10" s="135">
        <v>3</v>
      </c>
      <c r="D10" s="131">
        <v>0.1</v>
      </c>
      <c r="E10" s="135">
        <v>25</v>
      </c>
      <c r="F10" s="131">
        <v>0.83333333333333337</v>
      </c>
      <c r="G10" s="135">
        <v>2</v>
      </c>
      <c r="H10" s="131">
        <v>6.6666666666666666E-2</v>
      </c>
    </row>
    <row r="11" spans="1:18" ht="15.75" x14ac:dyDescent="0.25">
      <c r="A11" s="100" t="s">
        <v>96</v>
      </c>
      <c r="B11" s="135">
        <v>22</v>
      </c>
      <c r="C11" s="135">
        <v>6</v>
      </c>
      <c r="D11" s="131">
        <v>0.27272727272727271</v>
      </c>
      <c r="E11" s="135">
        <v>13</v>
      </c>
      <c r="F11" s="131">
        <v>0.59090909090909094</v>
      </c>
      <c r="G11" s="135">
        <v>3</v>
      </c>
      <c r="H11" s="131">
        <v>0.13636363636363635</v>
      </c>
    </row>
    <row r="12" spans="1:18" ht="15.75" x14ac:dyDescent="0.25">
      <c r="A12" s="100" t="s">
        <v>97</v>
      </c>
      <c r="B12" s="135">
        <v>5</v>
      </c>
      <c r="C12" s="135">
        <v>2</v>
      </c>
      <c r="D12" s="131">
        <v>0.4</v>
      </c>
      <c r="E12" s="135">
        <v>3</v>
      </c>
      <c r="F12" s="131">
        <v>0.6</v>
      </c>
      <c r="G12" s="135">
        <v>0</v>
      </c>
      <c r="H12" s="131">
        <v>0</v>
      </c>
    </row>
    <row r="13" spans="1:18" ht="15.75" x14ac:dyDescent="0.25">
      <c r="A13" s="100" t="s">
        <v>98</v>
      </c>
      <c r="B13" s="135">
        <v>31</v>
      </c>
      <c r="C13" s="135">
        <v>0</v>
      </c>
      <c r="D13" s="131">
        <v>0</v>
      </c>
      <c r="E13" s="135">
        <v>25</v>
      </c>
      <c r="F13" s="131">
        <v>0.80645161290322576</v>
      </c>
      <c r="G13" s="135">
        <v>6</v>
      </c>
      <c r="H13" s="131">
        <v>0.19354838709677419</v>
      </c>
    </row>
    <row r="14" spans="1:18" ht="15.75" x14ac:dyDescent="0.25">
      <c r="A14" s="100" t="s">
        <v>99</v>
      </c>
      <c r="B14" s="135">
        <v>27</v>
      </c>
      <c r="C14" s="135">
        <v>4</v>
      </c>
      <c r="D14" s="131">
        <v>0.14814814814814814</v>
      </c>
      <c r="E14" s="135">
        <v>20</v>
      </c>
      <c r="F14" s="131">
        <v>0.7407407407407407</v>
      </c>
      <c r="G14" s="135">
        <v>3</v>
      </c>
      <c r="H14" s="131">
        <v>0.1111111111111111</v>
      </c>
    </row>
    <row r="15" spans="1:18" ht="15.75" x14ac:dyDescent="0.25">
      <c r="A15" s="100" t="s">
        <v>100</v>
      </c>
      <c r="B15" s="135">
        <v>22</v>
      </c>
      <c r="C15" s="135">
        <v>1</v>
      </c>
      <c r="D15" s="131">
        <v>4.5454545454545456E-2</v>
      </c>
      <c r="E15" s="135">
        <v>21</v>
      </c>
      <c r="F15" s="131">
        <v>0.95454545454545459</v>
      </c>
      <c r="G15" s="135">
        <v>0</v>
      </c>
      <c r="H15" s="131">
        <v>0</v>
      </c>
    </row>
    <row r="16" spans="1:18" ht="15.75" x14ac:dyDescent="0.25">
      <c r="A16" s="100" t="s">
        <v>101</v>
      </c>
      <c r="B16" s="135">
        <v>11</v>
      </c>
      <c r="C16" s="135">
        <v>0</v>
      </c>
      <c r="D16" s="131">
        <v>0</v>
      </c>
      <c r="E16" s="135">
        <v>11</v>
      </c>
      <c r="F16" s="131">
        <v>1</v>
      </c>
      <c r="G16" s="135">
        <v>0</v>
      </c>
      <c r="H16" s="131">
        <v>0</v>
      </c>
    </row>
    <row r="17" spans="1:8" ht="15.75" x14ac:dyDescent="0.25">
      <c r="A17" s="100" t="s">
        <v>102</v>
      </c>
      <c r="B17" s="135">
        <v>18</v>
      </c>
      <c r="C17" s="135">
        <v>5</v>
      </c>
      <c r="D17" s="131">
        <v>0.27777777777777779</v>
      </c>
      <c r="E17" s="135">
        <v>12</v>
      </c>
      <c r="F17" s="131">
        <v>0.66666666666666663</v>
      </c>
      <c r="G17" s="135">
        <v>1</v>
      </c>
      <c r="H17" s="131">
        <v>5.5555555555555552E-2</v>
      </c>
    </row>
    <row r="18" spans="1:8" ht="15.75" x14ac:dyDescent="0.25">
      <c r="A18" s="100" t="s">
        <v>103</v>
      </c>
      <c r="B18" s="135">
        <v>13</v>
      </c>
      <c r="C18" s="135">
        <v>1</v>
      </c>
      <c r="D18" s="131">
        <v>7.6923076923076927E-2</v>
      </c>
      <c r="E18" s="135">
        <v>7</v>
      </c>
      <c r="F18" s="131">
        <v>0.53846153846153844</v>
      </c>
      <c r="G18" s="135">
        <v>5</v>
      </c>
      <c r="H18" s="131">
        <v>0.38461538461538464</v>
      </c>
    </row>
    <row r="19" spans="1:8" ht="15.75" x14ac:dyDescent="0.25">
      <c r="A19" s="100" t="s">
        <v>104</v>
      </c>
      <c r="B19" s="135">
        <v>66</v>
      </c>
      <c r="C19" s="135">
        <v>11</v>
      </c>
      <c r="D19" s="131">
        <v>0.16666666666666666</v>
      </c>
      <c r="E19" s="135">
        <v>39</v>
      </c>
      <c r="F19" s="131">
        <v>0.59090909090909094</v>
      </c>
      <c r="G19" s="135">
        <v>16</v>
      </c>
      <c r="H19" s="131">
        <v>0.24242424242424243</v>
      </c>
    </row>
    <row r="20" spans="1:8" ht="15.75" x14ac:dyDescent="0.25">
      <c r="A20" s="100" t="s">
        <v>105</v>
      </c>
      <c r="B20" s="135">
        <v>9</v>
      </c>
      <c r="C20" s="135">
        <v>6</v>
      </c>
      <c r="D20" s="131">
        <v>0.66666666666666663</v>
      </c>
      <c r="E20" s="135">
        <v>1</v>
      </c>
      <c r="F20" s="131">
        <v>0.1111111111111111</v>
      </c>
      <c r="G20" s="135">
        <v>2</v>
      </c>
      <c r="H20" s="131">
        <v>0.22222222222222221</v>
      </c>
    </row>
    <row r="21" spans="1:8" ht="15.75" x14ac:dyDescent="0.25">
      <c r="A21" s="100" t="s">
        <v>106</v>
      </c>
      <c r="B21" s="135">
        <v>23</v>
      </c>
      <c r="C21" s="135">
        <v>6</v>
      </c>
      <c r="D21" s="131">
        <v>0.2608695652173913</v>
      </c>
      <c r="E21" s="135">
        <v>14</v>
      </c>
      <c r="F21" s="131">
        <v>0.60869565217391308</v>
      </c>
      <c r="G21" s="135">
        <v>3</v>
      </c>
      <c r="H21" s="131">
        <v>0.13043478260869565</v>
      </c>
    </row>
    <row r="22" spans="1:8" ht="15.75" x14ac:dyDescent="0.25">
      <c r="A22" s="100" t="s">
        <v>107</v>
      </c>
      <c r="B22" s="135">
        <v>76</v>
      </c>
      <c r="C22" s="135">
        <v>11</v>
      </c>
      <c r="D22" s="131">
        <v>0.14473684210526316</v>
      </c>
      <c r="E22" s="135">
        <v>60</v>
      </c>
      <c r="F22" s="131">
        <v>0.78947368421052633</v>
      </c>
      <c r="G22" s="135">
        <v>5</v>
      </c>
      <c r="H22" s="131">
        <v>6.5789473684210523E-2</v>
      </c>
    </row>
    <row r="23" spans="1:8" ht="15.75" x14ac:dyDescent="0.25">
      <c r="A23" s="100" t="s">
        <v>108</v>
      </c>
      <c r="B23" s="135">
        <v>82</v>
      </c>
      <c r="C23" s="135">
        <v>15</v>
      </c>
      <c r="D23" s="131">
        <v>0.18292682926829268</v>
      </c>
      <c r="E23" s="135">
        <v>54</v>
      </c>
      <c r="F23" s="131">
        <v>0.65853658536585369</v>
      </c>
      <c r="G23" s="135">
        <v>13</v>
      </c>
      <c r="H23" s="131">
        <v>0.15853658536585366</v>
      </c>
    </row>
    <row r="24" spans="1:8" ht="15.75" x14ac:dyDescent="0.25">
      <c r="A24" s="100" t="s">
        <v>109</v>
      </c>
      <c r="B24" s="135">
        <v>61</v>
      </c>
      <c r="C24" s="135">
        <v>15</v>
      </c>
      <c r="D24" s="131">
        <v>0.24590163934426229</v>
      </c>
      <c r="E24" s="135">
        <v>38</v>
      </c>
      <c r="F24" s="131">
        <v>0.62295081967213117</v>
      </c>
      <c r="G24" s="135">
        <v>8</v>
      </c>
      <c r="H24" s="131">
        <v>0.13114754098360656</v>
      </c>
    </row>
    <row r="25" spans="1:8" ht="15.75" x14ac:dyDescent="0.25">
      <c r="A25" s="100" t="s">
        <v>110</v>
      </c>
      <c r="B25" s="135">
        <v>15</v>
      </c>
      <c r="C25" s="135">
        <v>0</v>
      </c>
      <c r="D25" s="131">
        <v>0</v>
      </c>
      <c r="E25" s="135">
        <v>9</v>
      </c>
      <c r="F25" s="131">
        <v>0.6</v>
      </c>
      <c r="G25" s="135">
        <v>6</v>
      </c>
      <c r="H25" s="131">
        <v>0.4</v>
      </c>
    </row>
    <row r="26" spans="1:8" ht="15.75" x14ac:dyDescent="0.25">
      <c r="A26" s="100" t="s">
        <v>111</v>
      </c>
      <c r="B26" s="135">
        <v>11</v>
      </c>
      <c r="C26" s="135">
        <v>2</v>
      </c>
      <c r="D26" s="131">
        <v>0.18181818181818182</v>
      </c>
      <c r="E26" s="135">
        <v>7</v>
      </c>
      <c r="F26" s="131">
        <v>0.63636363636363635</v>
      </c>
      <c r="G26" s="135">
        <v>2</v>
      </c>
      <c r="H26" s="131">
        <v>0.18181818181818182</v>
      </c>
    </row>
    <row r="27" spans="1:8" ht="15.75" x14ac:dyDescent="0.25">
      <c r="A27" s="100" t="s">
        <v>112</v>
      </c>
      <c r="B27" s="135">
        <v>14</v>
      </c>
      <c r="C27" s="135">
        <v>0</v>
      </c>
      <c r="D27" s="131">
        <v>0</v>
      </c>
      <c r="E27" s="135">
        <v>13</v>
      </c>
      <c r="F27" s="131">
        <v>0.9285714285714286</v>
      </c>
      <c r="G27" s="135">
        <v>1</v>
      </c>
      <c r="H27" s="131">
        <v>7.1428571428571425E-2</v>
      </c>
    </row>
    <row r="28" spans="1:8" ht="15.75" x14ac:dyDescent="0.25">
      <c r="A28" s="100" t="s">
        <v>113</v>
      </c>
      <c r="B28" s="135">
        <v>24</v>
      </c>
      <c r="C28" s="135">
        <v>2</v>
      </c>
      <c r="D28" s="131">
        <v>8.3333333333333329E-2</v>
      </c>
      <c r="E28" s="135">
        <v>20</v>
      </c>
      <c r="F28" s="131">
        <v>0.83333333333333337</v>
      </c>
      <c r="G28" s="135">
        <v>2</v>
      </c>
      <c r="H28" s="131">
        <v>8.3333333333333329E-2</v>
      </c>
    </row>
    <row r="29" spans="1:8" ht="15.75" x14ac:dyDescent="0.25">
      <c r="A29" s="100" t="s">
        <v>114</v>
      </c>
      <c r="B29" s="135">
        <v>32</v>
      </c>
      <c r="C29" s="135">
        <v>4</v>
      </c>
      <c r="D29" s="131">
        <v>0.125</v>
      </c>
      <c r="E29" s="135">
        <v>27</v>
      </c>
      <c r="F29" s="131">
        <v>0.84375</v>
      </c>
      <c r="G29" s="135">
        <v>1</v>
      </c>
      <c r="H29" s="131">
        <v>3.125E-2</v>
      </c>
    </row>
    <row r="30" spans="1:8" ht="15.75" x14ac:dyDescent="0.25">
      <c r="A30" s="100" t="s">
        <v>115</v>
      </c>
      <c r="B30" s="135">
        <v>4</v>
      </c>
      <c r="C30" s="135">
        <v>4</v>
      </c>
      <c r="D30" s="131">
        <v>1</v>
      </c>
      <c r="E30" s="135">
        <v>0</v>
      </c>
      <c r="F30" s="131">
        <v>0</v>
      </c>
      <c r="G30" s="135">
        <v>0</v>
      </c>
      <c r="H30" s="131">
        <v>0</v>
      </c>
    </row>
    <row r="31" spans="1:8" ht="15.75" x14ac:dyDescent="0.25">
      <c r="A31" s="100" t="s">
        <v>116</v>
      </c>
      <c r="B31" s="135">
        <v>43</v>
      </c>
      <c r="C31" s="135">
        <v>3</v>
      </c>
      <c r="D31" s="131">
        <v>6.9767441860465115E-2</v>
      </c>
      <c r="E31" s="135">
        <v>34</v>
      </c>
      <c r="F31" s="131">
        <v>0.79069767441860461</v>
      </c>
      <c r="G31" s="135">
        <v>6</v>
      </c>
      <c r="H31" s="131">
        <v>0.13953488372093023</v>
      </c>
    </row>
    <row r="32" spans="1:8" ht="15.75" x14ac:dyDescent="0.25">
      <c r="A32" s="100" t="s">
        <v>117</v>
      </c>
      <c r="B32" s="135">
        <v>23</v>
      </c>
      <c r="C32" s="135">
        <v>3</v>
      </c>
      <c r="D32" s="131">
        <v>0.13043478260869565</v>
      </c>
      <c r="E32" s="135">
        <v>16</v>
      </c>
      <c r="F32" s="131">
        <v>0.69565217391304346</v>
      </c>
      <c r="G32" s="135">
        <v>4</v>
      </c>
      <c r="H32" s="131">
        <v>0.17391304347826086</v>
      </c>
    </row>
    <row r="33" spans="1:8" ht="15.75" x14ac:dyDescent="0.25">
      <c r="A33" s="100" t="s">
        <v>118</v>
      </c>
      <c r="B33" s="135">
        <v>22</v>
      </c>
      <c r="C33" s="135">
        <v>5</v>
      </c>
      <c r="D33" s="131">
        <v>0.22727272727272727</v>
      </c>
      <c r="E33" s="135">
        <v>15</v>
      </c>
      <c r="F33" s="131">
        <v>0.68181818181818177</v>
      </c>
      <c r="G33" s="135">
        <v>2</v>
      </c>
      <c r="H33" s="131">
        <v>9.0909090909090912E-2</v>
      </c>
    </row>
    <row r="34" spans="1:8" ht="15.75" x14ac:dyDescent="0.25">
      <c r="A34" s="100" t="s">
        <v>119</v>
      </c>
      <c r="B34" s="135">
        <v>9</v>
      </c>
      <c r="C34" s="135">
        <v>8</v>
      </c>
      <c r="D34" s="131">
        <v>0.88888888888888884</v>
      </c>
      <c r="E34" s="135">
        <v>0</v>
      </c>
      <c r="F34" s="131">
        <v>0</v>
      </c>
      <c r="G34" s="135">
        <v>1</v>
      </c>
      <c r="H34" s="131">
        <v>0.1111111111111111</v>
      </c>
    </row>
    <row r="35" spans="1:8" ht="15.75" x14ac:dyDescent="0.25">
      <c r="A35" s="100" t="s">
        <v>120</v>
      </c>
      <c r="B35" s="135">
        <v>24</v>
      </c>
      <c r="C35" s="135">
        <v>2</v>
      </c>
      <c r="D35" s="131">
        <v>8.3333333333333329E-2</v>
      </c>
      <c r="E35" s="135">
        <v>19</v>
      </c>
      <c r="F35" s="131">
        <v>0.79166666666666663</v>
      </c>
      <c r="G35" s="135">
        <v>3</v>
      </c>
      <c r="H35" s="131">
        <v>0.125</v>
      </c>
    </row>
    <row r="36" spans="1:8" ht="15.75" x14ac:dyDescent="0.25">
      <c r="A36" s="100" t="s">
        <v>121</v>
      </c>
      <c r="B36" s="135">
        <v>50</v>
      </c>
      <c r="C36" s="135">
        <v>8</v>
      </c>
      <c r="D36" s="131">
        <v>0.16</v>
      </c>
      <c r="E36" s="135">
        <v>36</v>
      </c>
      <c r="F36" s="131">
        <v>0.72</v>
      </c>
      <c r="G36" s="135">
        <v>6</v>
      </c>
      <c r="H36" s="131">
        <v>0.12</v>
      </c>
    </row>
    <row r="37" spans="1:8" ht="15.75" x14ac:dyDescent="0.25">
      <c r="A37" s="100" t="s">
        <v>122</v>
      </c>
      <c r="B37" s="135">
        <v>17</v>
      </c>
      <c r="C37" s="135">
        <v>4</v>
      </c>
      <c r="D37" s="131">
        <v>0.23529411764705882</v>
      </c>
      <c r="E37" s="135">
        <v>10</v>
      </c>
      <c r="F37" s="131">
        <v>0.58823529411764708</v>
      </c>
      <c r="G37" s="135">
        <v>3</v>
      </c>
      <c r="H37" s="131">
        <v>0.17647058823529413</v>
      </c>
    </row>
    <row r="38" spans="1:8" ht="15.75" x14ac:dyDescent="0.25">
      <c r="A38" s="100" t="s">
        <v>123</v>
      </c>
      <c r="B38" s="135">
        <v>12</v>
      </c>
      <c r="C38" s="135">
        <v>6</v>
      </c>
      <c r="D38" s="131">
        <v>0.5</v>
      </c>
      <c r="E38" s="135">
        <v>6</v>
      </c>
      <c r="F38" s="131">
        <v>0.5</v>
      </c>
      <c r="G38" s="135">
        <v>0</v>
      </c>
      <c r="H38" s="131">
        <v>0</v>
      </c>
    </row>
    <row r="39" spans="1:8" ht="15.75" x14ac:dyDescent="0.25">
      <c r="A39" s="100" t="s">
        <v>124</v>
      </c>
      <c r="B39" s="135">
        <v>18</v>
      </c>
      <c r="C39" s="135">
        <v>4</v>
      </c>
      <c r="D39" s="131">
        <v>0.22222222222222221</v>
      </c>
      <c r="E39" s="135">
        <v>12</v>
      </c>
      <c r="F39" s="131">
        <v>0.66666666666666663</v>
      </c>
      <c r="G39" s="135">
        <v>2</v>
      </c>
      <c r="H39" s="131">
        <v>0.1111111111111111</v>
      </c>
    </row>
    <row r="40" spans="1:8" ht="15.75" x14ac:dyDescent="0.25">
      <c r="A40" s="100"/>
      <c r="B40" s="135"/>
      <c r="C40" s="135"/>
      <c r="D40" s="132"/>
      <c r="E40" s="135"/>
      <c r="F40" s="132"/>
      <c r="G40" s="135"/>
      <c r="H40" s="132"/>
    </row>
    <row r="41" spans="1:8" ht="15.75" x14ac:dyDescent="0.25">
      <c r="A41" s="103" t="s">
        <v>22</v>
      </c>
      <c r="B41" s="191">
        <v>894</v>
      </c>
      <c r="C41" s="191">
        <v>149</v>
      </c>
      <c r="D41" s="138">
        <v>0.16666666666666666</v>
      </c>
      <c r="E41" s="191">
        <v>631</v>
      </c>
      <c r="F41" s="138">
        <v>0.7058165548098434</v>
      </c>
      <c r="G41" s="191">
        <v>114</v>
      </c>
      <c r="H41" s="138">
        <v>0.12751677852348994</v>
      </c>
    </row>
    <row r="42" spans="1:8" ht="15.75" x14ac:dyDescent="0.25">
      <c r="A42" s="219"/>
      <c r="B42" s="67"/>
      <c r="C42" s="67"/>
      <c r="D42" s="230"/>
      <c r="E42" s="231"/>
      <c r="F42" s="230"/>
      <c r="G42" s="67"/>
      <c r="H42" s="230"/>
    </row>
    <row r="43" spans="1:8" ht="15.75" x14ac:dyDescent="0.25">
      <c r="A43" s="25"/>
      <c r="B43" s="128"/>
      <c r="C43" s="128"/>
      <c r="D43" s="133"/>
      <c r="E43" s="128"/>
      <c r="F43" s="133"/>
      <c r="G43" s="128"/>
      <c r="H43" s="133"/>
    </row>
    <row r="44" spans="1:8" ht="15.75" x14ac:dyDescent="0.25">
      <c r="A44" s="25"/>
      <c r="B44" s="128"/>
      <c r="C44" s="128"/>
      <c r="D44" s="133"/>
      <c r="E44" s="128"/>
      <c r="F44" s="133"/>
      <c r="G44" s="128"/>
      <c r="H44" s="133"/>
    </row>
    <row r="45" spans="1:8" s="218" customFormat="1" ht="15.75" customHeight="1" x14ac:dyDescent="0.25">
      <c r="A45" s="281" t="s">
        <v>127</v>
      </c>
      <c r="B45" s="260"/>
      <c r="C45" s="260"/>
      <c r="D45" s="260"/>
      <c r="E45" s="260"/>
      <c r="F45" s="260"/>
      <c r="G45" s="260"/>
    </row>
    <row r="46" spans="1:8" ht="15.75" customHeight="1" x14ac:dyDescent="0.25">
      <c r="A46" s="4"/>
      <c r="B46" s="290" t="s">
        <v>4</v>
      </c>
      <c r="C46" s="292" t="s">
        <v>1</v>
      </c>
      <c r="D46" s="293"/>
      <c r="E46" s="293"/>
      <c r="F46" s="293"/>
      <c r="G46" s="293"/>
      <c r="H46" s="294"/>
    </row>
    <row r="47" spans="1:8" ht="33.75" customHeight="1" x14ac:dyDescent="0.25">
      <c r="A47" s="5"/>
      <c r="B47" s="303"/>
      <c r="C47" s="304" t="s">
        <v>186</v>
      </c>
      <c r="D47" s="305"/>
      <c r="E47" s="306" t="s">
        <v>3</v>
      </c>
      <c r="F47" s="306"/>
      <c r="G47" s="306" t="s">
        <v>9</v>
      </c>
      <c r="H47" s="306"/>
    </row>
    <row r="48" spans="1:8" ht="15.75" x14ac:dyDescent="0.25">
      <c r="A48" s="280"/>
      <c r="B48" s="291"/>
      <c r="C48" s="175" t="s">
        <v>92</v>
      </c>
      <c r="D48" s="175" t="s">
        <v>192</v>
      </c>
      <c r="E48" s="175" t="s">
        <v>92</v>
      </c>
      <c r="F48" s="175" t="s">
        <v>7</v>
      </c>
      <c r="G48" s="175" t="s">
        <v>92</v>
      </c>
      <c r="H48" s="175" t="s">
        <v>192</v>
      </c>
    </row>
    <row r="49" spans="1:8" ht="15.75" x14ac:dyDescent="0.25">
      <c r="A49" s="99"/>
      <c r="B49" s="99"/>
      <c r="C49" s="99"/>
      <c r="D49" s="99"/>
      <c r="E49" s="99"/>
      <c r="F49" s="99"/>
      <c r="G49" s="99"/>
      <c r="H49" s="99"/>
    </row>
    <row r="50" spans="1:8" ht="15.75" x14ac:dyDescent="0.25">
      <c r="A50" s="100" t="s">
        <v>93</v>
      </c>
      <c r="B50" s="135">
        <v>38</v>
      </c>
      <c r="C50" s="135">
        <v>0</v>
      </c>
      <c r="D50" s="131">
        <v>0</v>
      </c>
      <c r="E50" s="135">
        <v>4</v>
      </c>
      <c r="F50" s="131">
        <v>0.10526315789473684</v>
      </c>
      <c r="G50" s="135">
        <v>34</v>
      </c>
      <c r="H50" s="131">
        <v>0.89473684210526316</v>
      </c>
    </row>
    <row r="51" spans="1:8" ht="15.75" x14ac:dyDescent="0.25">
      <c r="A51" s="100" t="s">
        <v>94</v>
      </c>
      <c r="B51" s="135">
        <v>32</v>
      </c>
      <c r="C51" s="135">
        <v>3</v>
      </c>
      <c r="D51" s="131">
        <v>9.375E-2</v>
      </c>
      <c r="E51" s="135">
        <v>4</v>
      </c>
      <c r="F51" s="131">
        <v>0.125</v>
      </c>
      <c r="G51" s="135">
        <v>25</v>
      </c>
      <c r="H51" s="131">
        <v>0.78125</v>
      </c>
    </row>
    <row r="52" spans="1:8" ht="15.75" x14ac:dyDescent="0.25">
      <c r="A52" s="100" t="s">
        <v>95</v>
      </c>
      <c r="B52" s="135">
        <v>2</v>
      </c>
      <c r="C52" s="135">
        <v>1</v>
      </c>
      <c r="D52" s="131">
        <v>0.5</v>
      </c>
      <c r="E52" s="135">
        <v>1</v>
      </c>
      <c r="F52" s="131">
        <v>0.5</v>
      </c>
      <c r="G52" s="135">
        <v>0</v>
      </c>
      <c r="H52" s="131">
        <v>0</v>
      </c>
    </row>
    <row r="53" spans="1:8" ht="15.75" x14ac:dyDescent="0.25">
      <c r="A53" s="100" t="s">
        <v>96</v>
      </c>
      <c r="B53" s="135">
        <v>3</v>
      </c>
      <c r="C53" s="135">
        <v>0</v>
      </c>
      <c r="D53" s="131">
        <v>0</v>
      </c>
      <c r="E53" s="135">
        <v>2</v>
      </c>
      <c r="F53" s="131">
        <v>0.66666666666666663</v>
      </c>
      <c r="G53" s="135">
        <v>1</v>
      </c>
      <c r="H53" s="131">
        <v>0.33333333333333331</v>
      </c>
    </row>
    <row r="54" spans="1:8" ht="15.75" x14ac:dyDescent="0.25">
      <c r="A54" s="100" t="s">
        <v>97</v>
      </c>
      <c r="B54" s="135">
        <v>6</v>
      </c>
      <c r="C54" s="135">
        <v>0</v>
      </c>
      <c r="D54" s="131">
        <v>0</v>
      </c>
      <c r="E54" s="135">
        <v>3</v>
      </c>
      <c r="F54" s="131">
        <v>0.5</v>
      </c>
      <c r="G54" s="135">
        <v>3</v>
      </c>
      <c r="H54" s="131">
        <v>0.5</v>
      </c>
    </row>
    <row r="55" spans="1:8" ht="15.75" x14ac:dyDescent="0.25">
      <c r="A55" s="100" t="s">
        <v>98</v>
      </c>
      <c r="B55" s="135">
        <v>10</v>
      </c>
      <c r="C55" s="135">
        <v>1</v>
      </c>
      <c r="D55" s="131">
        <v>0.1</v>
      </c>
      <c r="E55" s="135">
        <v>4</v>
      </c>
      <c r="F55" s="131">
        <v>0.4</v>
      </c>
      <c r="G55" s="135">
        <v>5</v>
      </c>
      <c r="H55" s="131">
        <v>0.5</v>
      </c>
    </row>
    <row r="56" spans="1:8" ht="15.75" x14ac:dyDescent="0.25">
      <c r="A56" s="100" t="s">
        <v>99</v>
      </c>
      <c r="B56" s="135">
        <v>7</v>
      </c>
      <c r="C56" s="135">
        <v>3</v>
      </c>
      <c r="D56" s="131">
        <v>0.42857142857142855</v>
      </c>
      <c r="E56" s="135">
        <v>3</v>
      </c>
      <c r="F56" s="131">
        <v>0.42857142857142855</v>
      </c>
      <c r="G56" s="135">
        <v>1</v>
      </c>
      <c r="H56" s="131">
        <v>0.14285714285714285</v>
      </c>
    </row>
    <row r="57" spans="1:8" ht="15.75" x14ac:dyDescent="0.25">
      <c r="A57" s="100" t="s">
        <v>100</v>
      </c>
      <c r="B57" s="135">
        <v>6</v>
      </c>
      <c r="C57" s="135">
        <v>1</v>
      </c>
      <c r="D57" s="131">
        <v>0.16666666666666666</v>
      </c>
      <c r="E57" s="135">
        <v>5</v>
      </c>
      <c r="F57" s="131">
        <v>0.83333333333333337</v>
      </c>
      <c r="G57" s="135">
        <v>0</v>
      </c>
      <c r="H57" s="131">
        <v>0</v>
      </c>
    </row>
    <row r="58" spans="1:8" ht="15.75" x14ac:dyDescent="0.25">
      <c r="A58" s="100" t="s">
        <v>101</v>
      </c>
      <c r="B58" s="135">
        <v>7</v>
      </c>
      <c r="C58" s="135">
        <v>1</v>
      </c>
      <c r="D58" s="131">
        <v>0.14285714285714285</v>
      </c>
      <c r="E58" s="135">
        <v>3</v>
      </c>
      <c r="F58" s="131">
        <v>0.42857142857142855</v>
      </c>
      <c r="G58" s="135">
        <v>3</v>
      </c>
      <c r="H58" s="131">
        <v>0.42857142857142855</v>
      </c>
    </row>
    <row r="59" spans="1:8" ht="15.75" x14ac:dyDescent="0.25">
      <c r="A59" s="100" t="s">
        <v>102</v>
      </c>
      <c r="B59" s="135">
        <v>2</v>
      </c>
      <c r="C59" s="135">
        <v>0</v>
      </c>
      <c r="D59" s="131">
        <v>0</v>
      </c>
      <c r="E59" s="135">
        <v>1</v>
      </c>
      <c r="F59" s="131">
        <v>0.5</v>
      </c>
      <c r="G59" s="135">
        <v>1</v>
      </c>
      <c r="H59" s="131">
        <v>0.5</v>
      </c>
    </row>
    <row r="60" spans="1:8" ht="15.75" x14ac:dyDescent="0.25">
      <c r="A60" s="100" t="s">
        <v>103</v>
      </c>
      <c r="B60" s="135">
        <v>1</v>
      </c>
      <c r="C60" s="135">
        <v>0</v>
      </c>
      <c r="D60" s="131">
        <v>0</v>
      </c>
      <c r="E60" s="135">
        <v>0</v>
      </c>
      <c r="F60" s="131">
        <v>0</v>
      </c>
      <c r="G60" s="135">
        <v>1</v>
      </c>
      <c r="H60" s="131">
        <v>1</v>
      </c>
    </row>
    <row r="61" spans="1:8" ht="15.75" x14ac:dyDescent="0.25">
      <c r="A61" s="100" t="s">
        <v>104</v>
      </c>
      <c r="B61" s="135">
        <v>27</v>
      </c>
      <c r="C61" s="135">
        <v>3</v>
      </c>
      <c r="D61" s="131">
        <v>0.1111111111111111</v>
      </c>
      <c r="E61" s="135">
        <v>2</v>
      </c>
      <c r="F61" s="131">
        <v>7.407407407407407E-2</v>
      </c>
      <c r="G61" s="135">
        <v>22</v>
      </c>
      <c r="H61" s="131">
        <v>0.81481481481481477</v>
      </c>
    </row>
    <row r="62" spans="1:8" ht="15.75" x14ac:dyDescent="0.25">
      <c r="A62" s="100" t="s">
        <v>105</v>
      </c>
      <c r="B62" s="135">
        <v>2</v>
      </c>
      <c r="C62" s="135">
        <v>1</v>
      </c>
      <c r="D62" s="131">
        <v>0.5</v>
      </c>
      <c r="E62" s="135">
        <v>0</v>
      </c>
      <c r="F62" s="131">
        <v>0</v>
      </c>
      <c r="G62" s="135">
        <v>1</v>
      </c>
      <c r="H62" s="131">
        <v>0.5</v>
      </c>
    </row>
    <row r="63" spans="1:8" ht="15.75" x14ac:dyDescent="0.25">
      <c r="A63" s="100" t="s">
        <v>106</v>
      </c>
      <c r="B63" s="135">
        <v>13</v>
      </c>
      <c r="C63" s="135">
        <v>2</v>
      </c>
      <c r="D63" s="131">
        <v>0.15384615384615385</v>
      </c>
      <c r="E63" s="135">
        <v>6</v>
      </c>
      <c r="F63" s="131">
        <v>0.46153846153846156</v>
      </c>
      <c r="G63" s="135">
        <v>5</v>
      </c>
      <c r="H63" s="131">
        <v>0.38461538461538464</v>
      </c>
    </row>
    <row r="64" spans="1:8" ht="15.75" x14ac:dyDescent="0.25">
      <c r="A64" s="100" t="s">
        <v>107</v>
      </c>
      <c r="B64" s="135">
        <v>10</v>
      </c>
      <c r="C64" s="135">
        <v>1</v>
      </c>
      <c r="D64" s="131">
        <v>0.1</v>
      </c>
      <c r="E64" s="135">
        <v>4</v>
      </c>
      <c r="F64" s="131">
        <v>0.4</v>
      </c>
      <c r="G64" s="135">
        <v>5</v>
      </c>
      <c r="H64" s="131">
        <v>0.5</v>
      </c>
    </row>
    <row r="65" spans="1:8" ht="15.75" x14ac:dyDescent="0.25">
      <c r="A65" s="100" t="s">
        <v>108</v>
      </c>
      <c r="B65" s="135">
        <v>51</v>
      </c>
      <c r="C65" s="135">
        <v>1</v>
      </c>
      <c r="D65" s="131">
        <v>1.9607843137254902E-2</v>
      </c>
      <c r="E65" s="135">
        <v>2</v>
      </c>
      <c r="F65" s="131">
        <v>3.9215686274509803E-2</v>
      </c>
      <c r="G65" s="135">
        <v>48</v>
      </c>
      <c r="H65" s="131">
        <v>0.94117647058823528</v>
      </c>
    </row>
    <row r="66" spans="1:8" ht="15.75" x14ac:dyDescent="0.25">
      <c r="A66" s="100" t="s">
        <v>109</v>
      </c>
      <c r="B66" s="135">
        <v>20</v>
      </c>
      <c r="C66" s="135">
        <v>2</v>
      </c>
      <c r="D66" s="131">
        <v>0.1</v>
      </c>
      <c r="E66" s="135">
        <v>10</v>
      </c>
      <c r="F66" s="131">
        <v>0.5</v>
      </c>
      <c r="G66" s="135">
        <v>8</v>
      </c>
      <c r="H66" s="131">
        <v>0.4</v>
      </c>
    </row>
    <row r="67" spans="1:8" ht="15.75" x14ac:dyDescent="0.25">
      <c r="A67" s="100" t="s">
        <v>110</v>
      </c>
      <c r="B67" s="135">
        <v>12</v>
      </c>
      <c r="C67" s="135">
        <v>1</v>
      </c>
      <c r="D67" s="131">
        <v>8.3333333333333329E-2</v>
      </c>
      <c r="E67" s="135">
        <v>0</v>
      </c>
      <c r="F67" s="131">
        <v>0</v>
      </c>
      <c r="G67" s="135">
        <v>11</v>
      </c>
      <c r="H67" s="131">
        <v>0.91666666666666663</v>
      </c>
    </row>
    <row r="68" spans="1:8" ht="15.75" x14ac:dyDescent="0.25">
      <c r="A68" s="100" t="s">
        <v>111</v>
      </c>
      <c r="B68" s="135">
        <v>8</v>
      </c>
      <c r="C68" s="135">
        <v>0</v>
      </c>
      <c r="D68" s="131">
        <v>0</v>
      </c>
      <c r="E68" s="135">
        <v>1</v>
      </c>
      <c r="F68" s="131">
        <v>0.125</v>
      </c>
      <c r="G68" s="135">
        <v>7</v>
      </c>
      <c r="H68" s="131">
        <v>0.875</v>
      </c>
    </row>
    <row r="69" spans="1:8" ht="15.75" x14ac:dyDescent="0.25">
      <c r="A69" s="100" t="s">
        <v>112</v>
      </c>
      <c r="B69" s="135">
        <v>8</v>
      </c>
      <c r="C69" s="135">
        <v>3</v>
      </c>
      <c r="D69" s="131">
        <v>0.375</v>
      </c>
      <c r="E69" s="135">
        <v>0</v>
      </c>
      <c r="F69" s="131">
        <v>0</v>
      </c>
      <c r="G69" s="135">
        <v>5</v>
      </c>
      <c r="H69" s="131">
        <v>0.625</v>
      </c>
    </row>
    <row r="70" spans="1:8" ht="15.75" x14ac:dyDescent="0.25">
      <c r="A70" s="100" t="s">
        <v>113</v>
      </c>
      <c r="B70" s="135">
        <v>8</v>
      </c>
      <c r="C70" s="135">
        <v>0</v>
      </c>
      <c r="D70" s="131">
        <v>0</v>
      </c>
      <c r="E70" s="135">
        <v>4</v>
      </c>
      <c r="F70" s="131">
        <v>0.5</v>
      </c>
      <c r="G70" s="135">
        <v>4</v>
      </c>
      <c r="H70" s="131">
        <v>0.5</v>
      </c>
    </row>
    <row r="71" spans="1:8" ht="15.75" x14ac:dyDescent="0.25">
      <c r="A71" s="100" t="s">
        <v>114</v>
      </c>
      <c r="B71" s="135">
        <v>6</v>
      </c>
      <c r="C71" s="135">
        <v>0</v>
      </c>
      <c r="D71" s="131">
        <v>0</v>
      </c>
      <c r="E71" s="135">
        <v>4</v>
      </c>
      <c r="F71" s="131">
        <v>0.66666666666666663</v>
      </c>
      <c r="G71" s="135">
        <v>2</v>
      </c>
      <c r="H71" s="131">
        <v>0.33333333333333331</v>
      </c>
    </row>
    <row r="72" spans="1:8" ht="15.75" x14ac:dyDescent="0.25">
      <c r="A72" s="100" t="s">
        <v>115</v>
      </c>
      <c r="B72" s="135">
        <v>6</v>
      </c>
      <c r="C72" s="135">
        <v>5</v>
      </c>
      <c r="D72" s="131">
        <v>0.83333333333333337</v>
      </c>
      <c r="E72" s="135">
        <v>0</v>
      </c>
      <c r="F72" s="131">
        <v>0</v>
      </c>
      <c r="G72" s="135">
        <v>1</v>
      </c>
      <c r="H72" s="131">
        <v>0.16666666666666666</v>
      </c>
    </row>
    <row r="73" spans="1:8" ht="15.75" x14ac:dyDescent="0.25">
      <c r="A73" s="100" t="s">
        <v>116</v>
      </c>
      <c r="B73" s="135">
        <v>8</v>
      </c>
      <c r="C73" s="135">
        <v>0</v>
      </c>
      <c r="D73" s="131">
        <v>0</v>
      </c>
      <c r="E73" s="135">
        <v>5</v>
      </c>
      <c r="F73" s="131">
        <v>0.625</v>
      </c>
      <c r="G73" s="135">
        <v>3</v>
      </c>
      <c r="H73" s="131">
        <v>0.375</v>
      </c>
    </row>
    <row r="74" spans="1:8" ht="15.75" x14ac:dyDescent="0.25">
      <c r="A74" s="100" t="s">
        <v>117</v>
      </c>
      <c r="B74" s="135">
        <v>4</v>
      </c>
      <c r="C74" s="135">
        <v>1</v>
      </c>
      <c r="D74" s="131">
        <v>0.25</v>
      </c>
      <c r="E74" s="135">
        <v>1</v>
      </c>
      <c r="F74" s="131">
        <v>0.25</v>
      </c>
      <c r="G74" s="135">
        <v>2</v>
      </c>
      <c r="H74" s="131">
        <v>0.5</v>
      </c>
    </row>
    <row r="75" spans="1:8" ht="15.75" x14ac:dyDescent="0.25">
      <c r="A75" s="100" t="s">
        <v>118</v>
      </c>
      <c r="B75" s="135">
        <v>6</v>
      </c>
      <c r="C75" s="135">
        <v>0</v>
      </c>
      <c r="D75" s="131">
        <v>0</v>
      </c>
      <c r="E75" s="135">
        <v>0</v>
      </c>
      <c r="F75" s="131">
        <v>0</v>
      </c>
      <c r="G75" s="135">
        <v>6</v>
      </c>
      <c r="H75" s="131">
        <v>1</v>
      </c>
    </row>
    <row r="76" spans="1:8" ht="15.75" x14ac:dyDescent="0.25">
      <c r="A76" s="100" t="s">
        <v>119</v>
      </c>
      <c r="B76" s="135">
        <v>3</v>
      </c>
      <c r="C76" s="135">
        <v>3</v>
      </c>
      <c r="D76" s="131">
        <v>1</v>
      </c>
      <c r="E76" s="135">
        <v>0</v>
      </c>
      <c r="F76" s="131">
        <v>0</v>
      </c>
      <c r="G76" s="135">
        <v>0</v>
      </c>
      <c r="H76" s="131">
        <v>0</v>
      </c>
    </row>
    <row r="77" spans="1:8" ht="15.75" x14ac:dyDescent="0.25">
      <c r="A77" s="100" t="s">
        <v>120</v>
      </c>
      <c r="B77" s="135">
        <v>6</v>
      </c>
      <c r="C77" s="135">
        <v>1</v>
      </c>
      <c r="D77" s="131">
        <v>0.16666666666666666</v>
      </c>
      <c r="E77" s="135">
        <v>1</v>
      </c>
      <c r="F77" s="131">
        <v>0.16666666666666666</v>
      </c>
      <c r="G77" s="135">
        <v>4</v>
      </c>
      <c r="H77" s="131">
        <v>0.66666666666666663</v>
      </c>
    </row>
    <row r="78" spans="1:8" ht="15.75" x14ac:dyDescent="0.25">
      <c r="A78" s="100" t="s">
        <v>121</v>
      </c>
      <c r="B78" s="135">
        <v>16</v>
      </c>
      <c r="C78" s="135">
        <v>0</v>
      </c>
      <c r="D78" s="131">
        <v>0</v>
      </c>
      <c r="E78" s="135">
        <v>5</v>
      </c>
      <c r="F78" s="131">
        <v>0.3125</v>
      </c>
      <c r="G78" s="135">
        <v>11</v>
      </c>
      <c r="H78" s="131">
        <v>0.6875</v>
      </c>
    </row>
    <row r="79" spans="1:8" ht="15.75" x14ac:dyDescent="0.25">
      <c r="A79" s="100" t="s">
        <v>122</v>
      </c>
      <c r="B79" s="135">
        <v>9</v>
      </c>
      <c r="C79" s="135">
        <v>0</v>
      </c>
      <c r="D79" s="131">
        <v>0</v>
      </c>
      <c r="E79" s="135">
        <v>4</v>
      </c>
      <c r="F79" s="131">
        <v>0.44444444444444442</v>
      </c>
      <c r="G79" s="135">
        <v>5</v>
      </c>
      <c r="H79" s="131">
        <v>0.55555555555555558</v>
      </c>
    </row>
    <row r="80" spans="1:8" ht="15.75" x14ac:dyDescent="0.25">
      <c r="A80" s="100" t="s">
        <v>123</v>
      </c>
      <c r="B80" s="135">
        <v>1</v>
      </c>
      <c r="C80" s="135">
        <v>0</v>
      </c>
      <c r="D80" s="131">
        <v>0</v>
      </c>
      <c r="E80" s="135">
        <v>0</v>
      </c>
      <c r="F80" s="131">
        <v>0</v>
      </c>
      <c r="G80" s="135">
        <v>1</v>
      </c>
      <c r="H80" s="131">
        <v>1</v>
      </c>
    </row>
    <row r="81" spans="1:19" ht="15.75" x14ac:dyDescent="0.25">
      <c r="A81" s="100" t="s">
        <v>124</v>
      </c>
      <c r="B81" s="135">
        <v>17</v>
      </c>
      <c r="C81" s="135">
        <v>2</v>
      </c>
      <c r="D81" s="131">
        <v>0.11764705882352941</v>
      </c>
      <c r="E81" s="135">
        <v>1</v>
      </c>
      <c r="F81" s="131">
        <v>5.8823529411764705E-2</v>
      </c>
      <c r="G81" s="135">
        <v>14</v>
      </c>
      <c r="H81" s="131">
        <v>0.82352941176470584</v>
      </c>
    </row>
    <row r="82" spans="1:19" ht="15.75" x14ac:dyDescent="0.25">
      <c r="A82" s="100"/>
      <c r="B82" s="135"/>
      <c r="C82" s="135"/>
      <c r="D82" s="132"/>
      <c r="E82" s="135"/>
      <c r="F82" s="132"/>
      <c r="G82" s="135"/>
      <c r="H82" s="132"/>
    </row>
    <row r="83" spans="1:19" ht="15.75" x14ac:dyDescent="0.25">
      <c r="A83" s="103" t="s">
        <v>22</v>
      </c>
      <c r="B83" s="191">
        <v>355</v>
      </c>
      <c r="C83" s="191">
        <v>36</v>
      </c>
      <c r="D83" s="138">
        <v>0.10140845070422536</v>
      </c>
      <c r="E83" s="191">
        <v>80</v>
      </c>
      <c r="F83" s="138">
        <v>0.22535211267605634</v>
      </c>
      <c r="G83" s="191">
        <v>239</v>
      </c>
      <c r="H83" s="138">
        <v>0.6732394366197183</v>
      </c>
      <c r="S83" s="3"/>
    </row>
    <row r="84" spans="1:19" ht="15.75" x14ac:dyDescent="0.25">
      <c r="A84" s="219"/>
      <c r="B84" s="67"/>
      <c r="C84" s="67"/>
      <c r="D84" s="230"/>
      <c r="E84" s="67"/>
      <c r="F84" s="230"/>
      <c r="G84" s="67"/>
      <c r="H84" s="230"/>
    </row>
    <row r="85" spans="1:19" ht="15.75" x14ac:dyDescent="0.25">
      <c r="A85" s="25"/>
      <c r="B85" s="128"/>
      <c r="C85" s="128"/>
      <c r="D85" s="133"/>
      <c r="E85" s="128"/>
      <c r="F85" s="133"/>
      <c r="G85" s="128"/>
      <c r="H85" s="133"/>
    </row>
    <row r="86" spans="1:19" ht="15.75" x14ac:dyDescent="0.25">
      <c r="A86" s="25"/>
      <c r="B86" s="128"/>
      <c r="C86" s="128"/>
      <c r="D86" s="133"/>
      <c r="E86" s="128"/>
      <c r="F86" s="133"/>
      <c r="G86" s="128"/>
      <c r="H86" s="133"/>
    </row>
    <row r="87" spans="1:19" s="218" customFormat="1" ht="15.75" customHeight="1" x14ac:dyDescent="0.25">
      <c r="A87" s="281" t="s">
        <v>241</v>
      </c>
      <c r="B87" s="260"/>
      <c r="C87" s="260"/>
      <c r="D87" s="260"/>
      <c r="E87" s="260"/>
      <c r="F87" s="260"/>
      <c r="G87" s="260"/>
    </row>
    <row r="88" spans="1:19" ht="15" customHeight="1" x14ac:dyDescent="0.25">
      <c r="A88" s="4"/>
      <c r="B88" s="290" t="s">
        <v>4</v>
      </c>
      <c r="C88" s="292" t="s">
        <v>1</v>
      </c>
      <c r="D88" s="293"/>
      <c r="E88" s="293"/>
      <c r="F88" s="293"/>
      <c r="G88" s="293"/>
      <c r="H88" s="294"/>
    </row>
    <row r="89" spans="1:19" ht="15.75" x14ac:dyDescent="0.25">
      <c r="A89" s="5"/>
      <c r="B89" s="303"/>
      <c r="C89" s="304" t="s">
        <v>186</v>
      </c>
      <c r="D89" s="305"/>
      <c r="E89" s="306" t="s">
        <v>3</v>
      </c>
      <c r="F89" s="306"/>
      <c r="G89" s="306" t="s">
        <v>9</v>
      </c>
      <c r="H89" s="306"/>
    </row>
    <row r="90" spans="1:19" ht="36" customHeight="1" x14ac:dyDescent="0.25">
      <c r="A90" s="280"/>
      <c r="B90" s="291"/>
      <c r="C90" s="175" t="s">
        <v>92</v>
      </c>
      <c r="D90" s="175" t="s">
        <v>7</v>
      </c>
      <c r="E90" s="175" t="s">
        <v>92</v>
      </c>
      <c r="F90" s="175" t="s">
        <v>7</v>
      </c>
      <c r="G90" s="175" t="s">
        <v>92</v>
      </c>
      <c r="H90" s="175" t="s">
        <v>7</v>
      </c>
    </row>
    <row r="91" spans="1:19" ht="15.75" x14ac:dyDescent="0.25">
      <c r="A91" s="99"/>
      <c r="B91" s="99"/>
      <c r="C91" s="99"/>
      <c r="D91" s="99"/>
      <c r="E91" s="99"/>
      <c r="F91" s="99"/>
      <c r="G91" s="99"/>
      <c r="H91" s="99"/>
    </row>
    <row r="92" spans="1:19" ht="15.75" x14ac:dyDescent="0.25">
      <c r="A92" s="100" t="s">
        <v>93</v>
      </c>
      <c r="B92" s="135">
        <v>14</v>
      </c>
      <c r="C92" s="135">
        <v>2</v>
      </c>
      <c r="D92" s="131">
        <v>0.14285714285714285</v>
      </c>
      <c r="E92" s="135">
        <v>0</v>
      </c>
      <c r="F92" s="131">
        <v>0</v>
      </c>
      <c r="G92" s="135">
        <v>12</v>
      </c>
      <c r="H92" s="131">
        <v>0.8571428571428571</v>
      </c>
    </row>
    <row r="93" spans="1:19" ht="15.75" x14ac:dyDescent="0.25">
      <c r="A93" s="100" t="s">
        <v>94</v>
      </c>
      <c r="B93" s="135">
        <v>6</v>
      </c>
      <c r="C93" s="135">
        <v>1</v>
      </c>
      <c r="D93" s="131">
        <v>0.16666666666666666</v>
      </c>
      <c r="E93" s="135">
        <v>0</v>
      </c>
      <c r="F93" s="131">
        <v>0</v>
      </c>
      <c r="G93" s="135">
        <v>5</v>
      </c>
      <c r="H93" s="131">
        <v>0.83333333333333337</v>
      </c>
    </row>
    <row r="94" spans="1:19" ht="15.75" x14ac:dyDescent="0.25">
      <c r="A94" s="100" t="s">
        <v>95</v>
      </c>
      <c r="B94" s="135">
        <v>7</v>
      </c>
      <c r="C94" s="135">
        <v>4</v>
      </c>
      <c r="D94" s="131">
        <v>0.5714285714285714</v>
      </c>
      <c r="E94" s="135">
        <v>0</v>
      </c>
      <c r="F94" s="131">
        <v>0</v>
      </c>
      <c r="G94" s="135">
        <v>3</v>
      </c>
      <c r="H94" s="131">
        <v>0.42857142857142855</v>
      </c>
    </row>
    <row r="95" spans="1:19" ht="15.75" x14ac:dyDescent="0.25">
      <c r="A95" s="100" t="s">
        <v>96</v>
      </c>
      <c r="B95" s="135">
        <v>14</v>
      </c>
      <c r="C95" s="135">
        <v>0</v>
      </c>
      <c r="D95" s="131">
        <v>0</v>
      </c>
      <c r="E95" s="135">
        <v>1</v>
      </c>
      <c r="F95" s="131">
        <v>7.1428571428571425E-2</v>
      </c>
      <c r="G95" s="135">
        <v>13</v>
      </c>
      <c r="H95" s="131">
        <v>0.9285714285714286</v>
      </c>
    </row>
    <row r="96" spans="1:19" ht="15.75" x14ac:dyDescent="0.25">
      <c r="A96" s="100" t="s">
        <v>97</v>
      </c>
      <c r="B96" s="135">
        <v>3</v>
      </c>
      <c r="C96" s="135">
        <v>1</v>
      </c>
      <c r="D96" s="131">
        <v>0.33333333333333331</v>
      </c>
      <c r="E96" s="135">
        <v>0</v>
      </c>
      <c r="F96" s="131">
        <v>0</v>
      </c>
      <c r="G96" s="135">
        <v>2</v>
      </c>
      <c r="H96" s="131">
        <v>0.66666666666666663</v>
      </c>
    </row>
    <row r="97" spans="1:8" ht="15.75" x14ac:dyDescent="0.25">
      <c r="A97" s="100" t="s">
        <v>98</v>
      </c>
      <c r="B97" s="135">
        <v>15</v>
      </c>
      <c r="C97" s="135">
        <v>1</v>
      </c>
      <c r="D97" s="131">
        <v>6.6666666666666666E-2</v>
      </c>
      <c r="E97" s="135">
        <v>3</v>
      </c>
      <c r="F97" s="131">
        <v>0.2</v>
      </c>
      <c r="G97" s="135">
        <v>11</v>
      </c>
      <c r="H97" s="131">
        <v>0.73333333333333328</v>
      </c>
    </row>
    <row r="98" spans="1:8" ht="15.75" x14ac:dyDescent="0.25">
      <c r="A98" s="100" t="s">
        <v>99</v>
      </c>
      <c r="B98" s="135">
        <v>15</v>
      </c>
      <c r="C98" s="135">
        <v>3</v>
      </c>
      <c r="D98" s="131">
        <v>0.2</v>
      </c>
      <c r="E98" s="135">
        <v>0</v>
      </c>
      <c r="F98" s="131">
        <v>0</v>
      </c>
      <c r="G98" s="135">
        <v>12</v>
      </c>
      <c r="H98" s="131">
        <v>0.8</v>
      </c>
    </row>
    <row r="99" spans="1:8" ht="15.75" x14ac:dyDescent="0.25">
      <c r="A99" s="100" t="s">
        <v>100</v>
      </c>
      <c r="B99" s="135">
        <v>4</v>
      </c>
      <c r="C99" s="135">
        <v>1</v>
      </c>
      <c r="D99" s="131">
        <v>0.25</v>
      </c>
      <c r="E99" s="135">
        <v>0</v>
      </c>
      <c r="F99" s="131">
        <v>0</v>
      </c>
      <c r="G99" s="135">
        <v>3</v>
      </c>
      <c r="H99" s="131">
        <v>0.75</v>
      </c>
    </row>
    <row r="100" spans="1:8" ht="15.75" x14ac:dyDescent="0.25">
      <c r="A100" s="100" t="s">
        <v>101</v>
      </c>
      <c r="B100" s="135">
        <v>7</v>
      </c>
      <c r="C100" s="135">
        <v>2</v>
      </c>
      <c r="D100" s="131">
        <v>0.2857142857142857</v>
      </c>
      <c r="E100" s="135">
        <v>1</v>
      </c>
      <c r="F100" s="131">
        <v>0.14285714285714285</v>
      </c>
      <c r="G100" s="135">
        <v>4</v>
      </c>
      <c r="H100" s="131">
        <v>0.5714285714285714</v>
      </c>
    </row>
    <row r="101" spans="1:8" ht="15.75" x14ac:dyDescent="0.25">
      <c r="A101" s="100" t="s">
        <v>102</v>
      </c>
      <c r="B101" s="135">
        <v>7</v>
      </c>
      <c r="C101" s="135">
        <v>3</v>
      </c>
      <c r="D101" s="131">
        <v>0.42857142857142855</v>
      </c>
      <c r="E101" s="135">
        <v>0</v>
      </c>
      <c r="F101" s="131">
        <v>0</v>
      </c>
      <c r="G101" s="135">
        <v>4</v>
      </c>
      <c r="H101" s="131">
        <v>0.5714285714285714</v>
      </c>
    </row>
    <row r="102" spans="1:8" ht="15.75" x14ac:dyDescent="0.25">
      <c r="A102" s="100" t="s">
        <v>103</v>
      </c>
      <c r="B102" s="135">
        <v>3</v>
      </c>
      <c r="C102" s="135">
        <v>2</v>
      </c>
      <c r="D102" s="131">
        <v>0.66666666666666663</v>
      </c>
      <c r="E102" s="135">
        <v>0</v>
      </c>
      <c r="F102" s="131">
        <v>0</v>
      </c>
      <c r="G102" s="135">
        <v>1</v>
      </c>
      <c r="H102" s="131">
        <v>0.33333333333333331</v>
      </c>
    </row>
    <row r="103" spans="1:8" ht="15.75" x14ac:dyDescent="0.25">
      <c r="A103" s="100" t="s">
        <v>104</v>
      </c>
      <c r="B103" s="135">
        <v>63</v>
      </c>
      <c r="C103" s="135">
        <v>8</v>
      </c>
      <c r="D103" s="131">
        <v>0.12698412698412698</v>
      </c>
      <c r="E103" s="135">
        <v>7</v>
      </c>
      <c r="F103" s="131">
        <v>0.1111111111111111</v>
      </c>
      <c r="G103" s="135">
        <v>48</v>
      </c>
      <c r="H103" s="131">
        <v>0.76190476190476186</v>
      </c>
    </row>
    <row r="104" spans="1:8" ht="15.75" x14ac:dyDescent="0.25">
      <c r="A104" s="100" t="s">
        <v>105</v>
      </c>
      <c r="B104" s="135">
        <v>7</v>
      </c>
      <c r="C104" s="135">
        <v>2</v>
      </c>
      <c r="D104" s="131">
        <v>0.2857142857142857</v>
      </c>
      <c r="E104" s="135">
        <v>1</v>
      </c>
      <c r="F104" s="131">
        <v>0.14285714285714285</v>
      </c>
      <c r="G104" s="135">
        <v>4</v>
      </c>
      <c r="H104" s="131">
        <v>0.5714285714285714</v>
      </c>
    </row>
    <row r="105" spans="1:8" ht="15.75" x14ac:dyDescent="0.25">
      <c r="A105" s="100" t="s">
        <v>106</v>
      </c>
      <c r="B105" s="135">
        <v>8</v>
      </c>
      <c r="C105" s="135">
        <v>4</v>
      </c>
      <c r="D105" s="131">
        <v>0.5</v>
      </c>
      <c r="E105" s="135">
        <v>1</v>
      </c>
      <c r="F105" s="131">
        <v>0.125</v>
      </c>
      <c r="G105" s="135">
        <v>3</v>
      </c>
      <c r="H105" s="131">
        <v>0.375</v>
      </c>
    </row>
    <row r="106" spans="1:8" ht="15.75" x14ac:dyDescent="0.25">
      <c r="A106" s="100" t="s">
        <v>107</v>
      </c>
      <c r="B106" s="135">
        <v>11</v>
      </c>
      <c r="C106" s="135">
        <v>1</v>
      </c>
      <c r="D106" s="131">
        <v>9.0909090909090912E-2</v>
      </c>
      <c r="E106" s="135">
        <v>1</v>
      </c>
      <c r="F106" s="131">
        <v>9.0909090909090912E-2</v>
      </c>
      <c r="G106" s="135">
        <v>9</v>
      </c>
      <c r="H106" s="131">
        <v>0.81818181818181823</v>
      </c>
    </row>
    <row r="107" spans="1:8" ht="15.75" x14ac:dyDescent="0.25">
      <c r="A107" s="100" t="s">
        <v>108</v>
      </c>
      <c r="B107" s="135">
        <v>76</v>
      </c>
      <c r="C107" s="135">
        <v>4</v>
      </c>
      <c r="D107" s="131">
        <v>5.2631578947368418E-2</v>
      </c>
      <c r="E107" s="135">
        <v>2</v>
      </c>
      <c r="F107" s="131">
        <v>2.6315789473684209E-2</v>
      </c>
      <c r="G107" s="135">
        <v>70</v>
      </c>
      <c r="H107" s="131">
        <v>0.92105263157894735</v>
      </c>
    </row>
    <row r="108" spans="1:8" ht="15.75" x14ac:dyDescent="0.25">
      <c r="A108" s="100" t="s">
        <v>109</v>
      </c>
      <c r="B108" s="135">
        <v>22</v>
      </c>
      <c r="C108" s="135">
        <v>4</v>
      </c>
      <c r="D108" s="131">
        <v>0.18181818181818182</v>
      </c>
      <c r="E108" s="135">
        <v>2</v>
      </c>
      <c r="F108" s="131">
        <v>9.0909090909090912E-2</v>
      </c>
      <c r="G108" s="135">
        <v>16</v>
      </c>
      <c r="H108" s="131">
        <v>0.72727272727272729</v>
      </c>
    </row>
    <row r="109" spans="1:8" ht="15.75" x14ac:dyDescent="0.25">
      <c r="A109" s="100" t="s">
        <v>110</v>
      </c>
      <c r="B109" s="135">
        <v>11</v>
      </c>
      <c r="C109" s="135">
        <v>2</v>
      </c>
      <c r="D109" s="131">
        <v>0.18181818181818182</v>
      </c>
      <c r="E109" s="135">
        <v>1</v>
      </c>
      <c r="F109" s="131">
        <v>9.0909090909090912E-2</v>
      </c>
      <c r="G109" s="135">
        <v>8</v>
      </c>
      <c r="H109" s="131">
        <v>0.72727272727272729</v>
      </c>
    </row>
    <row r="110" spans="1:8" ht="15.75" x14ac:dyDescent="0.25">
      <c r="A110" s="100" t="s">
        <v>111</v>
      </c>
      <c r="B110" s="135">
        <v>5</v>
      </c>
      <c r="C110" s="135">
        <v>1</v>
      </c>
      <c r="D110" s="131">
        <v>0.2</v>
      </c>
      <c r="E110" s="135">
        <v>1</v>
      </c>
      <c r="F110" s="131">
        <v>0.2</v>
      </c>
      <c r="G110" s="135">
        <v>3</v>
      </c>
      <c r="H110" s="131">
        <v>0.6</v>
      </c>
    </row>
    <row r="111" spans="1:8" ht="15.75" x14ac:dyDescent="0.25">
      <c r="A111" s="100" t="s">
        <v>112</v>
      </c>
      <c r="B111" s="135">
        <v>8</v>
      </c>
      <c r="C111" s="135">
        <v>3</v>
      </c>
      <c r="D111" s="131">
        <v>0.375</v>
      </c>
      <c r="E111" s="135">
        <v>1</v>
      </c>
      <c r="F111" s="131">
        <v>0.125</v>
      </c>
      <c r="G111" s="135">
        <v>4</v>
      </c>
      <c r="H111" s="131">
        <v>0.5</v>
      </c>
    </row>
    <row r="112" spans="1:8" ht="15.75" x14ac:dyDescent="0.25">
      <c r="A112" s="100" t="s">
        <v>113</v>
      </c>
      <c r="B112" s="135">
        <v>10</v>
      </c>
      <c r="C112" s="135">
        <v>3</v>
      </c>
      <c r="D112" s="131">
        <v>0.3</v>
      </c>
      <c r="E112" s="135">
        <v>0</v>
      </c>
      <c r="F112" s="131">
        <v>0</v>
      </c>
      <c r="G112" s="135">
        <v>7</v>
      </c>
      <c r="H112" s="131">
        <v>0.7</v>
      </c>
    </row>
    <row r="113" spans="1:8" ht="15.75" x14ac:dyDescent="0.25">
      <c r="A113" s="100" t="s">
        <v>114</v>
      </c>
      <c r="B113" s="135">
        <v>22</v>
      </c>
      <c r="C113" s="135">
        <v>12</v>
      </c>
      <c r="D113" s="131">
        <v>0.54545454545454541</v>
      </c>
      <c r="E113" s="135">
        <v>0</v>
      </c>
      <c r="F113" s="131">
        <v>0</v>
      </c>
      <c r="G113" s="135">
        <v>10</v>
      </c>
      <c r="H113" s="131">
        <v>0.45454545454545453</v>
      </c>
    </row>
    <row r="114" spans="1:8" ht="15.75" x14ac:dyDescent="0.25">
      <c r="A114" s="100" t="s">
        <v>115</v>
      </c>
      <c r="B114" s="135">
        <v>5</v>
      </c>
      <c r="C114" s="135">
        <v>2</v>
      </c>
      <c r="D114" s="131">
        <v>0.4</v>
      </c>
      <c r="E114" s="135">
        <v>1</v>
      </c>
      <c r="F114" s="131">
        <v>0.2</v>
      </c>
      <c r="G114" s="135">
        <v>2</v>
      </c>
      <c r="H114" s="131">
        <v>0.4</v>
      </c>
    </row>
    <row r="115" spans="1:8" ht="15.75" x14ac:dyDescent="0.25">
      <c r="A115" s="100" t="s">
        <v>116</v>
      </c>
      <c r="B115" s="135">
        <v>12</v>
      </c>
      <c r="C115" s="135">
        <v>3</v>
      </c>
      <c r="D115" s="131">
        <v>0.25</v>
      </c>
      <c r="E115" s="135">
        <v>1</v>
      </c>
      <c r="F115" s="131">
        <v>8.3333333333333329E-2</v>
      </c>
      <c r="G115" s="135">
        <v>8</v>
      </c>
      <c r="H115" s="131">
        <v>0.66666666666666663</v>
      </c>
    </row>
    <row r="116" spans="1:8" ht="15.75" x14ac:dyDescent="0.25">
      <c r="A116" s="100" t="s">
        <v>117</v>
      </c>
      <c r="B116" s="135">
        <v>13</v>
      </c>
      <c r="C116" s="135">
        <v>3</v>
      </c>
      <c r="D116" s="131">
        <v>0.23076923076923078</v>
      </c>
      <c r="E116" s="135">
        <v>2</v>
      </c>
      <c r="F116" s="131">
        <v>0.15384615384615385</v>
      </c>
      <c r="G116" s="135">
        <v>8</v>
      </c>
      <c r="H116" s="131">
        <v>0.61538461538461542</v>
      </c>
    </row>
    <row r="117" spans="1:8" ht="15.75" x14ac:dyDescent="0.25">
      <c r="A117" s="100" t="s">
        <v>118</v>
      </c>
      <c r="B117" s="135">
        <v>7</v>
      </c>
      <c r="C117" s="135">
        <v>2</v>
      </c>
      <c r="D117" s="131">
        <v>0.2857142857142857</v>
      </c>
      <c r="E117" s="135">
        <v>0</v>
      </c>
      <c r="F117" s="131">
        <v>0</v>
      </c>
      <c r="G117" s="135">
        <v>5</v>
      </c>
      <c r="H117" s="131">
        <v>0.7142857142857143</v>
      </c>
    </row>
    <row r="118" spans="1:8" ht="15.75" x14ac:dyDescent="0.25">
      <c r="A118" s="100" t="s">
        <v>119</v>
      </c>
      <c r="B118" s="135">
        <v>3</v>
      </c>
      <c r="C118" s="135">
        <v>1</v>
      </c>
      <c r="D118" s="131">
        <v>0.33333333333333331</v>
      </c>
      <c r="E118" s="135">
        <v>0</v>
      </c>
      <c r="F118" s="131">
        <v>0</v>
      </c>
      <c r="G118" s="135">
        <v>2</v>
      </c>
      <c r="H118" s="131">
        <v>0.66666666666666663</v>
      </c>
    </row>
    <row r="119" spans="1:8" ht="15.75" x14ac:dyDescent="0.25">
      <c r="A119" s="100" t="s">
        <v>120</v>
      </c>
      <c r="B119" s="135">
        <v>12</v>
      </c>
      <c r="C119" s="135">
        <v>2</v>
      </c>
      <c r="D119" s="131">
        <v>0.16666666666666666</v>
      </c>
      <c r="E119" s="135">
        <v>3</v>
      </c>
      <c r="F119" s="131">
        <v>0.25</v>
      </c>
      <c r="G119" s="135">
        <v>7</v>
      </c>
      <c r="H119" s="131">
        <v>0.58333333333333337</v>
      </c>
    </row>
    <row r="120" spans="1:8" ht="15.75" x14ac:dyDescent="0.25">
      <c r="A120" s="100" t="s">
        <v>121</v>
      </c>
      <c r="B120" s="135">
        <v>15</v>
      </c>
      <c r="C120" s="135">
        <v>6</v>
      </c>
      <c r="D120" s="131">
        <v>0.4</v>
      </c>
      <c r="E120" s="135">
        <v>1</v>
      </c>
      <c r="F120" s="131">
        <v>6.6666666666666666E-2</v>
      </c>
      <c r="G120" s="135">
        <v>8</v>
      </c>
      <c r="H120" s="131">
        <v>0.53333333333333333</v>
      </c>
    </row>
    <row r="121" spans="1:8" ht="15.75" x14ac:dyDescent="0.25">
      <c r="A121" s="100" t="s">
        <v>122</v>
      </c>
      <c r="B121" s="135">
        <v>8</v>
      </c>
      <c r="C121" s="135">
        <v>3</v>
      </c>
      <c r="D121" s="131">
        <v>0.375</v>
      </c>
      <c r="E121" s="135">
        <v>1</v>
      </c>
      <c r="F121" s="131">
        <v>0.125</v>
      </c>
      <c r="G121" s="135">
        <v>4</v>
      </c>
      <c r="H121" s="131">
        <v>0.5</v>
      </c>
    </row>
    <row r="122" spans="1:8" ht="15.75" x14ac:dyDescent="0.25">
      <c r="A122" s="100" t="s">
        <v>123</v>
      </c>
      <c r="B122" s="135">
        <v>13</v>
      </c>
      <c r="C122" s="135">
        <v>5</v>
      </c>
      <c r="D122" s="131">
        <v>0.38461538461538464</v>
      </c>
      <c r="E122" s="135">
        <v>0</v>
      </c>
      <c r="F122" s="131">
        <v>0</v>
      </c>
      <c r="G122" s="135">
        <v>8</v>
      </c>
      <c r="H122" s="131">
        <v>0.61538461538461542</v>
      </c>
    </row>
    <row r="123" spans="1:8" ht="15.75" x14ac:dyDescent="0.25">
      <c r="A123" s="100" t="s">
        <v>124</v>
      </c>
      <c r="B123" s="135">
        <v>7</v>
      </c>
      <c r="C123" s="135">
        <v>1</v>
      </c>
      <c r="D123" s="131">
        <v>0.14285714285714285</v>
      </c>
      <c r="E123" s="135">
        <v>0</v>
      </c>
      <c r="F123" s="131">
        <v>0</v>
      </c>
      <c r="G123" s="135">
        <v>6</v>
      </c>
      <c r="H123" s="131">
        <v>0.8571428571428571</v>
      </c>
    </row>
    <row r="124" spans="1:8" ht="15.75" x14ac:dyDescent="0.25">
      <c r="A124" s="100"/>
      <c r="B124" s="135"/>
      <c r="C124" s="135"/>
      <c r="D124" s="132"/>
      <c r="E124" s="135"/>
      <c r="F124" s="132"/>
      <c r="G124" s="135"/>
      <c r="H124" s="132"/>
    </row>
    <row r="125" spans="1:8" ht="15.75" x14ac:dyDescent="0.25">
      <c r="A125" s="100"/>
      <c r="B125" s="135"/>
      <c r="C125" s="135"/>
      <c r="D125" s="132"/>
      <c r="E125" s="135"/>
      <c r="F125" s="132"/>
      <c r="G125" s="135"/>
      <c r="H125" s="132"/>
    </row>
    <row r="126" spans="1:8" ht="15.75" x14ac:dyDescent="0.25">
      <c r="A126" s="103" t="s">
        <v>22</v>
      </c>
      <c r="B126" s="191">
        <v>433</v>
      </c>
      <c r="C126" s="191">
        <v>92</v>
      </c>
      <c r="D126" s="138">
        <v>0.21247113163972287</v>
      </c>
      <c r="E126" s="191">
        <v>31</v>
      </c>
      <c r="F126" s="138">
        <v>7.1593533487297925E-2</v>
      </c>
      <c r="G126" s="191">
        <v>310</v>
      </c>
      <c r="H126" s="138">
        <v>0.71593533487297922</v>
      </c>
    </row>
    <row r="127" spans="1:8" ht="15.75" x14ac:dyDescent="0.25">
      <c r="A127" s="219"/>
      <c r="B127" s="67"/>
      <c r="C127" s="67"/>
      <c r="D127" s="230"/>
      <c r="E127" s="67"/>
      <c r="F127" s="230"/>
      <c r="G127" s="67"/>
      <c r="H127" s="230"/>
    </row>
    <row r="128" spans="1:8" ht="34.5" customHeight="1" x14ac:dyDescent="0.25">
      <c r="A128" s="309" t="s">
        <v>196</v>
      </c>
      <c r="B128" s="309"/>
      <c r="C128" s="309"/>
      <c r="D128" s="309"/>
      <c r="E128" s="309"/>
      <c r="F128" s="309"/>
      <c r="G128" s="309"/>
      <c r="H128" s="309"/>
    </row>
    <row r="129" spans="1:8" ht="15.75" x14ac:dyDescent="0.25">
      <c r="A129" s="24"/>
      <c r="B129" s="128"/>
      <c r="C129" s="128"/>
      <c r="D129" s="133"/>
      <c r="E129" s="128"/>
      <c r="F129" s="133"/>
      <c r="G129" s="128"/>
      <c r="H129" s="133"/>
    </row>
    <row r="130" spans="1:8" ht="15.75" x14ac:dyDescent="0.25">
      <c r="A130" s="25"/>
      <c r="B130" s="128"/>
      <c r="C130" s="128"/>
      <c r="D130" s="133"/>
      <c r="E130" s="128"/>
      <c r="F130" s="133"/>
      <c r="G130" s="128"/>
      <c r="H130" s="133"/>
    </row>
    <row r="131" spans="1:8" s="282" customFormat="1" ht="15.75" customHeight="1" x14ac:dyDescent="0.25">
      <c r="A131" s="281" t="s">
        <v>231</v>
      </c>
      <c r="B131" s="281"/>
      <c r="C131" s="281"/>
      <c r="D131" s="281"/>
      <c r="E131" s="281"/>
      <c r="F131" s="281"/>
      <c r="G131" s="281"/>
    </row>
    <row r="132" spans="1:8" ht="15.75" x14ac:dyDescent="0.25">
      <c r="A132" s="4"/>
      <c r="B132" s="290" t="s">
        <v>4</v>
      </c>
      <c r="C132" s="292" t="s">
        <v>1</v>
      </c>
      <c r="D132" s="293"/>
      <c r="E132" s="293"/>
      <c r="F132" s="293"/>
      <c r="G132" s="293"/>
      <c r="H132" s="294"/>
    </row>
    <row r="133" spans="1:8" ht="15.75" x14ac:dyDescent="0.25">
      <c r="A133" s="5"/>
      <c r="B133" s="303"/>
      <c r="C133" s="304" t="s">
        <v>186</v>
      </c>
      <c r="D133" s="305"/>
      <c r="E133" s="306" t="s">
        <v>3</v>
      </c>
      <c r="F133" s="306"/>
      <c r="G133" s="306" t="s">
        <v>9</v>
      </c>
      <c r="H133" s="306"/>
    </row>
    <row r="134" spans="1:8" ht="15.75" x14ac:dyDescent="0.25">
      <c r="A134" s="280"/>
      <c r="B134" s="291"/>
      <c r="C134" s="175" t="s">
        <v>92</v>
      </c>
      <c r="D134" s="175" t="s">
        <v>7</v>
      </c>
      <c r="E134" s="175" t="s">
        <v>92</v>
      </c>
      <c r="F134" s="175" t="s">
        <v>7</v>
      </c>
      <c r="G134" s="175" t="s">
        <v>92</v>
      </c>
      <c r="H134" s="175" t="s">
        <v>7</v>
      </c>
    </row>
    <row r="135" spans="1:8" ht="15.75" x14ac:dyDescent="0.25">
      <c r="A135" s="99"/>
      <c r="B135" s="99"/>
      <c r="C135" s="99"/>
      <c r="D135" s="99"/>
      <c r="E135" s="99"/>
      <c r="F135" s="99"/>
      <c r="G135" s="99"/>
      <c r="H135" s="99"/>
    </row>
    <row r="136" spans="1:8" ht="15.75" x14ac:dyDescent="0.25">
      <c r="A136" s="100" t="s">
        <v>93</v>
      </c>
      <c r="B136" s="177">
        <v>5</v>
      </c>
      <c r="C136" s="177">
        <v>0</v>
      </c>
      <c r="D136" s="131">
        <v>0</v>
      </c>
      <c r="E136" s="177">
        <v>1</v>
      </c>
      <c r="F136" s="131">
        <v>0.2</v>
      </c>
      <c r="G136" s="177">
        <v>4</v>
      </c>
      <c r="H136" s="131">
        <v>0.8</v>
      </c>
    </row>
    <row r="137" spans="1:8" ht="15.75" x14ac:dyDescent="0.25">
      <c r="A137" s="100" t="s">
        <v>94</v>
      </c>
      <c r="B137" s="177">
        <v>3</v>
      </c>
      <c r="C137" s="177">
        <v>0</v>
      </c>
      <c r="D137" s="131">
        <v>0</v>
      </c>
      <c r="E137" s="177">
        <v>1</v>
      </c>
      <c r="F137" s="131">
        <v>0.33333333333333331</v>
      </c>
      <c r="G137" s="177">
        <v>2</v>
      </c>
      <c r="H137" s="131">
        <v>0.66666666666666663</v>
      </c>
    </row>
    <row r="138" spans="1:8" ht="15.75" x14ac:dyDescent="0.25">
      <c r="A138" s="100" t="s">
        <v>95</v>
      </c>
      <c r="B138" s="177">
        <v>4</v>
      </c>
      <c r="C138" s="177">
        <v>1</v>
      </c>
      <c r="D138" s="131">
        <v>0.25</v>
      </c>
      <c r="E138" s="177">
        <v>2</v>
      </c>
      <c r="F138" s="131">
        <v>0.5</v>
      </c>
      <c r="G138" s="177">
        <v>1</v>
      </c>
      <c r="H138" s="131">
        <v>0.25</v>
      </c>
    </row>
    <row r="139" spans="1:8" ht="15.75" x14ac:dyDescent="0.25">
      <c r="A139" s="100" t="s">
        <v>96</v>
      </c>
      <c r="B139" s="177">
        <v>9</v>
      </c>
      <c r="C139" s="177">
        <v>1</v>
      </c>
      <c r="D139" s="131">
        <v>0.1111111111111111</v>
      </c>
      <c r="E139" s="177">
        <v>4</v>
      </c>
      <c r="F139" s="131">
        <v>0.44444444444444442</v>
      </c>
      <c r="G139" s="177">
        <v>4</v>
      </c>
      <c r="H139" s="131">
        <v>0.44444444444444442</v>
      </c>
    </row>
    <row r="140" spans="1:8" ht="15.75" x14ac:dyDescent="0.25">
      <c r="A140" s="100" t="s">
        <v>97</v>
      </c>
      <c r="B140" s="177">
        <v>2</v>
      </c>
      <c r="C140" s="177">
        <v>0</v>
      </c>
      <c r="D140" s="131">
        <v>0</v>
      </c>
      <c r="E140" s="177">
        <v>2</v>
      </c>
      <c r="F140" s="131">
        <v>1</v>
      </c>
      <c r="G140" s="177">
        <v>0</v>
      </c>
      <c r="H140" s="131">
        <v>0</v>
      </c>
    </row>
    <row r="141" spans="1:8" ht="15.75" x14ac:dyDescent="0.25">
      <c r="A141" s="100" t="s">
        <v>98</v>
      </c>
      <c r="B141" s="177">
        <v>12</v>
      </c>
      <c r="C141" s="177">
        <v>0</v>
      </c>
      <c r="D141" s="131">
        <v>0</v>
      </c>
      <c r="E141" s="177">
        <v>6</v>
      </c>
      <c r="F141" s="131">
        <v>0.5</v>
      </c>
      <c r="G141" s="177">
        <v>6</v>
      </c>
      <c r="H141" s="131">
        <v>0.5</v>
      </c>
    </row>
    <row r="142" spans="1:8" ht="15.75" x14ac:dyDescent="0.25">
      <c r="A142" s="100" t="s">
        <v>99</v>
      </c>
      <c r="B142" s="177">
        <v>7</v>
      </c>
      <c r="C142" s="177">
        <v>0</v>
      </c>
      <c r="D142" s="131">
        <v>0</v>
      </c>
      <c r="E142" s="177">
        <v>2</v>
      </c>
      <c r="F142" s="131">
        <v>0.2857142857142857</v>
      </c>
      <c r="G142" s="177">
        <v>5</v>
      </c>
      <c r="H142" s="131">
        <v>0.7142857142857143</v>
      </c>
    </row>
    <row r="143" spans="1:8" ht="15.75" x14ac:dyDescent="0.25">
      <c r="A143" s="100" t="s">
        <v>100</v>
      </c>
      <c r="B143" s="177">
        <v>2</v>
      </c>
      <c r="C143" s="177">
        <v>1</v>
      </c>
      <c r="D143" s="131">
        <v>0.5</v>
      </c>
      <c r="E143" s="177">
        <v>0</v>
      </c>
      <c r="F143" s="131">
        <v>0</v>
      </c>
      <c r="G143" s="177">
        <v>1</v>
      </c>
      <c r="H143" s="131">
        <v>0.5</v>
      </c>
    </row>
    <row r="144" spans="1:8" ht="15.75" x14ac:dyDescent="0.25">
      <c r="A144" s="100" t="s">
        <v>101</v>
      </c>
      <c r="B144" s="177">
        <v>5</v>
      </c>
      <c r="C144" s="177">
        <v>1</v>
      </c>
      <c r="D144" s="131">
        <v>0.2</v>
      </c>
      <c r="E144" s="177">
        <v>3</v>
      </c>
      <c r="F144" s="131">
        <v>0.6</v>
      </c>
      <c r="G144" s="177">
        <v>1</v>
      </c>
      <c r="H144" s="131">
        <v>0.2</v>
      </c>
    </row>
    <row r="145" spans="1:8" ht="15.75" x14ac:dyDescent="0.25">
      <c r="A145" s="100" t="s">
        <v>102</v>
      </c>
      <c r="B145" s="177">
        <v>4</v>
      </c>
      <c r="C145" s="177">
        <v>1</v>
      </c>
      <c r="D145" s="131">
        <v>0.25</v>
      </c>
      <c r="E145" s="177">
        <v>3</v>
      </c>
      <c r="F145" s="131">
        <v>0.75</v>
      </c>
      <c r="G145" s="177">
        <v>0</v>
      </c>
      <c r="H145" s="131">
        <v>0</v>
      </c>
    </row>
    <row r="146" spans="1:8" ht="15.75" x14ac:dyDescent="0.25">
      <c r="A146" s="100" t="s">
        <v>103</v>
      </c>
      <c r="B146" s="177">
        <v>2</v>
      </c>
      <c r="C146" s="177">
        <v>0</v>
      </c>
      <c r="D146" s="131">
        <v>0</v>
      </c>
      <c r="E146" s="177">
        <v>1</v>
      </c>
      <c r="F146" s="131">
        <v>0.5</v>
      </c>
      <c r="G146" s="177">
        <v>1</v>
      </c>
      <c r="H146" s="131">
        <v>0.5</v>
      </c>
    </row>
    <row r="147" spans="1:8" ht="15.75" x14ac:dyDescent="0.25">
      <c r="A147" s="100" t="s">
        <v>104</v>
      </c>
      <c r="B147" s="177">
        <v>32</v>
      </c>
      <c r="C147" s="177">
        <v>4</v>
      </c>
      <c r="D147" s="131">
        <v>0.125</v>
      </c>
      <c r="E147" s="177">
        <v>17</v>
      </c>
      <c r="F147" s="131">
        <v>0.53125</v>
      </c>
      <c r="G147" s="177">
        <v>11</v>
      </c>
      <c r="H147" s="131">
        <v>0.34375</v>
      </c>
    </row>
    <row r="148" spans="1:8" ht="15.75" x14ac:dyDescent="0.25">
      <c r="A148" s="100" t="s">
        <v>105</v>
      </c>
      <c r="B148" s="177">
        <v>8</v>
      </c>
      <c r="C148" s="177">
        <v>4</v>
      </c>
      <c r="D148" s="131">
        <v>0.5</v>
      </c>
      <c r="E148" s="177">
        <v>1</v>
      </c>
      <c r="F148" s="131">
        <v>0.125</v>
      </c>
      <c r="G148" s="177">
        <v>3</v>
      </c>
      <c r="H148" s="131">
        <v>0.375</v>
      </c>
    </row>
    <row r="149" spans="1:8" ht="15.75" x14ac:dyDescent="0.25">
      <c r="A149" s="100" t="s">
        <v>106</v>
      </c>
      <c r="B149" s="177">
        <v>4</v>
      </c>
      <c r="C149" s="177">
        <v>0</v>
      </c>
      <c r="D149" s="131">
        <v>0</v>
      </c>
      <c r="E149" s="177">
        <v>4</v>
      </c>
      <c r="F149" s="131">
        <v>1</v>
      </c>
      <c r="G149" s="177">
        <v>0</v>
      </c>
      <c r="H149" s="131">
        <v>0</v>
      </c>
    </row>
    <row r="150" spans="1:8" ht="15.75" x14ac:dyDescent="0.25">
      <c r="A150" s="100" t="s">
        <v>107</v>
      </c>
      <c r="B150" s="177">
        <v>21</v>
      </c>
      <c r="C150" s="177">
        <v>0</v>
      </c>
      <c r="D150" s="131">
        <v>0</v>
      </c>
      <c r="E150" s="177">
        <v>15</v>
      </c>
      <c r="F150" s="131">
        <v>0.7142857142857143</v>
      </c>
      <c r="G150" s="177">
        <v>6</v>
      </c>
      <c r="H150" s="131">
        <v>0.2857142857142857</v>
      </c>
    </row>
    <row r="151" spans="1:8" ht="15.75" x14ac:dyDescent="0.25">
      <c r="A151" s="100" t="s">
        <v>108</v>
      </c>
      <c r="B151" s="177">
        <v>20</v>
      </c>
      <c r="C151" s="177">
        <v>1</v>
      </c>
      <c r="D151" s="131">
        <v>0.05</v>
      </c>
      <c r="E151" s="177">
        <v>7</v>
      </c>
      <c r="F151" s="131">
        <v>0.35</v>
      </c>
      <c r="G151" s="177">
        <v>12</v>
      </c>
      <c r="H151" s="131">
        <v>0.6</v>
      </c>
    </row>
    <row r="152" spans="1:8" ht="15.75" x14ac:dyDescent="0.25">
      <c r="A152" s="100" t="s">
        <v>109</v>
      </c>
      <c r="B152" s="177">
        <v>9</v>
      </c>
      <c r="C152" s="177">
        <v>1</v>
      </c>
      <c r="D152" s="131">
        <v>0.1111111111111111</v>
      </c>
      <c r="E152" s="177">
        <v>5</v>
      </c>
      <c r="F152" s="131">
        <v>0.55555555555555558</v>
      </c>
      <c r="G152" s="177">
        <v>3</v>
      </c>
      <c r="H152" s="131">
        <v>0.33333333333333331</v>
      </c>
    </row>
    <row r="153" spans="1:8" ht="15.75" x14ac:dyDescent="0.25">
      <c r="A153" s="100" t="s">
        <v>110</v>
      </c>
      <c r="B153" s="177">
        <v>3</v>
      </c>
      <c r="C153" s="177">
        <v>0</v>
      </c>
      <c r="D153" s="131">
        <v>0</v>
      </c>
      <c r="E153" s="177">
        <v>2</v>
      </c>
      <c r="F153" s="131">
        <v>0.66666666666666663</v>
      </c>
      <c r="G153" s="177">
        <v>1</v>
      </c>
      <c r="H153" s="131">
        <v>0.33333333333333331</v>
      </c>
    </row>
    <row r="154" spans="1:8" ht="15.75" x14ac:dyDescent="0.25">
      <c r="A154" s="100" t="s">
        <v>111</v>
      </c>
      <c r="B154" s="177">
        <v>2</v>
      </c>
      <c r="C154" s="177">
        <v>0</v>
      </c>
      <c r="D154" s="131">
        <v>0</v>
      </c>
      <c r="E154" s="177">
        <v>2</v>
      </c>
      <c r="F154" s="131">
        <v>1</v>
      </c>
      <c r="G154" s="177">
        <v>0</v>
      </c>
      <c r="H154" s="131">
        <v>0</v>
      </c>
    </row>
    <row r="155" spans="1:8" ht="15.75" x14ac:dyDescent="0.25">
      <c r="A155" s="100" t="s">
        <v>112</v>
      </c>
      <c r="B155" s="177">
        <v>2</v>
      </c>
      <c r="C155" s="177">
        <v>1</v>
      </c>
      <c r="D155" s="131">
        <v>0.5</v>
      </c>
      <c r="E155" s="177">
        <v>1</v>
      </c>
      <c r="F155" s="131">
        <v>0.5</v>
      </c>
      <c r="G155" s="177">
        <v>0</v>
      </c>
      <c r="H155" s="131">
        <v>0</v>
      </c>
    </row>
    <row r="156" spans="1:8" ht="15.75" x14ac:dyDescent="0.25">
      <c r="A156" s="100" t="s">
        <v>113</v>
      </c>
      <c r="B156" s="177">
        <v>3</v>
      </c>
      <c r="C156" s="177">
        <v>1</v>
      </c>
      <c r="D156" s="131">
        <v>0.33333333333333331</v>
      </c>
      <c r="E156" s="177">
        <v>2</v>
      </c>
      <c r="F156" s="131">
        <v>0.66666666666666663</v>
      </c>
      <c r="G156" s="177">
        <v>0</v>
      </c>
      <c r="H156" s="131">
        <v>0</v>
      </c>
    </row>
    <row r="157" spans="1:8" ht="15.75" x14ac:dyDescent="0.25">
      <c r="A157" s="100" t="s">
        <v>114</v>
      </c>
      <c r="B157" s="177">
        <v>0</v>
      </c>
      <c r="C157" s="177">
        <v>0</v>
      </c>
      <c r="D157" s="131">
        <v>0</v>
      </c>
      <c r="E157" s="177">
        <v>0</v>
      </c>
      <c r="F157" s="131">
        <v>0</v>
      </c>
      <c r="G157" s="177">
        <v>0</v>
      </c>
      <c r="H157" s="131">
        <v>0</v>
      </c>
    </row>
    <row r="158" spans="1:8" ht="15.75" x14ac:dyDescent="0.25">
      <c r="A158" s="100" t="s">
        <v>115</v>
      </c>
      <c r="B158" s="177">
        <v>2</v>
      </c>
      <c r="C158" s="177">
        <v>1</v>
      </c>
      <c r="D158" s="131">
        <v>0.5</v>
      </c>
      <c r="E158" s="177">
        <v>1</v>
      </c>
      <c r="F158" s="131">
        <v>0.5</v>
      </c>
      <c r="G158" s="177">
        <v>0</v>
      </c>
      <c r="H158" s="131">
        <v>0</v>
      </c>
    </row>
    <row r="159" spans="1:8" ht="15.75" x14ac:dyDescent="0.25">
      <c r="A159" s="100" t="s">
        <v>116</v>
      </c>
      <c r="B159" s="177">
        <v>9</v>
      </c>
      <c r="C159" s="177">
        <v>1</v>
      </c>
      <c r="D159" s="131">
        <v>0.1111111111111111</v>
      </c>
      <c r="E159" s="177">
        <v>7</v>
      </c>
      <c r="F159" s="131">
        <v>0.77777777777777779</v>
      </c>
      <c r="G159" s="177">
        <v>1</v>
      </c>
      <c r="H159" s="131">
        <v>0.1111111111111111</v>
      </c>
    </row>
    <row r="160" spans="1:8" ht="15.75" x14ac:dyDescent="0.25">
      <c r="A160" s="100" t="s">
        <v>117</v>
      </c>
      <c r="B160" s="177">
        <v>4</v>
      </c>
      <c r="C160" s="177">
        <v>0</v>
      </c>
      <c r="D160" s="131">
        <v>0</v>
      </c>
      <c r="E160" s="177">
        <v>2</v>
      </c>
      <c r="F160" s="131">
        <v>0.5</v>
      </c>
      <c r="G160" s="177">
        <v>2</v>
      </c>
      <c r="H160" s="131">
        <v>0.5</v>
      </c>
    </row>
    <row r="161" spans="1:8" ht="15.75" x14ac:dyDescent="0.25">
      <c r="A161" s="100" t="s">
        <v>118</v>
      </c>
      <c r="B161" s="177">
        <v>6</v>
      </c>
      <c r="C161" s="177">
        <v>1</v>
      </c>
      <c r="D161" s="131">
        <v>0.16666666666666666</v>
      </c>
      <c r="E161" s="177">
        <v>3</v>
      </c>
      <c r="F161" s="131">
        <v>0.5</v>
      </c>
      <c r="G161" s="177">
        <v>2</v>
      </c>
      <c r="H161" s="131">
        <v>0.33333333333333331</v>
      </c>
    </row>
    <row r="162" spans="1:8" ht="15.75" x14ac:dyDescent="0.25">
      <c r="A162" s="100" t="s">
        <v>119</v>
      </c>
      <c r="B162" s="177">
        <v>1</v>
      </c>
      <c r="C162" s="177">
        <v>0</v>
      </c>
      <c r="D162" s="131">
        <v>0</v>
      </c>
      <c r="E162" s="177">
        <v>0</v>
      </c>
      <c r="F162" s="131">
        <v>0</v>
      </c>
      <c r="G162" s="177">
        <v>1</v>
      </c>
      <c r="H162" s="131">
        <v>1</v>
      </c>
    </row>
    <row r="163" spans="1:8" ht="15.75" x14ac:dyDescent="0.25">
      <c r="A163" s="100" t="s">
        <v>120</v>
      </c>
      <c r="B163" s="177">
        <v>7</v>
      </c>
      <c r="C163" s="177">
        <v>0</v>
      </c>
      <c r="D163" s="131">
        <v>0</v>
      </c>
      <c r="E163" s="177">
        <v>6</v>
      </c>
      <c r="F163" s="131">
        <v>0.8571428571428571</v>
      </c>
      <c r="G163" s="177">
        <v>1</v>
      </c>
      <c r="H163" s="131">
        <v>0.14285714285714285</v>
      </c>
    </row>
    <row r="164" spans="1:8" ht="15.75" x14ac:dyDescent="0.25">
      <c r="A164" s="100" t="s">
        <v>121</v>
      </c>
      <c r="B164" s="177">
        <v>3</v>
      </c>
      <c r="C164" s="177">
        <v>0</v>
      </c>
      <c r="D164" s="131">
        <v>0</v>
      </c>
      <c r="E164" s="177">
        <v>1</v>
      </c>
      <c r="F164" s="131">
        <v>0.33333333333333331</v>
      </c>
      <c r="G164" s="177">
        <v>2</v>
      </c>
      <c r="H164" s="131">
        <v>0.66666666666666663</v>
      </c>
    </row>
    <row r="165" spans="1:8" ht="15.75" x14ac:dyDescent="0.25">
      <c r="A165" s="100" t="s">
        <v>122</v>
      </c>
      <c r="B165" s="177">
        <v>4</v>
      </c>
      <c r="C165" s="177">
        <v>0</v>
      </c>
      <c r="D165" s="131">
        <v>0</v>
      </c>
      <c r="E165" s="177">
        <v>3</v>
      </c>
      <c r="F165" s="131">
        <v>0.75</v>
      </c>
      <c r="G165" s="177">
        <v>1</v>
      </c>
      <c r="H165" s="131">
        <v>0.25</v>
      </c>
    </row>
    <row r="166" spans="1:8" ht="15.75" x14ac:dyDescent="0.25">
      <c r="A166" s="100" t="s">
        <v>123</v>
      </c>
      <c r="B166" s="177">
        <v>2</v>
      </c>
      <c r="C166" s="177">
        <v>0</v>
      </c>
      <c r="D166" s="131">
        <v>0</v>
      </c>
      <c r="E166" s="177">
        <v>1</v>
      </c>
      <c r="F166" s="131">
        <v>0.5</v>
      </c>
      <c r="G166" s="177">
        <v>1</v>
      </c>
      <c r="H166" s="131">
        <v>0.5</v>
      </c>
    </row>
    <row r="167" spans="1:8" ht="15.75" x14ac:dyDescent="0.25">
      <c r="A167" s="100" t="s">
        <v>124</v>
      </c>
      <c r="B167" s="177">
        <v>6</v>
      </c>
      <c r="C167" s="177">
        <v>0</v>
      </c>
      <c r="D167" s="131">
        <v>0</v>
      </c>
      <c r="E167" s="177">
        <v>4</v>
      </c>
      <c r="F167" s="131">
        <v>0.66666666666666663</v>
      </c>
      <c r="G167" s="177">
        <v>2</v>
      </c>
      <c r="H167" s="131">
        <v>0.33333333333333331</v>
      </c>
    </row>
    <row r="168" spans="1:8" ht="15.75" x14ac:dyDescent="0.25">
      <c r="A168" s="100" t="s">
        <v>130</v>
      </c>
      <c r="B168" s="177">
        <v>4</v>
      </c>
      <c r="C168" s="177">
        <v>0</v>
      </c>
      <c r="D168" s="131">
        <v>0</v>
      </c>
      <c r="E168" s="177">
        <v>4</v>
      </c>
      <c r="F168" s="131">
        <v>1</v>
      </c>
      <c r="G168" s="177">
        <v>0</v>
      </c>
      <c r="H168" s="131">
        <v>0</v>
      </c>
    </row>
    <row r="169" spans="1:8" ht="15.75" x14ac:dyDescent="0.25">
      <c r="A169" s="100"/>
      <c r="B169" s="177"/>
      <c r="C169" s="177"/>
      <c r="D169" s="132"/>
      <c r="E169" s="177"/>
      <c r="F169" s="132"/>
      <c r="G169" s="177"/>
      <c r="H169" s="132"/>
    </row>
    <row r="170" spans="1:8" ht="15.75" x14ac:dyDescent="0.25">
      <c r="A170" s="103" t="s">
        <v>22</v>
      </c>
      <c r="B170" s="232">
        <v>207</v>
      </c>
      <c r="C170" s="232">
        <v>20</v>
      </c>
      <c r="D170" s="138">
        <v>9.6618357487922704E-2</v>
      </c>
      <c r="E170" s="232">
        <v>113</v>
      </c>
      <c r="F170" s="138">
        <v>0.54589371980676327</v>
      </c>
      <c r="G170" s="232">
        <v>74</v>
      </c>
      <c r="H170" s="138">
        <v>0.35748792270531399</v>
      </c>
    </row>
    <row r="171" spans="1:8" ht="15.75" x14ac:dyDescent="0.25">
      <c r="A171" s="219"/>
      <c r="B171" s="67"/>
      <c r="C171" s="67"/>
      <c r="D171" s="230"/>
      <c r="E171" s="67"/>
      <c r="F171" s="230"/>
      <c r="G171" s="67"/>
      <c r="H171" s="230"/>
    </row>
    <row r="172" spans="1:8" ht="15.75" x14ac:dyDescent="0.25">
      <c r="A172" s="25"/>
      <c r="B172" s="128"/>
      <c r="C172" s="128"/>
      <c r="D172" s="133"/>
      <c r="E172" s="128"/>
      <c r="F172" s="133"/>
      <c r="G172" s="128"/>
      <c r="H172" s="133"/>
    </row>
    <row r="173" spans="1:8" ht="15.75" x14ac:dyDescent="0.25">
      <c r="A173" s="25"/>
      <c r="B173" s="128"/>
      <c r="C173" s="128"/>
      <c r="D173" s="133"/>
      <c r="E173" s="128"/>
      <c r="F173" s="133"/>
      <c r="G173" s="128"/>
      <c r="H173" s="133"/>
    </row>
    <row r="174" spans="1:8" s="282" customFormat="1" ht="15.75" customHeight="1" x14ac:dyDescent="0.25">
      <c r="A174" s="281" t="s">
        <v>244</v>
      </c>
      <c r="B174" s="281"/>
      <c r="C174" s="281"/>
      <c r="D174" s="281"/>
      <c r="E174" s="281"/>
      <c r="F174" s="281"/>
      <c r="G174" s="281"/>
    </row>
    <row r="175" spans="1:8" ht="15.75" x14ac:dyDescent="0.25">
      <c r="A175" s="4"/>
      <c r="B175" s="290" t="s">
        <v>4</v>
      </c>
      <c r="C175" s="292" t="s">
        <v>1</v>
      </c>
      <c r="D175" s="293"/>
      <c r="E175" s="293"/>
      <c r="F175" s="293"/>
      <c r="G175" s="293"/>
      <c r="H175" s="294"/>
    </row>
    <row r="176" spans="1:8" ht="15.75" x14ac:dyDescent="0.25">
      <c r="A176" s="5"/>
      <c r="B176" s="303"/>
      <c r="C176" s="304" t="s">
        <v>186</v>
      </c>
      <c r="D176" s="305"/>
      <c r="E176" s="306" t="s">
        <v>3</v>
      </c>
      <c r="F176" s="306"/>
      <c r="G176" s="306" t="s">
        <v>9</v>
      </c>
      <c r="H176" s="306"/>
    </row>
    <row r="177" spans="1:8" ht="15.75" x14ac:dyDescent="0.25">
      <c r="A177" s="280"/>
      <c r="B177" s="291"/>
      <c r="C177" s="175" t="s">
        <v>92</v>
      </c>
      <c r="D177" s="175" t="s">
        <v>7</v>
      </c>
      <c r="E177" s="175" t="s">
        <v>92</v>
      </c>
      <c r="F177" s="175" t="s">
        <v>7</v>
      </c>
      <c r="G177" s="175" t="s">
        <v>92</v>
      </c>
      <c r="H177" s="175" t="s">
        <v>7</v>
      </c>
    </row>
    <row r="178" spans="1:8" ht="15.75" x14ac:dyDescent="0.25">
      <c r="A178" s="10"/>
      <c r="B178" s="99"/>
      <c r="C178" s="99"/>
      <c r="D178" s="99"/>
      <c r="E178" s="99"/>
      <c r="F178" s="99"/>
      <c r="G178" s="99"/>
      <c r="H178" s="99"/>
    </row>
    <row r="179" spans="1:8" ht="15.75" x14ac:dyDescent="0.25">
      <c r="A179" s="13" t="s">
        <v>93</v>
      </c>
      <c r="B179" s="135">
        <v>72</v>
      </c>
      <c r="C179" s="135">
        <v>2</v>
      </c>
      <c r="D179" s="131">
        <v>2.7777777777777776E-2</v>
      </c>
      <c r="E179" s="135">
        <v>22</v>
      </c>
      <c r="F179" s="131">
        <v>0.30555555555555558</v>
      </c>
      <c r="G179" s="135">
        <v>48</v>
      </c>
      <c r="H179" s="131">
        <v>0.66666666666666663</v>
      </c>
    </row>
    <row r="180" spans="1:8" ht="15.75" x14ac:dyDescent="0.25">
      <c r="A180" s="13" t="s">
        <v>94</v>
      </c>
      <c r="B180" s="135">
        <v>60</v>
      </c>
      <c r="C180" s="135">
        <v>16</v>
      </c>
      <c r="D180" s="131">
        <v>0.26666666666666666</v>
      </c>
      <c r="E180" s="135">
        <v>24</v>
      </c>
      <c r="F180" s="131">
        <v>0.4</v>
      </c>
      <c r="G180" s="135">
        <v>20</v>
      </c>
      <c r="H180" s="131">
        <v>0.33333333333333331</v>
      </c>
    </row>
    <row r="181" spans="1:8" ht="15.75" x14ac:dyDescent="0.25">
      <c r="A181" s="13" t="s">
        <v>95</v>
      </c>
      <c r="B181" s="135">
        <v>12</v>
      </c>
      <c r="C181" s="135">
        <v>2</v>
      </c>
      <c r="D181" s="131">
        <v>0.16666666666666666</v>
      </c>
      <c r="E181" s="135">
        <v>0</v>
      </c>
      <c r="F181" s="131">
        <v>0</v>
      </c>
      <c r="G181" s="135">
        <v>10</v>
      </c>
      <c r="H181" s="131">
        <v>0.83333333333333337</v>
      </c>
    </row>
    <row r="182" spans="1:8" ht="15.75" x14ac:dyDescent="0.25">
      <c r="A182" s="13" t="s">
        <v>96</v>
      </c>
      <c r="B182" s="135">
        <v>36</v>
      </c>
      <c r="C182" s="135">
        <v>8</v>
      </c>
      <c r="D182" s="131">
        <v>0.22222222222222221</v>
      </c>
      <c r="E182" s="135">
        <v>16</v>
      </c>
      <c r="F182" s="131">
        <v>0.44444444444444442</v>
      </c>
      <c r="G182" s="135">
        <v>12</v>
      </c>
      <c r="H182" s="131">
        <v>0.33333333333333331</v>
      </c>
    </row>
    <row r="183" spans="1:8" ht="15.75" x14ac:dyDescent="0.25">
      <c r="A183" s="13" t="s">
        <v>97</v>
      </c>
      <c r="B183" s="135">
        <v>14</v>
      </c>
      <c r="C183" s="135">
        <v>2</v>
      </c>
      <c r="D183" s="131">
        <v>0.14285714285714285</v>
      </c>
      <c r="E183" s="135">
        <v>6</v>
      </c>
      <c r="F183" s="131">
        <v>0.42857142857142855</v>
      </c>
      <c r="G183" s="135">
        <v>6</v>
      </c>
      <c r="H183" s="131">
        <v>0.42857142857142855</v>
      </c>
    </row>
    <row r="184" spans="1:8" ht="15.75" x14ac:dyDescent="0.25">
      <c r="A184" s="13" t="s">
        <v>98</v>
      </c>
      <c r="B184" s="135">
        <v>39</v>
      </c>
      <c r="C184" s="135">
        <v>8</v>
      </c>
      <c r="D184" s="131">
        <v>0.20512820512820512</v>
      </c>
      <c r="E184" s="135">
        <v>13</v>
      </c>
      <c r="F184" s="131">
        <v>0.33333333333333331</v>
      </c>
      <c r="G184" s="135">
        <v>18</v>
      </c>
      <c r="H184" s="131">
        <v>0.46153846153846156</v>
      </c>
    </row>
    <row r="185" spans="1:8" ht="15.75" x14ac:dyDescent="0.25">
      <c r="A185" s="13" t="s">
        <v>99</v>
      </c>
      <c r="B185" s="135">
        <v>51</v>
      </c>
      <c r="C185" s="135">
        <v>14</v>
      </c>
      <c r="D185" s="131">
        <v>0.27450980392156865</v>
      </c>
      <c r="E185" s="135">
        <v>8</v>
      </c>
      <c r="F185" s="131">
        <v>0.15686274509803921</v>
      </c>
      <c r="G185" s="135">
        <v>29</v>
      </c>
      <c r="H185" s="131">
        <v>0.56862745098039214</v>
      </c>
    </row>
    <row r="186" spans="1:8" ht="15.75" x14ac:dyDescent="0.25">
      <c r="A186" s="13" t="s">
        <v>100</v>
      </c>
      <c r="B186" s="135">
        <v>28</v>
      </c>
      <c r="C186" s="135">
        <v>8</v>
      </c>
      <c r="D186" s="131">
        <v>0.2857142857142857</v>
      </c>
      <c r="E186" s="135">
        <v>12</v>
      </c>
      <c r="F186" s="131">
        <v>0.42857142857142855</v>
      </c>
      <c r="G186" s="135">
        <v>8</v>
      </c>
      <c r="H186" s="131">
        <v>0.2857142857142857</v>
      </c>
    </row>
    <row r="187" spans="1:8" ht="15.75" x14ac:dyDescent="0.25">
      <c r="A187" s="13" t="s">
        <v>101</v>
      </c>
      <c r="B187" s="135">
        <v>15</v>
      </c>
      <c r="C187" s="135">
        <v>4</v>
      </c>
      <c r="D187" s="131">
        <v>0.26666666666666666</v>
      </c>
      <c r="E187" s="135">
        <v>8</v>
      </c>
      <c r="F187" s="131">
        <v>0.53333333333333333</v>
      </c>
      <c r="G187" s="135">
        <v>3</v>
      </c>
      <c r="H187" s="131">
        <v>0.2</v>
      </c>
    </row>
    <row r="188" spans="1:8" ht="15.75" x14ac:dyDescent="0.25">
      <c r="A188" s="13" t="s">
        <v>102</v>
      </c>
      <c r="B188" s="135">
        <v>16</v>
      </c>
      <c r="C188" s="135">
        <v>2</v>
      </c>
      <c r="D188" s="131">
        <v>0.125</v>
      </c>
      <c r="E188" s="135">
        <v>4</v>
      </c>
      <c r="F188" s="131">
        <v>0.25</v>
      </c>
      <c r="G188" s="135">
        <v>10</v>
      </c>
      <c r="H188" s="131">
        <v>0.625</v>
      </c>
    </row>
    <row r="189" spans="1:8" ht="15.75" x14ac:dyDescent="0.25">
      <c r="A189" s="13" t="s">
        <v>103</v>
      </c>
      <c r="B189" s="135">
        <v>24</v>
      </c>
      <c r="C189" s="135">
        <v>4</v>
      </c>
      <c r="D189" s="131">
        <v>0.16666666666666666</v>
      </c>
      <c r="E189" s="135">
        <v>10</v>
      </c>
      <c r="F189" s="131">
        <v>0.41666666666666669</v>
      </c>
      <c r="G189" s="135">
        <v>10</v>
      </c>
      <c r="H189" s="131">
        <v>0.41666666666666669</v>
      </c>
    </row>
    <row r="190" spans="1:8" ht="15.75" x14ac:dyDescent="0.25">
      <c r="A190" s="13" t="s">
        <v>104</v>
      </c>
      <c r="B190" s="135">
        <v>124</v>
      </c>
      <c r="C190" s="135">
        <v>30</v>
      </c>
      <c r="D190" s="131">
        <v>0.24193548387096775</v>
      </c>
      <c r="E190" s="135">
        <v>22</v>
      </c>
      <c r="F190" s="131">
        <v>0.17741935483870969</v>
      </c>
      <c r="G190" s="135">
        <v>72</v>
      </c>
      <c r="H190" s="131">
        <v>0.58064516129032262</v>
      </c>
    </row>
    <row r="191" spans="1:8" ht="15.75" x14ac:dyDescent="0.25">
      <c r="A191" s="13" t="s">
        <v>105</v>
      </c>
      <c r="B191" s="135">
        <v>6</v>
      </c>
      <c r="C191" s="135">
        <v>4</v>
      </c>
      <c r="D191" s="131">
        <v>0.66666666666666663</v>
      </c>
      <c r="E191" s="135">
        <v>0</v>
      </c>
      <c r="F191" s="131">
        <v>0</v>
      </c>
      <c r="G191" s="135">
        <v>2</v>
      </c>
      <c r="H191" s="131">
        <v>0.33333333333333331</v>
      </c>
    </row>
    <row r="192" spans="1:8" ht="15.75" x14ac:dyDescent="0.25">
      <c r="A192" s="13" t="s">
        <v>106</v>
      </c>
      <c r="B192" s="135">
        <v>41</v>
      </c>
      <c r="C192" s="135">
        <v>8</v>
      </c>
      <c r="D192" s="131">
        <v>0.1951219512195122</v>
      </c>
      <c r="E192" s="135">
        <v>16</v>
      </c>
      <c r="F192" s="131">
        <v>0.3902439024390244</v>
      </c>
      <c r="G192" s="135">
        <v>17</v>
      </c>
      <c r="H192" s="131">
        <v>0.41463414634146339</v>
      </c>
    </row>
    <row r="193" spans="1:8" ht="15.75" x14ac:dyDescent="0.25">
      <c r="A193" s="13" t="s">
        <v>107</v>
      </c>
      <c r="B193" s="135">
        <v>58</v>
      </c>
      <c r="C193" s="135">
        <v>14</v>
      </c>
      <c r="D193" s="131">
        <v>0.2413793103448276</v>
      </c>
      <c r="E193" s="135">
        <v>6</v>
      </c>
      <c r="F193" s="131">
        <v>0.10344827586206896</v>
      </c>
      <c r="G193" s="135">
        <v>38</v>
      </c>
      <c r="H193" s="131">
        <v>0.65517241379310343</v>
      </c>
    </row>
    <row r="194" spans="1:8" ht="15.75" x14ac:dyDescent="0.25">
      <c r="A194" s="13" t="s">
        <v>108</v>
      </c>
      <c r="B194" s="135">
        <v>184</v>
      </c>
      <c r="C194" s="135">
        <v>0</v>
      </c>
      <c r="D194" s="131">
        <v>0</v>
      </c>
      <c r="E194" s="135">
        <v>38</v>
      </c>
      <c r="F194" s="131">
        <v>0.20652173913043478</v>
      </c>
      <c r="G194" s="135">
        <v>146</v>
      </c>
      <c r="H194" s="131">
        <v>0.79347826086956519</v>
      </c>
    </row>
    <row r="195" spans="1:8" ht="15.75" x14ac:dyDescent="0.25">
      <c r="A195" s="13" t="s">
        <v>109</v>
      </c>
      <c r="B195" s="135">
        <v>40</v>
      </c>
      <c r="C195" s="135">
        <v>2</v>
      </c>
      <c r="D195" s="131">
        <v>0.05</v>
      </c>
      <c r="E195" s="135">
        <v>16</v>
      </c>
      <c r="F195" s="131">
        <v>0.4</v>
      </c>
      <c r="G195" s="135">
        <v>22</v>
      </c>
      <c r="H195" s="131">
        <v>0.55000000000000004</v>
      </c>
    </row>
    <row r="196" spans="1:8" ht="15.75" x14ac:dyDescent="0.25">
      <c r="A196" s="13" t="s">
        <v>110</v>
      </c>
      <c r="B196" s="135">
        <v>32</v>
      </c>
      <c r="C196" s="135">
        <v>4</v>
      </c>
      <c r="D196" s="131">
        <v>0.125</v>
      </c>
      <c r="E196" s="135">
        <v>8</v>
      </c>
      <c r="F196" s="131">
        <v>0.25</v>
      </c>
      <c r="G196" s="135">
        <v>20</v>
      </c>
      <c r="H196" s="131">
        <v>0.625</v>
      </c>
    </row>
    <row r="197" spans="1:8" ht="15.75" x14ac:dyDescent="0.25">
      <c r="A197" s="13" t="s">
        <v>111</v>
      </c>
      <c r="B197" s="135">
        <v>24</v>
      </c>
      <c r="C197" s="135">
        <v>4</v>
      </c>
      <c r="D197" s="131">
        <v>0.16666666666666666</v>
      </c>
      <c r="E197" s="135">
        <v>12</v>
      </c>
      <c r="F197" s="131">
        <v>0.5</v>
      </c>
      <c r="G197" s="135">
        <v>8</v>
      </c>
      <c r="H197" s="131">
        <v>0.33333333333333331</v>
      </c>
    </row>
    <row r="198" spans="1:8" ht="15.75" x14ac:dyDescent="0.25">
      <c r="A198" s="13" t="s">
        <v>112</v>
      </c>
      <c r="B198" s="135">
        <v>21</v>
      </c>
      <c r="C198" s="135">
        <v>3</v>
      </c>
      <c r="D198" s="131">
        <v>0.14285714285714285</v>
      </c>
      <c r="E198" s="135">
        <v>4</v>
      </c>
      <c r="F198" s="131">
        <v>0.19047619047619047</v>
      </c>
      <c r="G198" s="135">
        <v>14</v>
      </c>
      <c r="H198" s="131">
        <v>0.66666666666666663</v>
      </c>
    </row>
    <row r="199" spans="1:8" ht="15.75" x14ac:dyDescent="0.25">
      <c r="A199" s="13" t="s">
        <v>113</v>
      </c>
      <c r="B199" s="135">
        <v>25</v>
      </c>
      <c r="C199" s="135">
        <v>6</v>
      </c>
      <c r="D199" s="131">
        <v>0.24</v>
      </c>
      <c r="E199" s="135">
        <v>7</v>
      </c>
      <c r="F199" s="131">
        <v>0.28000000000000003</v>
      </c>
      <c r="G199" s="135">
        <v>12</v>
      </c>
      <c r="H199" s="131">
        <v>0.48</v>
      </c>
    </row>
    <row r="200" spans="1:8" ht="15.75" x14ac:dyDescent="0.25">
      <c r="A200" s="13" t="s">
        <v>114</v>
      </c>
      <c r="B200" s="135">
        <v>69</v>
      </c>
      <c r="C200" s="135">
        <v>14</v>
      </c>
      <c r="D200" s="131">
        <v>0.20289855072463769</v>
      </c>
      <c r="E200" s="135">
        <v>20</v>
      </c>
      <c r="F200" s="131">
        <v>0.28985507246376813</v>
      </c>
      <c r="G200" s="135">
        <v>35</v>
      </c>
      <c r="H200" s="131">
        <v>0.50724637681159424</v>
      </c>
    </row>
    <row r="201" spans="1:8" ht="15.75" x14ac:dyDescent="0.25">
      <c r="A201" s="13" t="s">
        <v>115</v>
      </c>
      <c r="B201" s="135">
        <v>10</v>
      </c>
      <c r="C201" s="135">
        <v>8</v>
      </c>
      <c r="D201" s="131">
        <v>0.8</v>
      </c>
      <c r="E201" s="135">
        <v>0</v>
      </c>
      <c r="F201" s="131">
        <v>0</v>
      </c>
      <c r="G201" s="135">
        <v>2</v>
      </c>
      <c r="H201" s="131">
        <v>0.2</v>
      </c>
    </row>
    <row r="202" spans="1:8" ht="15.75" x14ac:dyDescent="0.25">
      <c r="A202" s="13" t="s">
        <v>116</v>
      </c>
      <c r="B202" s="135">
        <v>42</v>
      </c>
      <c r="C202" s="135">
        <v>4</v>
      </c>
      <c r="D202" s="131">
        <v>9.5238095238095233E-2</v>
      </c>
      <c r="E202" s="135">
        <v>10</v>
      </c>
      <c r="F202" s="131">
        <v>0.23809523809523808</v>
      </c>
      <c r="G202" s="135">
        <v>28</v>
      </c>
      <c r="H202" s="131">
        <v>0.66666666666666663</v>
      </c>
    </row>
    <row r="203" spans="1:8" ht="15.75" x14ac:dyDescent="0.25">
      <c r="A203" s="13" t="s">
        <v>117</v>
      </c>
      <c r="B203" s="135">
        <v>36</v>
      </c>
      <c r="C203" s="135">
        <v>2</v>
      </c>
      <c r="D203" s="131">
        <v>5.5555555555555552E-2</v>
      </c>
      <c r="E203" s="135">
        <v>14</v>
      </c>
      <c r="F203" s="131">
        <v>0.3888888888888889</v>
      </c>
      <c r="G203" s="135">
        <v>20</v>
      </c>
      <c r="H203" s="131">
        <v>0.55555555555555558</v>
      </c>
    </row>
    <row r="204" spans="1:8" ht="15.75" x14ac:dyDescent="0.25">
      <c r="A204" s="13" t="s">
        <v>118</v>
      </c>
      <c r="B204" s="135">
        <v>36</v>
      </c>
      <c r="C204" s="135">
        <v>2</v>
      </c>
      <c r="D204" s="131">
        <v>5.5555555555555552E-2</v>
      </c>
      <c r="E204" s="135">
        <v>7</v>
      </c>
      <c r="F204" s="131">
        <v>0.19444444444444445</v>
      </c>
      <c r="G204" s="135">
        <v>27</v>
      </c>
      <c r="H204" s="131">
        <v>0.75</v>
      </c>
    </row>
    <row r="205" spans="1:8" ht="15.75" x14ac:dyDescent="0.25">
      <c r="A205" s="13" t="s">
        <v>119</v>
      </c>
      <c r="B205" s="135">
        <v>4</v>
      </c>
      <c r="C205" s="135">
        <v>4</v>
      </c>
      <c r="D205" s="131">
        <v>1</v>
      </c>
      <c r="E205" s="135">
        <v>0</v>
      </c>
      <c r="F205" s="131">
        <v>0</v>
      </c>
      <c r="G205" s="135">
        <v>0</v>
      </c>
      <c r="H205" s="131">
        <v>0</v>
      </c>
    </row>
    <row r="206" spans="1:8" ht="15.75" x14ac:dyDescent="0.25">
      <c r="A206" s="13" t="s">
        <v>120</v>
      </c>
      <c r="B206" s="135">
        <v>36</v>
      </c>
      <c r="C206" s="135">
        <v>4</v>
      </c>
      <c r="D206" s="131">
        <v>0.1111111111111111</v>
      </c>
      <c r="E206" s="135">
        <v>16</v>
      </c>
      <c r="F206" s="131">
        <v>0.44444444444444442</v>
      </c>
      <c r="G206" s="135">
        <v>16</v>
      </c>
      <c r="H206" s="131">
        <v>0.44444444444444442</v>
      </c>
    </row>
    <row r="207" spans="1:8" ht="15.75" x14ac:dyDescent="0.25">
      <c r="A207" s="13" t="s">
        <v>121</v>
      </c>
      <c r="B207" s="135">
        <v>37</v>
      </c>
      <c r="C207" s="135">
        <v>14</v>
      </c>
      <c r="D207" s="131">
        <v>0.3783783783783784</v>
      </c>
      <c r="E207" s="135">
        <v>14</v>
      </c>
      <c r="F207" s="131">
        <v>0.3783783783783784</v>
      </c>
      <c r="G207" s="135">
        <v>9</v>
      </c>
      <c r="H207" s="131">
        <v>0.24324324324324326</v>
      </c>
    </row>
    <row r="208" spans="1:8" ht="15.75" x14ac:dyDescent="0.25">
      <c r="A208" s="13" t="s">
        <v>122</v>
      </c>
      <c r="B208" s="135">
        <v>10</v>
      </c>
      <c r="C208" s="135">
        <v>2</v>
      </c>
      <c r="D208" s="131">
        <v>0.2</v>
      </c>
      <c r="E208" s="135">
        <v>2</v>
      </c>
      <c r="F208" s="131">
        <v>0.2</v>
      </c>
      <c r="G208" s="135">
        <v>6</v>
      </c>
      <c r="H208" s="131">
        <v>0.6</v>
      </c>
    </row>
    <row r="209" spans="1:8" ht="15.75" x14ac:dyDescent="0.25">
      <c r="A209" s="13" t="s">
        <v>123</v>
      </c>
      <c r="B209" s="135">
        <v>16</v>
      </c>
      <c r="C209" s="135">
        <v>6</v>
      </c>
      <c r="D209" s="131">
        <v>0.375</v>
      </c>
      <c r="E209" s="135">
        <v>6</v>
      </c>
      <c r="F209" s="131">
        <v>0.375</v>
      </c>
      <c r="G209" s="135">
        <v>4</v>
      </c>
      <c r="H209" s="131">
        <v>0.25</v>
      </c>
    </row>
    <row r="210" spans="1:8" ht="15.75" x14ac:dyDescent="0.25">
      <c r="A210" s="13" t="s">
        <v>124</v>
      </c>
      <c r="B210" s="135">
        <v>20</v>
      </c>
      <c r="C210" s="135">
        <v>6</v>
      </c>
      <c r="D210" s="131">
        <v>0.3</v>
      </c>
      <c r="E210" s="135">
        <v>2</v>
      </c>
      <c r="F210" s="131">
        <v>0.1</v>
      </c>
      <c r="G210" s="135">
        <v>12</v>
      </c>
      <c r="H210" s="131">
        <v>0.6</v>
      </c>
    </row>
    <row r="211" spans="1:8" ht="15.75" x14ac:dyDescent="0.25">
      <c r="A211" s="13"/>
      <c r="B211" s="135"/>
      <c r="C211" s="135"/>
      <c r="D211" s="132"/>
      <c r="E211" s="135"/>
      <c r="F211" s="132"/>
      <c r="G211" s="135"/>
      <c r="H211" s="132"/>
    </row>
    <row r="212" spans="1:8" ht="15.75" x14ac:dyDescent="0.25">
      <c r="A212" s="44" t="s">
        <v>22</v>
      </c>
      <c r="B212" s="191">
        <v>1238</v>
      </c>
      <c r="C212" s="191">
        <v>211</v>
      </c>
      <c r="D212" s="138">
        <v>0.17043618739903069</v>
      </c>
      <c r="E212" s="191">
        <v>343</v>
      </c>
      <c r="F212" s="138">
        <v>0.27705977382875607</v>
      </c>
      <c r="G212" s="191">
        <v>684</v>
      </c>
      <c r="H212" s="138">
        <v>0.55250403877221321</v>
      </c>
    </row>
    <row r="213" spans="1:8" ht="15.75" x14ac:dyDescent="0.25">
      <c r="A213" s="50"/>
      <c r="B213" s="67"/>
      <c r="C213" s="67"/>
      <c r="D213" s="230"/>
      <c r="E213" s="67"/>
      <c r="F213" s="230"/>
      <c r="G213" s="67"/>
      <c r="H213" s="230"/>
    </row>
    <row r="214" spans="1:8" ht="15.75" x14ac:dyDescent="0.25">
      <c r="A214" s="25"/>
      <c r="B214" s="128"/>
      <c r="C214" s="128"/>
      <c r="D214" s="133"/>
      <c r="E214" s="128"/>
      <c r="F214" s="133"/>
      <c r="G214" s="128"/>
      <c r="H214" s="133"/>
    </row>
    <row r="215" spans="1:8" ht="15.75" x14ac:dyDescent="0.25">
      <c r="A215" s="25"/>
      <c r="B215" s="128"/>
      <c r="C215" s="128"/>
      <c r="D215" s="133"/>
      <c r="E215" s="128"/>
      <c r="F215" s="133"/>
      <c r="G215" s="128"/>
      <c r="H215" s="133"/>
    </row>
    <row r="216" spans="1:8" s="282" customFormat="1" ht="15.75" customHeight="1" x14ac:dyDescent="0.25">
      <c r="A216" s="281" t="s">
        <v>242</v>
      </c>
      <c r="B216" s="281"/>
      <c r="C216" s="281"/>
      <c r="D216" s="281"/>
      <c r="E216" s="281"/>
      <c r="F216" s="281"/>
      <c r="G216" s="281"/>
    </row>
    <row r="217" spans="1:8" ht="15.75" x14ac:dyDescent="0.25">
      <c r="A217" s="4"/>
      <c r="B217" s="290" t="s">
        <v>4</v>
      </c>
      <c r="C217" s="292" t="s">
        <v>1</v>
      </c>
      <c r="D217" s="293"/>
      <c r="E217" s="293"/>
      <c r="F217" s="293"/>
      <c r="G217" s="293"/>
      <c r="H217" s="294"/>
    </row>
    <row r="218" spans="1:8" ht="15.75" x14ac:dyDescent="0.25">
      <c r="A218" s="5"/>
      <c r="B218" s="303"/>
      <c r="C218" s="310" t="s">
        <v>2</v>
      </c>
      <c r="D218" s="311"/>
      <c r="E218" s="306" t="s">
        <v>3</v>
      </c>
      <c r="F218" s="306"/>
      <c r="G218" s="306" t="s">
        <v>9</v>
      </c>
      <c r="H218" s="306"/>
    </row>
    <row r="219" spans="1:8" ht="15.75" x14ac:dyDescent="0.25">
      <c r="A219" s="280"/>
      <c r="B219" s="291"/>
      <c r="C219" s="175" t="s">
        <v>92</v>
      </c>
      <c r="D219" s="175" t="s">
        <v>192</v>
      </c>
      <c r="E219" s="175" t="s">
        <v>92</v>
      </c>
      <c r="F219" s="175" t="s">
        <v>192</v>
      </c>
      <c r="G219" s="175" t="s">
        <v>92</v>
      </c>
      <c r="H219" s="175" t="s">
        <v>7</v>
      </c>
    </row>
    <row r="220" spans="1:8" ht="15.75" x14ac:dyDescent="0.25">
      <c r="A220" s="99"/>
      <c r="B220" s="99"/>
      <c r="C220" s="99"/>
      <c r="D220" s="99"/>
      <c r="E220" s="99"/>
      <c r="F220" s="99"/>
      <c r="G220" s="99"/>
      <c r="H220" s="99"/>
    </row>
    <row r="221" spans="1:8" ht="15.75" x14ac:dyDescent="0.25">
      <c r="A221" s="100" t="s">
        <v>93</v>
      </c>
      <c r="B221" s="135">
        <v>11</v>
      </c>
      <c r="C221" s="135">
        <v>1</v>
      </c>
      <c r="D221" s="131">
        <v>9.0909090909090912E-2</v>
      </c>
      <c r="E221" s="135">
        <v>4</v>
      </c>
      <c r="F221" s="131">
        <v>0.36363636363636365</v>
      </c>
      <c r="G221" s="135">
        <v>6</v>
      </c>
      <c r="H221" s="131">
        <v>0.54545454545454541</v>
      </c>
    </row>
    <row r="222" spans="1:8" ht="15.75" x14ac:dyDescent="0.25">
      <c r="A222" s="100" t="s">
        <v>94</v>
      </c>
      <c r="B222" s="135">
        <v>26</v>
      </c>
      <c r="C222" s="135">
        <v>9</v>
      </c>
      <c r="D222" s="131">
        <v>0.34615384615384615</v>
      </c>
      <c r="E222" s="135">
        <v>11</v>
      </c>
      <c r="F222" s="131">
        <v>0.42307692307692307</v>
      </c>
      <c r="G222" s="135">
        <v>6</v>
      </c>
      <c r="H222" s="131">
        <v>0.23076923076923078</v>
      </c>
    </row>
    <row r="223" spans="1:8" ht="15.75" x14ac:dyDescent="0.25">
      <c r="A223" s="100" t="s">
        <v>95</v>
      </c>
      <c r="B223" s="135">
        <v>15</v>
      </c>
      <c r="C223" s="135">
        <v>8</v>
      </c>
      <c r="D223" s="131">
        <v>0.53333333333333333</v>
      </c>
      <c r="E223" s="135">
        <v>1</v>
      </c>
      <c r="F223" s="131">
        <v>6.6666666666666666E-2</v>
      </c>
      <c r="G223" s="135">
        <v>6</v>
      </c>
      <c r="H223" s="131">
        <v>0.4</v>
      </c>
    </row>
    <row r="224" spans="1:8" ht="15.75" x14ac:dyDescent="0.25">
      <c r="A224" s="100" t="s">
        <v>96</v>
      </c>
      <c r="B224" s="135">
        <v>11</v>
      </c>
      <c r="C224" s="135">
        <v>9</v>
      </c>
      <c r="D224" s="131">
        <v>0.81818181818181823</v>
      </c>
      <c r="E224" s="135">
        <v>0</v>
      </c>
      <c r="F224" s="131">
        <v>0</v>
      </c>
      <c r="G224" s="135">
        <v>2</v>
      </c>
      <c r="H224" s="131">
        <v>0.18181818181818182</v>
      </c>
    </row>
    <row r="225" spans="1:8" ht="15.75" x14ac:dyDescent="0.25">
      <c r="A225" s="100" t="s">
        <v>97</v>
      </c>
      <c r="B225" s="135">
        <v>3</v>
      </c>
      <c r="C225" s="135">
        <v>2</v>
      </c>
      <c r="D225" s="131">
        <v>0.66666666666666663</v>
      </c>
      <c r="E225" s="135">
        <v>0</v>
      </c>
      <c r="F225" s="131">
        <v>0</v>
      </c>
      <c r="G225" s="135">
        <v>1</v>
      </c>
      <c r="H225" s="131">
        <v>0.33333333333333331</v>
      </c>
    </row>
    <row r="226" spans="1:8" ht="15.75" x14ac:dyDescent="0.25">
      <c r="A226" s="100" t="s">
        <v>98</v>
      </c>
      <c r="B226" s="135">
        <v>18</v>
      </c>
      <c r="C226" s="135">
        <v>6</v>
      </c>
      <c r="D226" s="131">
        <v>0.33333333333333331</v>
      </c>
      <c r="E226" s="135">
        <v>3</v>
      </c>
      <c r="F226" s="131">
        <v>0.16666666666666666</v>
      </c>
      <c r="G226" s="135">
        <v>9</v>
      </c>
      <c r="H226" s="131">
        <v>0.5</v>
      </c>
    </row>
    <row r="227" spans="1:8" ht="15.75" x14ac:dyDescent="0.25">
      <c r="A227" s="100" t="s">
        <v>99</v>
      </c>
      <c r="B227" s="135">
        <v>13</v>
      </c>
      <c r="C227" s="135">
        <v>4</v>
      </c>
      <c r="D227" s="131">
        <v>0.30769230769230771</v>
      </c>
      <c r="E227" s="135">
        <v>0</v>
      </c>
      <c r="F227" s="131">
        <v>0</v>
      </c>
      <c r="G227" s="135">
        <v>9</v>
      </c>
      <c r="H227" s="131">
        <v>0.69230769230769229</v>
      </c>
    </row>
    <row r="228" spans="1:8" ht="15.75" x14ac:dyDescent="0.25">
      <c r="A228" s="100" t="s">
        <v>100</v>
      </c>
      <c r="B228" s="135">
        <v>16</v>
      </c>
      <c r="C228" s="135">
        <v>13</v>
      </c>
      <c r="D228" s="131">
        <v>0.8125</v>
      </c>
      <c r="E228" s="135">
        <v>0</v>
      </c>
      <c r="F228" s="131">
        <v>0</v>
      </c>
      <c r="G228" s="135">
        <v>3</v>
      </c>
      <c r="H228" s="131">
        <v>0.1875</v>
      </c>
    </row>
    <row r="229" spans="1:8" ht="15.75" x14ac:dyDescent="0.25">
      <c r="A229" s="100" t="s">
        <v>101</v>
      </c>
      <c r="B229" s="135">
        <v>11</v>
      </c>
      <c r="C229" s="135">
        <v>2</v>
      </c>
      <c r="D229" s="131">
        <v>0.18181818181818182</v>
      </c>
      <c r="E229" s="135">
        <v>3</v>
      </c>
      <c r="F229" s="131">
        <v>0.27272727272727271</v>
      </c>
      <c r="G229" s="135">
        <v>6</v>
      </c>
      <c r="H229" s="131">
        <v>0.54545454545454541</v>
      </c>
    </row>
    <row r="230" spans="1:8" ht="15.75" x14ac:dyDescent="0.25">
      <c r="A230" s="100" t="s">
        <v>102</v>
      </c>
      <c r="B230" s="135">
        <v>5</v>
      </c>
      <c r="C230" s="135">
        <v>3</v>
      </c>
      <c r="D230" s="131">
        <v>0.6</v>
      </c>
      <c r="E230" s="135">
        <v>0</v>
      </c>
      <c r="F230" s="131">
        <v>0</v>
      </c>
      <c r="G230" s="135">
        <v>2</v>
      </c>
      <c r="H230" s="131">
        <v>0.4</v>
      </c>
    </row>
    <row r="231" spans="1:8" ht="15.75" x14ac:dyDescent="0.25">
      <c r="A231" s="100" t="s">
        <v>103</v>
      </c>
      <c r="B231" s="135">
        <v>6</v>
      </c>
      <c r="C231" s="135">
        <v>4</v>
      </c>
      <c r="D231" s="131">
        <v>0.66666666666666663</v>
      </c>
      <c r="E231" s="135">
        <v>0</v>
      </c>
      <c r="F231" s="131">
        <v>0</v>
      </c>
      <c r="G231" s="135">
        <v>2</v>
      </c>
      <c r="H231" s="131">
        <v>0.33333333333333331</v>
      </c>
    </row>
    <row r="232" spans="1:8" ht="15.75" x14ac:dyDescent="0.25">
      <c r="A232" s="100" t="s">
        <v>104</v>
      </c>
      <c r="B232" s="135">
        <v>39</v>
      </c>
      <c r="C232" s="135">
        <v>7</v>
      </c>
      <c r="D232" s="131">
        <v>0.17948717948717949</v>
      </c>
      <c r="E232" s="135">
        <v>2</v>
      </c>
      <c r="F232" s="131">
        <v>5.128205128205128E-2</v>
      </c>
      <c r="G232" s="135">
        <v>30</v>
      </c>
      <c r="H232" s="131">
        <v>0.76923076923076927</v>
      </c>
    </row>
    <row r="233" spans="1:8" ht="15.75" x14ac:dyDescent="0.25">
      <c r="A233" s="100" t="s">
        <v>105</v>
      </c>
      <c r="B233" s="135">
        <v>9</v>
      </c>
      <c r="C233" s="135">
        <v>8</v>
      </c>
      <c r="D233" s="131">
        <v>0.88888888888888884</v>
      </c>
      <c r="E233" s="135">
        <v>0</v>
      </c>
      <c r="F233" s="131">
        <v>0</v>
      </c>
      <c r="G233" s="135">
        <v>1</v>
      </c>
      <c r="H233" s="131">
        <v>0.1111111111111111</v>
      </c>
    </row>
    <row r="234" spans="1:8" ht="15.75" x14ac:dyDescent="0.25">
      <c r="A234" s="100" t="s">
        <v>106</v>
      </c>
      <c r="B234" s="135">
        <v>15</v>
      </c>
      <c r="C234" s="135">
        <v>10</v>
      </c>
      <c r="D234" s="131">
        <v>0.66666666666666663</v>
      </c>
      <c r="E234" s="135">
        <v>3</v>
      </c>
      <c r="F234" s="131">
        <v>0.2</v>
      </c>
      <c r="G234" s="135">
        <v>2</v>
      </c>
      <c r="H234" s="131">
        <v>0.13333333333333333</v>
      </c>
    </row>
    <row r="235" spans="1:8" ht="15.75" x14ac:dyDescent="0.25">
      <c r="A235" s="100" t="s">
        <v>107</v>
      </c>
      <c r="B235" s="135">
        <v>30</v>
      </c>
      <c r="C235" s="135">
        <v>16</v>
      </c>
      <c r="D235" s="131">
        <v>0.53333333333333333</v>
      </c>
      <c r="E235" s="135">
        <v>2</v>
      </c>
      <c r="F235" s="131">
        <v>6.6666666666666666E-2</v>
      </c>
      <c r="G235" s="135">
        <v>12</v>
      </c>
      <c r="H235" s="131">
        <v>0.4</v>
      </c>
    </row>
    <row r="236" spans="1:8" ht="15.75" x14ac:dyDescent="0.25">
      <c r="A236" s="100" t="s">
        <v>108</v>
      </c>
      <c r="B236" s="135">
        <v>52</v>
      </c>
      <c r="C236" s="135">
        <v>22</v>
      </c>
      <c r="D236" s="131">
        <v>0.42307692307692307</v>
      </c>
      <c r="E236" s="135">
        <v>2</v>
      </c>
      <c r="F236" s="131">
        <v>3.8461538461538464E-2</v>
      </c>
      <c r="G236" s="135">
        <v>28</v>
      </c>
      <c r="H236" s="131">
        <v>0.53846153846153844</v>
      </c>
    </row>
    <row r="237" spans="1:8" ht="15.75" x14ac:dyDescent="0.25">
      <c r="A237" s="100" t="s">
        <v>109</v>
      </c>
      <c r="B237" s="135">
        <v>41</v>
      </c>
      <c r="C237" s="135">
        <v>21</v>
      </c>
      <c r="D237" s="131">
        <v>0.51219512195121952</v>
      </c>
      <c r="E237" s="135">
        <v>9</v>
      </c>
      <c r="F237" s="131">
        <v>0.21951219512195122</v>
      </c>
      <c r="G237" s="135">
        <v>11</v>
      </c>
      <c r="H237" s="131">
        <v>0.26829268292682928</v>
      </c>
    </row>
    <row r="238" spans="1:8" ht="15.75" x14ac:dyDescent="0.25">
      <c r="A238" s="100" t="s">
        <v>110</v>
      </c>
      <c r="B238" s="135">
        <v>8</v>
      </c>
      <c r="C238" s="135">
        <v>4</v>
      </c>
      <c r="D238" s="131">
        <v>0.5</v>
      </c>
      <c r="E238" s="135">
        <v>1</v>
      </c>
      <c r="F238" s="131">
        <v>0.125</v>
      </c>
      <c r="G238" s="135">
        <v>3</v>
      </c>
      <c r="H238" s="131">
        <v>0.375</v>
      </c>
    </row>
    <row r="239" spans="1:8" ht="15.75" x14ac:dyDescent="0.25">
      <c r="A239" s="100" t="s">
        <v>111</v>
      </c>
      <c r="B239" s="135">
        <v>4</v>
      </c>
      <c r="C239" s="135">
        <v>3</v>
      </c>
      <c r="D239" s="131">
        <v>0.75</v>
      </c>
      <c r="E239" s="135">
        <v>0</v>
      </c>
      <c r="F239" s="131">
        <v>0</v>
      </c>
      <c r="G239" s="135">
        <v>1</v>
      </c>
      <c r="H239" s="131">
        <v>0.25</v>
      </c>
    </row>
    <row r="240" spans="1:8" ht="15.75" x14ac:dyDescent="0.25">
      <c r="A240" s="100" t="s">
        <v>112</v>
      </c>
      <c r="B240" s="135">
        <v>21</v>
      </c>
      <c r="C240" s="135">
        <v>11</v>
      </c>
      <c r="D240" s="131">
        <v>0.52380952380952384</v>
      </c>
      <c r="E240" s="135">
        <v>6</v>
      </c>
      <c r="F240" s="131">
        <v>0.2857142857142857</v>
      </c>
      <c r="G240" s="135">
        <v>4</v>
      </c>
      <c r="H240" s="131">
        <v>0.19047619047619047</v>
      </c>
    </row>
    <row r="241" spans="1:8" ht="15.75" x14ac:dyDescent="0.25">
      <c r="A241" s="100" t="s">
        <v>113</v>
      </c>
      <c r="B241" s="135">
        <v>14</v>
      </c>
      <c r="C241" s="135">
        <v>9</v>
      </c>
      <c r="D241" s="131">
        <v>0.6428571428571429</v>
      </c>
      <c r="E241" s="135">
        <v>1</v>
      </c>
      <c r="F241" s="131">
        <v>7.1428571428571425E-2</v>
      </c>
      <c r="G241" s="135">
        <v>4</v>
      </c>
      <c r="H241" s="131">
        <v>0.2857142857142857</v>
      </c>
    </row>
    <row r="242" spans="1:8" ht="15.75" x14ac:dyDescent="0.25">
      <c r="A242" s="100" t="s">
        <v>114</v>
      </c>
      <c r="B242" s="135">
        <v>20</v>
      </c>
      <c r="C242" s="135">
        <v>14</v>
      </c>
      <c r="D242" s="131">
        <v>0.7</v>
      </c>
      <c r="E242" s="135">
        <v>1</v>
      </c>
      <c r="F242" s="131">
        <v>0.05</v>
      </c>
      <c r="G242" s="135">
        <v>5</v>
      </c>
      <c r="H242" s="131">
        <v>0.25</v>
      </c>
    </row>
    <row r="243" spans="1:8" ht="15.75" x14ac:dyDescent="0.25">
      <c r="A243" s="100" t="s">
        <v>115</v>
      </c>
      <c r="B243" s="135">
        <v>7</v>
      </c>
      <c r="C243" s="135">
        <v>7</v>
      </c>
      <c r="D243" s="131">
        <v>1</v>
      </c>
      <c r="E243" s="135">
        <v>0</v>
      </c>
      <c r="F243" s="131">
        <v>0</v>
      </c>
      <c r="G243" s="135">
        <v>0</v>
      </c>
      <c r="H243" s="131">
        <v>0</v>
      </c>
    </row>
    <row r="244" spans="1:8" ht="15.75" x14ac:dyDescent="0.25">
      <c r="A244" s="100" t="s">
        <v>116</v>
      </c>
      <c r="B244" s="135">
        <v>18</v>
      </c>
      <c r="C244" s="135">
        <v>10</v>
      </c>
      <c r="D244" s="131">
        <v>0.55555555555555558</v>
      </c>
      <c r="E244" s="135">
        <v>1</v>
      </c>
      <c r="F244" s="131">
        <v>5.5555555555555552E-2</v>
      </c>
      <c r="G244" s="135">
        <v>7</v>
      </c>
      <c r="H244" s="131">
        <v>0.3888888888888889</v>
      </c>
    </row>
    <row r="245" spans="1:8" ht="15.75" x14ac:dyDescent="0.25">
      <c r="A245" s="100" t="s">
        <v>117</v>
      </c>
      <c r="B245" s="135">
        <v>13</v>
      </c>
      <c r="C245" s="135">
        <v>10</v>
      </c>
      <c r="D245" s="131">
        <v>0.76923076923076927</v>
      </c>
      <c r="E245" s="135">
        <v>1</v>
      </c>
      <c r="F245" s="131">
        <v>7.6923076923076927E-2</v>
      </c>
      <c r="G245" s="135">
        <v>2</v>
      </c>
      <c r="H245" s="131">
        <v>0.15384615384615385</v>
      </c>
    </row>
    <row r="246" spans="1:8" ht="15.75" x14ac:dyDescent="0.25">
      <c r="A246" s="100" t="s">
        <v>118</v>
      </c>
      <c r="B246" s="135">
        <v>14</v>
      </c>
      <c r="C246" s="135">
        <v>11</v>
      </c>
      <c r="D246" s="131">
        <v>0.7857142857142857</v>
      </c>
      <c r="E246" s="135">
        <v>0</v>
      </c>
      <c r="F246" s="131">
        <v>0</v>
      </c>
      <c r="G246" s="135">
        <v>3</v>
      </c>
      <c r="H246" s="131">
        <v>0.21428571428571427</v>
      </c>
    </row>
    <row r="247" spans="1:8" ht="15.75" x14ac:dyDescent="0.25">
      <c r="A247" s="100" t="s">
        <v>119</v>
      </c>
      <c r="B247" s="135">
        <v>11</v>
      </c>
      <c r="C247" s="135">
        <v>10</v>
      </c>
      <c r="D247" s="131">
        <v>0.90909090909090906</v>
      </c>
      <c r="E247" s="135">
        <v>0</v>
      </c>
      <c r="F247" s="131">
        <v>0</v>
      </c>
      <c r="G247" s="135">
        <v>1</v>
      </c>
      <c r="H247" s="131">
        <v>9.0909090909090912E-2</v>
      </c>
    </row>
    <row r="248" spans="1:8" ht="15.75" x14ac:dyDescent="0.25">
      <c r="A248" s="100" t="s">
        <v>120</v>
      </c>
      <c r="B248" s="135">
        <v>15</v>
      </c>
      <c r="C248" s="135">
        <v>6</v>
      </c>
      <c r="D248" s="131">
        <v>0.4</v>
      </c>
      <c r="E248" s="135">
        <v>5</v>
      </c>
      <c r="F248" s="131">
        <v>0.33333333333333331</v>
      </c>
      <c r="G248" s="135">
        <v>4</v>
      </c>
      <c r="H248" s="131">
        <v>0.26666666666666666</v>
      </c>
    </row>
    <row r="249" spans="1:8" ht="15.75" x14ac:dyDescent="0.25">
      <c r="A249" s="100" t="s">
        <v>121</v>
      </c>
      <c r="B249" s="135">
        <v>28</v>
      </c>
      <c r="C249" s="135">
        <v>22</v>
      </c>
      <c r="D249" s="131">
        <v>0.7857142857142857</v>
      </c>
      <c r="E249" s="135">
        <v>1</v>
      </c>
      <c r="F249" s="131">
        <v>3.5714285714285712E-2</v>
      </c>
      <c r="G249" s="135">
        <v>5</v>
      </c>
      <c r="H249" s="131">
        <v>0.17857142857142858</v>
      </c>
    </row>
    <row r="250" spans="1:8" ht="15.75" x14ac:dyDescent="0.25">
      <c r="A250" s="100" t="s">
        <v>122</v>
      </c>
      <c r="B250" s="135">
        <v>8</v>
      </c>
      <c r="C250" s="135">
        <v>3</v>
      </c>
      <c r="D250" s="131">
        <v>0.375</v>
      </c>
      <c r="E250" s="135">
        <v>2</v>
      </c>
      <c r="F250" s="131">
        <v>0.25</v>
      </c>
      <c r="G250" s="135">
        <v>3</v>
      </c>
      <c r="H250" s="131">
        <v>0.375</v>
      </c>
    </row>
    <row r="251" spans="1:8" ht="15.75" x14ac:dyDescent="0.25">
      <c r="A251" s="100" t="s">
        <v>123</v>
      </c>
      <c r="B251" s="135">
        <v>8</v>
      </c>
      <c r="C251" s="135">
        <v>5</v>
      </c>
      <c r="D251" s="131">
        <v>0.625</v>
      </c>
      <c r="E251" s="135">
        <v>0</v>
      </c>
      <c r="F251" s="131">
        <v>0</v>
      </c>
      <c r="G251" s="135">
        <v>3</v>
      </c>
      <c r="H251" s="131">
        <v>0.375</v>
      </c>
    </row>
    <row r="252" spans="1:8" ht="15.75" x14ac:dyDescent="0.25">
      <c r="A252" s="100" t="s">
        <v>124</v>
      </c>
      <c r="B252" s="135">
        <v>17</v>
      </c>
      <c r="C252" s="135">
        <v>6</v>
      </c>
      <c r="D252" s="131">
        <v>0.35294117647058826</v>
      </c>
      <c r="E252" s="135">
        <v>1</v>
      </c>
      <c r="F252" s="131">
        <v>5.8823529411764705E-2</v>
      </c>
      <c r="G252" s="135">
        <v>10</v>
      </c>
      <c r="H252" s="131">
        <v>0.58823529411764708</v>
      </c>
    </row>
    <row r="253" spans="1:8" ht="15.75" x14ac:dyDescent="0.25">
      <c r="A253" s="100"/>
      <c r="B253" s="135"/>
      <c r="C253" s="135"/>
      <c r="D253" s="132"/>
      <c r="E253" s="135"/>
      <c r="F253" s="132"/>
      <c r="G253" s="135"/>
      <c r="H253" s="132"/>
    </row>
    <row r="254" spans="1:8" ht="15.75" x14ac:dyDescent="0.25">
      <c r="A254" s="103" t="s">
        <v>22</v>
      </c>
      <c r="B254" s="191">
        <v>527</v>
      </c>
      <c r="C254" s="191">
        <v>276</v>
      </c>
      <c r="D254" s="138">
        <v>0.52371916508538896</v>
      </c>
      <c r="E254" s="191">
        <v>60</v>
      </c>
      <c r="F254" s="138">
        <v>0.11385199240986717</v>
      </c>
      <c r="G254" s="191">
        <v>191</v>
      </c>
      <c r="H254" s="138">
        <v>0.36242884250474383</v>
      </c>
    </row>
    <row r="255" spans="1:8" ht="15.75" x14ac:dyDescent="0.25">
      <c r="A255" s="219"/>
      <c r="B255" s="67"/>
      <c r="C255" s="67"/>
      <c r="D255" s="230"/>
      <c r="E255" s="67"/>
      <c r="F255" s="230"/>
      <c r="G255" s="67"/>
      <c r="H255" s="230"/>
    </row>
    <row r="256" spans="1:8" ht="15.75" x14ac:dyDescent="0.25">
      <c r="A256" s="25"/>
      <c r="B256" s="128"/>
      <c r="C256" s="128"/>
      <c r="D256" s="133"/>
      <c r="E256" s="128"/>
      <c r="F256" s="133"/>
      <c r="G256" s="128"/>
      <c r="H256" s="133"/>
    </row>
    <row r="257" spans="1:8" ht="15.75" x14ac:dyDescent="0.25">
      <c r="A257" s="25"/>
      <c r="B257" s="128"/>
      <c r="C257" s="128"/>
      <c r="D257" s="133"/>
      <c r="E257" s="128"/>
      <c r="F257" s="133"/>
      <c r="G257" s="128"/>
      <c r="H257" s="133"/>
    </row>
    <row r="258" spans="1:8" ht="15.75" x14ac:dyDescent="0.25">
      <c r="A258" s="24" t="s">
        <v>221</v>
      </c>
      <c r="B258" s="128"/>
      <c r="C258" s="128"/>
      <c r="D258" s="133"/>
      <c r="E258" s="128"/>
      <c r="F258" s="133"/>
      <c r="G258" s="128"/>
      <c r="H258" s="133"/>
    </row>
    <row r="259" spans="1:8" ht="15.75" x14ac:dyDescent="0.25">
      <c r="A259" s="24" t="s">
        <v>197</v>
      </c>
      <c r="B259" s="128"/>
      <c r="C259" s="128"/>
      <c r="D259" s="133"/>
      <c r="E259" s="128"/>
      <c r="F259" s="133"/>
      <c r="G259" s="128"/>
      <c r="H259" s="133"/>
    </row>
    <row r="260" spans="1:8" ht="15.75" x14ac:dyDescent="0.25">
      <c r="A260" s="24"/>
      <c r="B260" s="128"/>
      <c r="C260" s="128"/>
      <c r="D260" s="133"/>
      <c r="E260" s="128"/>
      <c r="F260" s="133"/>
      <c r="G260" s="128"/>
      <c r="H260" s="133"/>
    </row>
    <row r="261" spans="1:8" ht="15.75" x14ac:dyDescent="0.25">
      <c r="A261" s="24" t="s">
        <v>125</v>
      </c>
      <c r="B261" s="20"/>
      <c r="C261" s="20"/>
      <c r="D261" s="20"/>
      <c r="E261" s="20"/>
      <c r="F261" s="20"/>
      <c r="G261" s="20"/>
      <c r="H261" s="20"/>
    </row>
    <row r="262" spans="1:8" ht="15.75" x14ac:dyDescent="0.25">
      <c r="A262" s="214" t="s">
        <v>45</v>
      </c>
      <c r="B262" s="20"/>
      <c r="C262" s="20"/>
      <c r="D262" s="20"/>
      <c r="E262" s="20"/>
      <c r="F262" s="20"/>
      <c r="G262" s="20"/>
      <c r="H262" s="20"/>
    </row>
  </sheetData>
  <customSheetViews>
    <customSheetView guid="{20382D1E-794A-4216-A20E-330B8BAE0FD9}" scale="85" showPageBreaks="1" fitToPage="1" printArea="1">
      <selection sqref="A1:H1"/>
      <pageMargins left="0.7" right="0.7" top="0.75" bottom="0.75" header="0.3" footer="0.3"/>
      <pageSetup paperSize="9" scale="58" orientation="landscape" verticalDpi="0" r:id="rId1"/>
    </customSheetView>
  </customSheetViews>
  <mergeCells count="33">
    <mergeCell ref="A128:H128"/>
    <mergeCell ref="G176:H176"/>
    <mergeCell ref="C218:D218"/>
    <mergeCell ref="E218:F218"/>
    <mergeCell ref="G218:H218"/>
    <mergeCell ref="B175:B177"/>
    <mergeCell ref="C175:H175"/>
    <mergeCell ref="B217:B219"/>
    <mergeCell ref="C217:H217"/>
    <mergeCell ref="C176:D176"/>
    <mergeCell ref="E176:F176"/>
    <mergeCell ref="B132:B134"/>
    <mergeCell ref="C132:H132"/>
    <mergeCell ref="C133:D133"/>
    <mergeCell ref="E133:F133"/>
    <mergeCell ref="G133:H133"/>
    <mergeCell ref="A1:H1"/>
    <mergeCell ref="K1:R1"/>
    <mergeCell ref="B46:B48"/>
    <mergeCell ref="C46:H46"/>
    <mergeCell ref="C47:D47"/>
    <mergeCell ref="E47:F47"/>
    <mergeCell ref="G47:H47"/>
    <mergeCell ref="B4:B6"/>
    <mergeCell ref="C4:H4"/>
    <mergeCell ref="C5:D5"/>
    <mergeCell ref="E5:F5"/>
    <mergeCell ref="G5:H5"/>
    <mergeCell ref="B88:B90"/>
    <mergeCell ref="C88:H88"/>
    <mergeCell ref="C89:D89"/>
    <mergeCell ref="E89:F89"/>
    <mergeCell ref="G89:H89"/>
  </mergeCells>
  <hyperlinks>
    <hyperlink ref="A262" location="'Table of contents'!A1" display="return to table of contents"/>
  </hyperlinks>
  <pageMargins left="0.7" right="0.7" top="0.75" bottom="0.75" header="0.3" footer="0.3"/>
  <pageSetup paperSize="9" scale="56" orientation="landscape" verticalDpi="0" r:id="rId2"/>
  <rowBreaks count="2" manualBreakCount="2">
    <brk id="128" max="17" man="1"/>
    <brk id="129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zoomScaleNormal="100" zoomScaleSheetLayoutView="85" workbookViewId="0"/>
  </sheetViews>
  <sheetFormatPr defaultRowHeight="15" x14ac:dyDescent="0.2"/>
  <cols>
    <col min="1" max="1" width="50.7109375" style="20" customWidth="1"/>
    <col min="2" max="2" width="13.42578125" style="20" customWidth="1"/>
    <col min="3" max="5" width="10.28515625" style="20" customWidth="1"/>
    <col min="6" max="6" width="11.28515625" style="20" customWidth="1"/>
    <col min="7" max="9" width="10.28515625" style="20" customWidth="1"/>
    <col min="10" max="10" width="12.7109375" style="20" customWidth="1"/>
    <col min="11" max="13" width="10.28515625" style="20" customWidth="1"/>
    <col min="14" max="16384" width="9.140625" style="20"/>
  </cols>
  <sheetData>
    <row r="1" spans="1:13" x14ac:dyDescent="0.2">
      <c r="A1" s="20" t="s">
        <v>144</v>
      </c>
    </row>
    <row r="2" spans="1:13" ht="15.75" x14ac:dyDescent="0.25">
      <c r="A2" s="21"/>
    </row>
    <row r="3" spans="1:13" x14ac:dyDescent="0.2">
      <c r="A3" s="2" t="s">
        <v>132</v>
      </c>
      <c r="B3" s="2"/>
      <c r="C3" s="3"/>
      <c r="F3" s="22"/>
      <c r="G3" s="22"/>
      <c r="H3" s="22"/>
      <c r="I3" s="22"/>
      <c r="J3" s="22"/>
      <c r="K3" s="22"/>
      <c r="L3" s="22"/>
      <c r="M3" s="22"/>
    </row>
    <row r="4" spans="1:13" x14ac:dyDescent="0.2">
      <c r="A4" s="4"/>
      <c r="B4" s="287">
        <v>40999</v>
      </c>
      <c r="C4" s="288"/>
      <c r="D4" s="288"/>
      <c r="E4" s="289"/>
      <c r="F4" s="287">
        <v>41364</v>
      </c>
      <c r="G4" s="288"/>
      <c r="H4" s="288"/>
      <c r="I4" s="289"/>
      <c r="J4" s="287">
        <v>41729</v>
      </c>
      <c r="K4" s="288"/>
      <c r="L4" s="288"/>
      <c r="M4" s="289"/>
    </row>
    <row r="5" spans="1:13" ht="15.75" customHeight="1" x14ac:dyDescent="0.2">
      <c r="A5" s="5"/>
      <c r="B5" s="290" t="s">
        <v>76</v>
      </c>
      <c r="C5" s="292" t="s">
        <v>1</v>
      </c>
      <c r="D5" s="293"/>
      <c r="E5" s="294"/>
      <c r="F5" s="290" t="s">
        <v>76</v>
      </c>
      <c r="G5" s="292" t="s">
        <v>1</v>
      </c>
      <c r="H5" s="293"/>
      <c r="I5" s="294"/>
      <c r="J5" s="290" t="s">
        <v>76</v>
      </c>
      <c r="K5" s="292" t="s">
        <v>1</v>
      </c>
      <c r="L5" s="293"/>
      <c r="M5" s="294"/>
    </row>
    <row r="6" spans="1:13" ht="69" customHeight="1" x14ac:dyDescent="0.2">
      <c r="A6" s="5"/>
      <c r="B6" s="291"/>
      <c r="C6" s="6" t="s">
        <v>73</v>
      </c>
      <c r="D6" s="7" t="s">
        <v>3</v>
      </c>
      <c r="E6" s="8" t="s">
        <v>9</v>
      </c>
      <c r="F6" s="291"/>
      <c r="G6" s="6" t="s">
        <v>73</v>
      </c>
      <c r="H6" s="88" t="s">
        <v>3</v>
      </c>
      <c r="I6" s="8" t="s">
        <v>9</v>
      </c>
      <c r="J6" s="291"/>
      <c r="K6" s="6" t="s">
        <v>73</v>
      </c>
      <c r="L6" s="88" t="s">
        <v>3</v>
      </c>
      <c r="M6" s="8" t="s">
        <v>9</v>
      </c>
    </row>
    <row r="7" spans="1:13" x14ac:dyDescent="0.2">
      <c r="A7" s="99"/>
      <c r="B7" s="99"/>
      <c r="C7" s="10"/>
      <c r="D7" s="11"/>
      <c r="E7" s="12"/>
      <c r="F7" s="99"/>
      <c r="G7" s="10"/>
      <c r="H7" s="11"/>
      <c r="I7" s="12"/>
      <c r="J7" s="99"/>
      <c r="K7" s="10"/>
      <c r="L7" s="11"/>
      <c r="M7" s="12"/>
    </row>
    <row r="8" spans="1:13" x14ac:dyDescent="0.2">
      <c r="A8" s="100" t="s">
        <v>66</v>
      </c>
      <c r="B8" s="142">
        <f>SUM(C8:E8)</f>
        <v>38370</v>
      </c>
      <c r="C8" s="14">
        <v>4802</v>
      </c>
      <c r="D8" s="15">
        <v>30059</v>
      </c>
      <c r="E8" s="16">
        <v>3509</v>
      </c>
      <c r="F8" s="142">
        <f>SUM(G8:I8)</f>
        <v>38298</v>
      </c>
      <c r="G8" s="14">
        <v>4781</v>
      </c>
      <c r="H8" s="15">
        <v>29955</v>
      </c>
      <c r="I8" s="16">
        <v>3562</v>
      </c>
      <c r="J8" s="142">
        <f>SUM(K8:M8)</f>
        <v>38393</v>
      </c>
      <c r="K8" s="14">
        <v>4489</v>
      </c>
      <c r="L8" s="15">
        <v>30226</v>
      </c>
      <c r="M8" s="16">
        <v>3678</v>
      </c>
    </row>
    <row r="9" spans="1:13" x14ac:dyDescent="0.2">
      <c r="A9" s="100" t="s">
        <v>67</v>
      </c>
      <c r="B9" s="142">
        <f>SUM(C9:E9)</f>
        <v>4328</v>
      </c>
      <c r="C9" s="14">
        <v>341</v>
      </c>
      <c r="D9" s="15">
        <v>1725</v>
      </c>
      <c r="E9" s="16">
        <v>2262</v>
      </c>
      <c r="F9" s="142">
        <f>SUM(G9:I9)</f>
        <v>4271</v>
      </c>
      <c r="G9" s="14">
        <v>337</v>
      </c>
      <c r="H9" s="15">
        <v>1684</v>
      </c>
      <c r="I9" s="16">
        <v>2250</v>
      </c>
      <c r="J9" s="142">
        <f>SUM(K9:M9)</f>
        <v>4109</v>
      </c>
      <c r="K9" s="14">
        <v>274</v>
      </c>
      <c r="L9" s="15">
        <v>1630</v>
      </c>
      <c r="M9" s="16">
        <v>2205</v>
      </c>
    </row>
    <row r="10" spans="1:13" x14ac:dyDescent="0.2">
      <c r="A10" s="100" t="s">
        <v>77</v>
      </c>
      <c r="B10" s="142"/>
      <c r="C10" s="14"/>
      <c r="D10" s="15"/>
      <c r="E10" s="16"/>
      <c r="F10" s="142"/>
      <c r="G10" s="14"/>
      <c r="H10" s="15"/>
      <c r="I10" s="16"/>
      <c r="J10" s="142"/>
      <c r="K10" s="14"/>
      <c r="L10" s="15"/>
      <c r="M10" s="16"/>
    </row>
    <row r="11" spans="1:13" x14ac:dyDescent="0.2">
      <c r="A11" s="100" t="s">
        <v>78</v>
      </c>
      <c r="B11" s="142"/>
      <c r="C11" s="14"/>
      <c r="D11" s="15"/>
      <c r="E11" s="16"/>
      <c r="F11" s="142"/>
      <c r="G11" s="14"/>
      <c r="H11" s="15"/>
      <c r="I11" s="16"/>
      <c r="J11" s="142"/>
      <c r="K11" s="14"/>
      <c r="L11" s="15"/>
      <c r="M11" s="16"/>
    </row>
    <row r="12" spans="1:13" x14ac:dyDescent="0.2">
      <c r="A12" s="100" t="s">
        <v>79</v>
      </c>
      <c r="B12" s="142"/>
      <c r="C12" s="14"/>
      <c r="D12" s="15"/>
      <c r="E12" s="16"/>
      <c r="F12" s="142"/>
      <c r="G12" s="14"/>
      <c r="H12" s="15"/>
      <c r="I12" s="16"/>
      <c r="J12" s="142"/>
      <c r="K12" s="14"/>
      <c r="L12" s="15"/>
      <c r="M12" s="16"/>
    </row>
    <row r="13" spans="1:13" x14ac:dyDescent="0.2">
      <c r="A13" s="32" t="s">
        <v>71</v>
      </c>
      <c r="B13" s="142">
        <f t="shared" ref="B13" si="0">SUM(C13:E13)</f>
        <v>17803</v>
      </c>
      <c r="C13" s="14">
        <v>11589</v>
      </c>
      <c r="D13" s="15">
        <v>1142</v>
      </c>
      <c r="E13" s="16">
        <v>5072</v>
      </c>
      <c r="F13" s="142">
        <f t="shared" ref="F13" si="1">SUM(G13:I13)</f>
        <v>17440</v>
      </c>
      <c r="G13" s="14">
        <v>11471</v>
      </c>
      <c r="H13" s="15">
        <v>770</v>
      </c>
      <c r="I13" s="16">
        <v>5199</v>
      </c>
      <c r="J13" s="142">
        <f t="shared" ref="J13" si="2">SUM(K13:M13)</f>
        <v>16648</v>
      </c>
      <c r="K13" s="14">
        <v>10607</v>
      </c>
      <c r="L13" s="15">
        <v>854</v>
      </c>
      <c r="M13" s="16">
        <v>5187</v>
      </c>
    </row>
    <row r="14" spans="1:13" x14ac:dyDescent="0.2">
      <c r="A14" s="32"/>
      <c r="B14" s="142"/>
      <c r="C14" s="14"/>
      <c r="D14" s="15"/>
      <c r="E14" s="16"/>
      <c r="F14" s="142"/>
      <c r="G14" s="14"/>
      <c r="H14" s="15"/>
      <c r="I14" s="16"/>
      <c r="J14" s="142"/>
      <c r="K14" s="14"/>
      <c r="L14" s="15"/>
      <c r="M14" s="16"/>
    </row>
    <row r="15" spans="1:13" ht="32.25" customHeight="1" x14ac:dyDescent="0.25">
      <c r="A15" s="233" t="s">
        <v>188</v>
      </c>
      <c r="B15" s="113">
        <f t="shared" ref="B15:M15" si="3">SUM(B8:B13)</f>
        <v>60501</v>
      </c>
      <c r="C15" s="220">
        <f t="shared" si="3"/>
        <v>16732</v>
      </c>
      <c r="D15" s="115">
        <f t="shared" si="3"/>
        <v>32926</v>
      </c>
      <c r="E15" s="221">
        <f t="shared" si="3"/>
        <v>10843</v>
      </c>
      <c r="F15" s="113">
        <f t="shared" si="3"/>
        <v>60009</v>
      </c>
      <c r="G15" s="220">
        <f t="shared" si="3"/>
        <v>16589</v>
      </c>
      <c r="H15" s="115">
        <f t="shared" si="3"/>
        <v>32409</v>
      </c>
      <c r="I15" s="221">
        <f t="shared" si="3"/>
        <v>11011</v>
      </c>
      <c r="J15" s="113">
        <f t="shared" si="3"/>
        <v>59150</v>
      </c>
      <c r="K15" s="220">
        <f t="shared" si="3"/>
        <v>15370</v>
      </c>
      <c r="L15" s="115">
        <f t="shared" si="3"/>
        <v>32710</v>
      </c>
      <c r="M15" s="221">
        <f t="shared" si="3"/>
        <v>11070</v>
      </c>
    </row>
    <row r="16" spans="1:13" ht="15.75" x14ac:dyDescent="0.25">
      <c r="A16" s="219"/>
      <c r="B16" s="116"/>
      <c r="C16" s="222"/>
      <c r="D16" s="223"/>
      <c r="E16" s="224"/>
      <c r="F16" s="116"/>
      <c r="G16" s="222"/>
      <c r="H16" s="223"/>
      <c r="I16" s="224"/>
      <c r="J16" s="116"/>
      <c r="K16" s="222"/>
      <c r="L16" s="223"/>
      <c r="M16" s="224"/>
    </row>
    <row r="17" spans="1:13" ht="15.7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2">
      <c r="A18" s="2" t="s">
        <v>187</v>
      </c>
      <c r="B18" s="2"/>
      <c r="C18" s="2"/>
      <c r="D18" s="2"/>
      <c r="E18" s="2"/>
    </row>
    <row r="19" spans="1:13" x14ac:dyDescent="0.2">
      <c r="A19" s="4"/>
      <c r="B19" s="287">
        <v>40999</v>
      </c>
      <c r="C19" s="288"/>
      <c r="D19" s="289"/>
      <c r="E19" s="287">
        <v>41364</v>
      </c>
      <c r="F19" s="288"/>
      <c r="G19" s="289"/>
      <c r="H19" s="287">
        <v>41729</v>
      </c>
      <c r="I19" s="288"/>
      <c r="J19" s="289"/>
    </row>
    <row r="20" spans="1:13" ht="15.75" customHeight="1" x14ac:dyDescent="0.2">
      <c r="A20" s="5"/>
      <c r="B20" s="301" t="s">
        <v>186</v>
      </c>
      <c r="C20" s="297" t="s">
        <v>3</v>
      </c>
      <c r="D20" s="299" t="s">
        <v>9</v>
      </c>
      <c r="E20" s="295" t="s">
        <v>73</v>
      </c>
      <c r="F20" s="297" t="s">
        <v>3</v>
      </c>
      <c r="G20" s="299" t="s">
        <v>9</v>
      </c>
      <c r="H20" s="295" t="s">
        <v>73</v>
      </c>
      <c r="I20" s="297" t="s">
        <v>3</v>
      </c>
      <c r="J20" s="299" t="s">
        <v>9</v>
      </c>
    </row>
    <row r="21" spans="1:13" ht="51" customHeight="1" x14ac:dyDescent="0.2">
      <c r="A21" s="5"/>
      <c r="B21" s="302"/>
      <c r="C21" s="298"/>
      <c r="D21" s="300"/>
      <c r="E21" s="296"/>
      <c r="F21" s="298"/>
      <c r="G21" s="300"/>
      <c r="H21" s="296"/>
      <c r="I21" s="298"/>
      <c r="J21" s="300"/>
    </row>
    <row r="22" spans="1:13" x14ac:dyDescent="0.2">
      <c r="A22" s="99"/>
      <c r="B22" s="10"/>
      <c r="C22" s="11"/>
      <c r="D22" s="12"/>
      <c r="E22" s="10"/>
      <c r="F22" s="11"/>
      <c r="G22" s="12"/>
      <c r="H22" s="10"/>
      <c r="I22" s="11"/>
      <c r="J22" s="12"/>
    </row>
    <row r="23" spans="1:13" x14ac:dyDescent="0.2">
      <c r="A23" s="100" t="s">
        <v>66</v>
      </c>
      <c r="B23" s="19">
        <v>0.12514985665884806</v>
      </c>
      <c r="C23" s="17">
        <v>0.78339848840239767</v>
      </c>
      <c r="D23" s="18">
        <v>9.1451654938754234E-2</v>
      </c>
      <c r="E23" s="19">
        <v>0.12483680609953522</v>
      </c>
      <c r="F23" s="17">
        <v>0.78215572614757956</v>
      </c>
      <c r="G23" s="18">
        <v>9.3007467752885264E-2</v>
      </c>
      <c r="H23" s="19">
        <v>0.11692235563774646</v>
      </c>
      <c r="I23" s="17">
        <v>0.78727893105514024</v>
      </c>
      <c r="J23" s="18">
        <v>9.5798713307113273E-2</v>
      </c>
    </row>
    <row r="24" spans="1:13" x14ac:dyDescent="0.2">
      <c r="A24" s="100" t="s">
        <v>67</v>
      </c>
      <c r="B24" s="19">
        <v>7.8789279112754157E-2</v>
      </c>
      <c r="C24" s="17">
        <v>0.3985674676524954</v>
      </c>
      <c r="D24" s="18">
        <v>0.52264325323475047</v>
      </c>
      <c r="E24" s="19">
        <v>7.8904237883399675E-2</v>
      </c>
      <c r="F24" s="17">
        <v>0.39428705221259658</v>
      </c>
      <c r="G24" s="18">
        <v>0.52680870990400375</v>
      </c>
      <c r="H24" s="19">
        <v>6.6682891214407403E-2</v>
      </c>
      <c r="I24" s="17">
        <v>0.39669019226089075</v>
      </c>
      <c r="J24" s="18">
        <v>0.53662691652470185</v>
      </c>
    </row>
    <row r="25" spans="1:13" x14ac:dyDescent="0.2">
      <c r="A25" s="100" t="s">
        <v>77</v>
      </c>
      <c r="B25" s="19"/>
      <c r="C25" s="17"/>
      <c r="D25" s="18"/>
      <c r="E25" s="19"/>
      <c r="F25" s="17"/>
      <c r="G25" s="18"/>
      <c r="H25" s="19"/>
      <c r="I25" s="17"/>
      <c r="J25" s="18"/>
    </row>
    <row r="26" spans="1:13" x14ac:dyDescent="0.2">
      <c r="A26" s="100" t="s">
        <v>78</v>
      </c>
      <c r="B26" s="19"/>
      <c r="C26" s="17"/>
      <c r="D26" s="18"/>
      <c r="E26" s="19"/>
      <c r="F26" s="17"/>
      <c r="G26" s="18"/>
      <c r="H26" s="19"/>
      <c r="I26" s="17"/>
      <c r="J26" s="18"/>
    </row>
    <row r="27" spans="1:13" x14ac:dyDescent="0.2">
      <c r="A27" s="100" t="s">
        <v>79</v>
      </c>
      <c r="B27" s="19"/>
      <c r="C27" s="17"/>
      <c r="D27" s="18"/>
      <c r="E27" s="19"/>
      <c r="F27" s="17"/>
      <c r="G27" s="18"/>
      <c r="H27" s="19"/>
      <c r="I27" s="17"/>
      <c r="J27" s="18"/>
    </row>
    <row r="28" spans="1:13" x14ac:dyDescent="0.2">
      <c r="A28" s="32" t="s">
        <v>71</v>
      </c>
      <c r="B28" s="19">
        <v>0.6509577037577936</v>
      </c>
      <c r="C28" s="17">
        <v>6.4146492164241981E-2</v>
      </c>
      <c r="D28" s="18">
        <v>0.28489580407796439</v>
      </c>
      <c r="E28" s="19">
        <v>0.65774082568807335</v>
      </c>
      <c r="F28" s="17">
        <v>4.415137614678899E-2</v>
      </c>
      <c r="G28" s="18">
        <v>0.29810779816513761</v>
      </c>
      <c r="H28" s="19">
        <v>0.63713358962037481</v>
      </c>
      <c r="I28" s="17">
        <v>5.1297453147525228E-2</v>
      </c>
      <c r="J28" s="18">
        <v>0.31156895723209993</v>
      </c>
    </row>
    <row r="29" spans="1:13" x14ac:dyDescent="0.2">
      <c r="A29" s="100"/>
      <c r="B29" s="19"/>
      <c r="C29" s="17"/>
      <c r="D29" s="18"/>
      <c r="E29" s="19"/>
      <c r="F29" s="17"/>
      <c r="G29" s="18"/>
      <c r="H29" s="19"/>
      <c r="I29" s="17"/>
      <c r="J29" s="18"/>
    </row>
    <row r="30" spans="1:13" ht="31.5" x14ac:dyDescent="0.25">
      <c r="A30" s="233" t="s">
        <v>188</v>
      </c>
      <c r="B30" s="225">
        <f>C15/$B$15</f>
        <v>0.27655741227417729</v>
      </c>
      <c r="C30" s="133">
        <f>D15/$B$15</f>
        <v>0.54422240954694967</v>
      </c>
      <c r="D30" s="226">
        <f>E15/$B$15</f>
        <v>0.17922017817887306</v>
      </c>
      <c r="E30" s="225">
        <f>G15/$F$15</f>
        <v>0.27644186705327534</v>
      </c>
      <c r="F30" s="133">
        <f>H15/$F$15</f>
        <v>0.54006898965155226</v>
      </c>
      <c r="G30" s="226">
        <f>I15/$F$15</f>
        <v>0.18348914329517238</v>
      </c>
      <c r="H30" s="225">
        <f>K15/$J$15</f>
        <v>0.25984784446322906</v>
      </c>
      <c r="I30" s="133">
        <f>L15/$J$15</f>
        <v>0.55300084530853766</v>
      </c>
      <c r="J30" s="226">
        <f>M15/$J$15</f>
        <v>0.18715131022823331</v>
      </c>
    </row>
    <row r="31" spans="1:13" x14ac:dyDescent="0.2">
      <c r="A31" s="26"/>
      <c r="B31" s="227"/>
      <c r="C31" s="22"/>
      <c r="D31" s="228"/>
      <c r="E31" s="227"/>
      <c r="F31" s="22"/>
      <c r="G31" s="228"/>
      <c r="H31" s="227"/>
      <c r="I31" s="22"/>
      <c r="J31" s="228"/>
    </row>
    <row r="33" spans="1:2" x14ac:dyDescent="0.2">
      <c r="A33" s="20" t="s">
        <v>269</v>
      </c>
    </row>
    <row r="34" spans="1:2" x14ac:dyDescent="0.2">
      <c r="A34" s="99"/>
      <c r="B34" s="27"/>
    </row>
    <row r="35" spans="1:2" x14ac:dyDescent="0.2">
      <c r="A35" s="100" t="s">
        <v>66</v>
      </c>
      <c r="B35" s="87">
        <f>(J8-B8)/B8</f>
        <v>5.9942663539223353E-4</v>
      </c>
    </row>
    <row r="36" spans="1:2" x14ac:dyDescent="0.2">
      <c r="A36" s="100" t="s">
        <v>67</v>
      </c>
      <c r="B36" s="87">
        <f t="shared" ref="B36:B40" si="4">(J9-B9)/B9</f>
        <v>-5.0600739371534198E-2</v>
      </c>
    </row>
    <row r="37" spans="1:2" x14ac:dyDescent="0.2">
      <c r="A37" s="100" t="s">
        <v>77</v>
      </c>
      <c r="B37" s="87"/>
    </row>
    <row r="38" spans="1:2" x14ac:dyDescent="0.2">
      <c r="A38" s="100" t="s">
        <v>78</v>
      </c>
      <c r="B38" s="87"/>
    </row>
    <row r="39" spans="1:2" x14ac:dyDescent="0.2">
      <c r="A39" s="100" t="s">
        <v>79</v>
      </c>
      <c r="B39" s="87"/>
    </row>
    <row r="40" spans="1:2" x14ac:dyDescent="0.2">
      <c r="A40" s="32" t="s">
        <v>71</v>
      </c>
      <c r="B40" s="87">
        <f t="shared" si="4"/>
        <v>-6.4876706173116888E-2</v>
      </c>
    </row>
    <row r="41" spans="1:2" x14ac:dyDescent="0.2">
      <c r="A41" s="100"/>
      <c r="B41" s="87"/>
    </row>
    <row r="42" spans="1:2" ht="31.5" x14ac:dyDescent="0.25">
      <c r="A42" s="233" t="s">
        <v>188</v>
      </c>
      <c r="B42" s="234">
        <f>(J15-B15)/B15</f>
        <v>-2.2330209418026149E-2</v>
      </c>
    </row>
    <row r="43" spans="1:2" ht="15.75" x14ac:dyDescent="0.25">
      <c r="A43" s="219"/>
      <c r="B43" s="33"/>
    </row>
    <row r="44" spans="1:2" x14ac:dyDescent="0.2">
      <c r="A44" s="3" t="s">
        <v>189</v>
      </c>
      <c r="B44" s="23"/>
    </row>
    <row r="45" spans="1:2" x14ac:dyDescent="0.2">
      <c r="A45" s="24" t="s">
        <v>6</v>
      </c>
    </row>
    <row r="46" spans="1:2" x14ac:dyDescent="0.2">
      <c r="A46" s="164" t="s">
        <v>45</v>
      </c>
    </row>
  </sheetData>
  <customSheetViews>
    <customSheetView guid="{20382D1E-794A-4216-A20E-330B8BAE0FD9}" fitToPage="1">
      <selection activeCell="B10" sqref="B10"/>
      <colBreaks count="1" manualBreakCount="1">
        <brk id="15" max="1048575" man="1"/>
      </colBreaks>
      <pageMargins left="0.7" right="0.7" top="0.75" bottom="0.75" header="0.3" footer="0.3"/>
      <pageSetup paperSize="9" scale="59" orientation="landscape" verticalDpi="0" r:id="rId1"/>
    </customSheetView>
  </customSheetViews>
  <mergeCells count="21">
    <mergeCell ref="I20:I21"/>
    <mergeCell ref="J20:J21"/>
    <mergeCell ref="B19:D19"/>
    <mergeCell ref="E19:G19"/>
    <mergeCell ref="H19:J19"/>
    <mergeCell ref="B20:B21"/>
    <mergeCell ref="C20:C21"/>
    <mergeCell ref="D20:D21"/>
    <mergeCell ref="E20:E21"/>
    <mergeCell ref="F20:F21"/>
    <mergeCell ref="G20:G21"/>
    <mergeCell ref="H20:H21"/>
    <mergeCell ref="B4:E4"/>
    <mergeCell ref="F4:I4"/>
    <mergeCell ref="J4:M4"/>
    <mergeCell ref="B5:B6"/>
    <mergeCell ref="C5:E5"/>
    <mergeCell ref="F5:F6"/>
    <mergeCell ref="G5:I5"/>
    <mergeCell ref="J5:J6"/>
    <mergeCell ref="K5:M5"/>
  </mergeCells>
  <hyperlinks>
    <hyperlink ref="A46" location="'Table of contents'!A1" display="return to table of contents"/>
  </hyperlinks>
  <pageMargins left="0.7" right="0.7" top="0.75" bottom="0.75" header="0.3" footer="0.3"/>
  <pageSetup paperSize="9" scale="61" orientation="landscape" verticalDpi="0" r:id="rId2"/>
  <colBreaks count="1" manualBreakCount="1"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9"/>
  <sheetViews>
    <sheetView zoomScale="85" zoomScaleNormal="85" zoomScaleSheetLayoutView="55" workbookViewId="0">
      <selection sqref="A1:H1"/>
    </sheetView>
  </sheetViews>
  <sheetFormatPr defaultRowHeight="15" x14ac:dyDescent="0.25"/>
  <cols>
    <col min="1" max="1" width="23.140625" style="189" customWidth="1"/>
    <col min="2" max="2" width="13.28515625" style="189" customWidth="1"/>
    <col min="3" max="3" width="12.28515625" style="189" customWidth="1"/>
    <col min="4" max="4" width="12" style="189" customWidth="1"/>
    <col min="5" max="5" width="13.28515625" style="189" customWidth="1"/>
    <col min="6" max="6" width="10.7109375" style="189" customWidth="1"/>
    <col min="7" max="7" width="15.7109375" style="189" customWidth="1"/>
    <col min="8" max="8" width="11.5703125" style="189" customWidth="1"/>
    <col min="9" max="10" width="9.140625" style="189"/>
    <col min="11" max="11" width="24.140625" style="189" customWidth="1"/>
    <col min="12" max="12" width="11.5703125" style="189" customWidth="1"/>
    <col min="13" max="13" width="12.5703125" style="189" customWidth="1"/>
    <col min="14" max="14" width="10.140625" style="189" customWidth="1"/>
    <col min="15" max="15" width="14.28515625" style="189" customWidth="1"/>
    <col min="16" max="16" width="9.85546875" style="189" customWidth="1"/>
    <col min="17" max="17" width="12.7109375" style="189" customWidth="1"/>
    <col min="18" max="18" width="13.140625" style="189" customWidth="1"/>
    <col min="19" max="16384" width="9.140625" style="189"/>
  </cols>
  <sheetData>
    <row r="1" spans="1:18" ht="32.25" customHeight="1" x14ac:dyDescent="0.25">
      <c r="A1" s="307" t="s">
        <v>264</v>
      </c>
      <c r="B1" s="308"/>
      <c r="C1" s="308"/>
      <c r="D1" s="308"/>
      <c r="E1" s="308"/>
      <c r="F1" s="308"/>
      <c r="G1" s="308"/>
      <c r="H1" s="308"/>
      <c r="K1" s="307"/>
      <c r="L1" s="308"/>
      <c r="M1" s="308"/>
      <c r="N1" s="308"/>
      <c r="O1" s="308"/>
      <c r="P1" s="308"/>
      <c r="Q1" s="308"/>
      <c r="R1" s="308"/>
    </row>
    <row r="2" spans="1:18" ht="16.5" customHeight="1" x14ac:dyDescent="0.25">
      <c r="A2" s="171"/>
      <c r="B2" s="172"/>
      <c r="C2" s="172"/>
      <c r="D2" s="172"/>
      <c r="E2" s="172"/>
      <c r="F2" s="172"/>
      <c r="G2" s="172"/>
      <c r="H2" s="172"/>
      <c r="K2" s="171"/>
      <c r="L2" s="172"/>
      <c r="M2" s="172"/>
      <c r="N2" s="172"/>
      <c r="O2" s="172"/>
      <c r="P2" s="172"/>
      <c r="Q2" s="172"/>
      <c r="R2" s="172"/>
    </row>
    <row r="3" spans="1:18" ht="15.75" customHeight="1" x14ac:dyDescent="0.25">
      <c r="A3" s="281" t="s">
        <v>126</v>
      </c>
      <c r="B3" s="281"/>
      <c r="C3" s="281"/>
      <c r="D3" s="281"/>
      <c r="E3" s="281"/>
      <c r="F3" s="281"/>
      <c r="G3" s="281"/>
      <c r="H3" s="281"/>
    </row>
    <row r="4" spans="1:18" ht="15.75" customHeight="1" x14ac:dyDescent="0.25">
      <c r="A4" s="4"/>
      <c r="B4" s="290" t="s">
        <v>190</v>
      </c>
      <c r="C4" s="292" t="s">
        <v>1</v>
      </c>
      <c r="D4" s="293"/>
      <c r="E4" s="293"/>
      <c r="F4" s="293"/>
      <c r="G4" s="293"/>
      <c r="H4" s="294"/>
    </row>
    <row r="5" spans="1:18" ht="31.5" customHeight="1" x14ac:dyDescent="0.25">
      <c r="A5" s="5"/>
      <c r="B5" s="303"/>
      <c r="C5" s="304" t="s">
        <v>186</v>
      </c>
      <c r="D5" s="305"/>
      <c r="E5" s="306" t="s">
        <v>3</v>
      </c>
      <c r="F5" s="306"/>
      <c r="G5" s="306" t="s">
        <v>9</v>
      </c>
      <c r="H5" s="306"/>
    </row>
    <row r="6" spans="1:18" ht="45.75" customHeight="1" x14ac:dyDescent="0.25">
      <c r="A6" s="280"/>
      <c r="B6" s="291"/>
      <c r="C6" s="175" t="s">
        <v>184</v>
      </c>
      <c r="D6" s="175" t="s">
        <v>7</v>
      </c>
      <c r="E6" s="175" t="s">
        <v>184</v>
      </c>
      <c r="F6" s="175" t="s">
        <v>7</v>
      </c>
      <c r="G6" s="175" t="s">
        <v>184</v>
      </c>
      <c r="H6" s="175" t="s">
        <v>7</v>
      </c>
    </row>
    <row r="7" spans="1:18" ht="15.75" x14ac:dyDescent="0.25">
      <c r="A7" s="99"/>
      <c r="B7" s="99"/>
      <c r="C7" s="99"/>
      <c r="D7" s="99"/>
      <c r="E7" s="99"/>
      <c r="F7" s="99"/>
      <c r="G7" s="99"/>
      <c r="H7" s="99"/>
    </row>
    <row r="8" spans="1:18" ht="15.75" x14ac:dyDescent="0.25">
      <c r="A8" s="100" t="s">
        <v>93</v>
      </c>
      <c r="B8" s="177">
        <v>1488</v>
      </c>
      <c r="C8" s="177">
        <v>0</v>
      </c>
      <c r="D8" s="131">
        <v>0</v>
      </c>
      <c r="E8" s="177">
        <v>1290</v>
      </c>
      <c r="F8" s="131">
        <v>0.86693548387096775</v>
      </c>
      <c r="G8" s="177">
        <v>198</v>
      </c>
      <c r="H8" s="131">
        <v>0.13306451612903225</v>
      </c>
    </row>
    <row r="9" spans="1:18" ht="15.75" x14ac:dyDescent="0.25">
      <c r="A9" s="100" t="s">
        <v>94</v>
      </c>
      <c r="B9" s="177">
        <v>1913</v>
      </c>
      <c r="C9" s="177">
        <v>307</v>
      </c>
      <c r="D9" s="131">
        <v>0.16048092002090958</v>
      </c>
      <c r="E9" s="177">
        <v>1494</v>
      </c>
      <c r="F9" s="131">
        <v>0.7809722948248824</v>
      </c>
      <c r="G9" s="177">
        <v>112</v>
      </c>
      <c r="H9" s="131">
        <v>5.8546785154208053E-2</v>
      </c>
    </row>
    <row r="10" spans="1:18" ht="15.75" x14ac:dyDescent="0.25">
      <c r="A10" s="100" t="s">
        <v>95</v>
      </c>
      <c r="B10" s="177">
        <v>1103</v>
      </c>
      <c r="C10" s="177">
        <v>82</v>
      </c>
      <c r="D10" s="131">
        <v>7.4342701722574803E-2</v>
      </c>
      <c r="E10" s="177">
        <v>955</v>
      </c>
      <c r="F10" s="131">
        <v>0.86582048957388935</v>
      </c>
      <c r="G10" s="177">
        <v>66</v>
      </c>
      <c r="H10" s="131">
        <v>5.9836808703535811E-2</v>
      </c>
    </row>
    <row r="11" spans="1:18" ht="15.75" x14ac:dyDescent="0.25">
      <c r="A11" s="100" t="s">
        <v>96</v>
      </c>
      <c r="B11" s="177">
        <v>637</v>
      </c>
      <c r="C11" s="177">
        <v>91</v>
      </c>
      <c r="D11" s="131">
        <v>0.14285714285714285</v>
      </c>
      <c r="E11" s="177">
        <v>467</v>
      </c>
      <c r="F11" s="131">
        <v>0.73312401883830458</v>
      </c>
      <c r="G11" s="177">
        <v>79</v>
      </c>
      <c r="H11" s="131">
        <v>0.12401883830455258</v>
      </c>
    </row>
    <row r="12" spans="1:18" ht="15.75" x14ac:dyDescent="0.25">
      <c r="A12" s="100" t="s">
        <v>97</v>
      </c>
      <c r="B12" s="177">
        <v>218</v>
      </c>
      <c r="C12" s="177">
        <v>52</v>
      </c>
      <c r="D12" s="131">
        <v>0.23853211009174313</v>
      </c>
      <c r="E12" s="177">
        <v>166</v>
      </c>
      <c r="F12" s="131">
        <v>0.76146788990825687</v>
      </c>
      <c r="G12" s="177">
        <v>0</v>
      </c>
      <c r="H12" s="131">
        <v>0</v>
      </c>
    </row>
    <row r="13" spans="1:18" ht="15.75" x14ac:dyDescent="0.25">
      <c r="A13" s="100" t="s">
        <v>98</v>
      </c>
      <c r="B13" s="177">
        <v>1136</v>
      </c>
      <c r="C13" s="177">
        <v>0</v>
      </c>
      <c r="D13" s="131">
        <v>0</v>
      </c>
      <c r="E13" s="177">
        <v>895</v>
      </c>
      <c r="F13" s="131">
        <v>0.78785211267605637</v>
      </c>
      <c r="G13" s="177">
        <v>241</v>
      </c>
      <c r="H13" s="131">
        <v>0.21214788732394366</v>
      </c>
    </row>
    <row r="14" spans="1:18" ht="15.75" x14ac:dyDescent="0.25">
      <c r="A14" s="100" t="s">
        <v>99</v>
      </c>
      <c r="B14" s="177">
        <v>1134</v>
      </c>
      <c r="C14" s="177">
        <v>132</v>
      </c>
      <c r="D14" s="131">
        <v>0.1164021164021164</v>
      </c>
      <c r="E14" s="177">
        <v>916</v>
      </c>
      <c r="F14" s="131">
        <v>0.80776014109347438</v>
      </c>
      <c r="G14" s="177">
        <v>86</v>
      </c>
      <c r="H14" s="131">
        <v>7.5837742504409167E-2</v>
      </c>
    </row>
    <row r="15" spans="1:18" ht="15.75" x14ac:dyDescent="0.25">
      <c r="A15" s="100" t="s">
        <v>100</v>
      </c>
      <c r="B15" s="177">
        <v>931</v>
      </c>
      <c r="C15" s="177">
        <v>2</v>
      </c>
      <c r="D15" s="131">
        <v>2.1482277121374865E-3</v>
      </c>
      <c r="E15" s="177">
        <v>929</v>
      </c>
      <c r="F15" s="131">
        <v>0.99785177228786248</v>
      </c>
      <c r="G15" s="177">
        <v>0</v>
      </c>
      <c r="H15" s="131">
        <v>0</v>
      </c>
    </row>
    <row r="16" spans="1:18" ht="15.75" x14ac:dyDescent="0.25">
      <c r="A16" s="100" t="s">
        <v>101</v>
      </c>
      <c r="B16" s="177">
        <v>720</v>
      </c>
      <c r="C16" s="177">
        <v>0</v>
      </c>
      <c r="D16" s="131">
        <v>0</v>
      </c>
      <c r="E16" s="177">
        <v>720</v>
      </c>
      <c r="F16" s="131">
        <v>1</v>
      </c>
      <c r="G16" s="177">
        <v>0</v>
      </c>
      <c r="H16" s="131">
        <v>0</v>
      </c>
    </row>
    <row r="17" spans="1:8" ht="15.75" x14ac:dyDescent="0.25">
      <c r="A17" s="100" t="s">
        <v>102</v>
      </c>
      <c r="B17" s="177">
        <v>660</v>
      </c>
      <c r="C17" s="177">
        <v>148</v>
      </c>
      <c r="D17" s="131">
        <v>0.22424242424242424</v>
      </c>
      <c r="E17" s="177">
        <v>475</v>
      </c>
      <c r="F17" s="131">
        <v>0.71969696969696972</v>
      </c>
      <c r="G17" s="177">
        <v>37</v>
      </c>
      <c r="H17" s="131">
        <v>5.6060606060606061E-2</v>
      </c>
    </row>
    <row r="18" spans="1:8" ht="15.75" x14ac:dyDescent="0.25">
      <c r="A18" s="100" t="s">
        <v>103</v>
      </c>
      <c r="B18" s="177">
        <v>608</v>
      </c>
      <c r="C18" s="177">
        <v>34</v>
      </c>
      <c r="D18" s="131">
        <v>5.5921052631578948E-2</v>
      </c>
      <c r="E18" s="177">
        <v>377</v>
      </c>
      <c r="F18" s="131">
        <v>0.62006578947368418</v>
      </c>
      <c r="G18" s="177">
        <v>197</v>
      </c>
      <c r="H18" s="131">
        <v>0.32401315789473684</v>
      </c>
    </row>
    <row r="19" spans="1:8" ht="15.75" x14ac:dyDescent="0.25">
      <c r="A19" s="100" t="s">
        <v>104</v>
      </c>
      <c r="B19" s="177">
        <v>3048</v>
      </c>
      <c r="C19" s="177">
        <v>487</v>
      </c>
      <c r="D19" s="131">
        <v>0.15977690288713911</v>
      </c>
      <c r="E19" s="177">
        <v>2055</v>
      </c>
      <c r="F19" s="131">
        <v>0.67421259842519687</v>
      </c>
      <c r="G19" s="177">
        <v>506</v>
      </c>
      <c r="H19" s="131">
        <v>0.16601049868766404</v>
      </c>
    </row>
    <row r="20" spans="1:8" ht="15.75" x14ac:dyDescent="0.25">
      <c r="A20" s="100" t="s">
        <v>105</v>
      </c>
      <c r="B20" s="177">
        <v>204</v>
      </c>
      <c r="C20" s="177">
        <v>127</v>
      </c>
      <c r="D20" s="131">
        <v>0.62254901960784315</v>
      </c>
      <c r="E20" s="177">
        <v>40</v>
      </c>
      <c r="F20" s="131">
        <v>0.19607843137254902</v>
      </c>
      <c r="G20" s="177">
        <v>37</v>
      </c>
      <c r="H20" s="131">
        <v>0.18137254901960784</v>
      </c>
    </row>
    <row r="21" spans="1:8" ht="15.75" x14ac:dyDescent="0.25">
      <c r="A21" s="100" t="s">
        <v>106</v>
      </c>
      <c r="B21" s="177">
        <v>981</v>
      </c>
      <c r="C21" s="177">
        <v>168</v>
      </c>
      <c r="D21" s="131">
        <v>0.17125382262996941</v>
      </c>
      <c r="E21" s="177">
        <v>753</v>
      </c>
      <c r="F21" s="131">
        <v>0.76758409785932724</v>
      </c>
      <c r="G21" s="177">
        <v>60</v>
      </c>
      <c r="H21" s="131">
        <v>6.1162079510703363E-2</v>
      </c>
    </row>
    <row r="22" spans="1:8" ht="15.75" x14ac:dyDescent="0.25">
      <c r="A22" s="100" t="s">
        <v>107</v>
      </c>
      <c r="B22" s="177">
        <v>2902</v>
      </c>
      <c r="C22" s="177">
        <v>354</v>
      </c>
      <c r="D22" s="131">
        <v>0.12198483804272915</v>
      </c>
      <c r="E22" s="177">
        <v>2455</v>
      </c>
      <c r="F22" s="131">
        <v>0.84596829772570636</v>
      </c>
      <c r="G22" s="177">
        <v>93</v>
      </c>
      <c r="H22" s="131">
        <v>3.2046864231564436E-2</v>
      </c>
    </row>
    <row r="23" spans="1:8" ht="15.75" x14ac:dyDescent="0.25">
      <c r="A23" s="100" t="s">
        <v>108</v>
      </c>
      <c r="B23" s="177">
        <v>4400</v>
      </c>
      <c r="C23" s="177">
        <v>603</v>
      </c>
      <c r="D23" s="131">
        <v>0.13704545454545455</v>
      </c>
      <c r="E23" s="177">
        <v>3393</v>
      </c>
      <c r="F23" s="131">
        <v>0.77113636363636362</v>
      </c>
      <c r="G23" s="177">
        <v>404</v>
      </c>
      <c r="H23" s="131">
        <v>9.1818181818181813E-2</v>
      </c>
    </row>
    <row r="24" spans="1:8" ht="15.75" x14ac:dyDescent="0.25">
      <c r="A24" s="100" t="s">
        <v>109</v>
      </c>
      <c r="B24" s="177">
        <v>1812</v>
      </c>
      <c r="C24" s="177">
        <v>205</v>
      </c>
      <c r="D24" s="131">
        <v>0.11313465783664459</v>
      </c>
      <c r="E24" s="177">
        <v>1394</v>
      </c>
      <c r="F24" s="131">
        <v>0.76931567328918327</v>
      </c>
      <c r="G24" s="177">
        <v>213</v>
      </c>
      <c r="H24" s="131">
        <v>0.11754966887417219</v>
      </c>
    </row>
    <row r="25" spans="1:8" ht="15.75" x14ac:dyDescent="0.25">
      <c r="A25" s="100" t="s">
        <v>110</v>
      </c>
      <c r="B25" s="177">
        <v>748</v>
      </c>
      <c r="C25" s="177">
        <v>0</v>
      </c>
      <c r="D25" s="131">
        <v>0</v>
      </c>
      <c r="E25" s="177">
        <v>552</v>
      </c>
      <c r="F25" s="131">
        <v>0.73796791443850263</v>
      </c>
      <c r="G25" s="177">
        <v>196</v>
      </c>
      <c r="H25" s="131">
        <v>0.26203208556149732</v>
      </c>
    </row>
    <row r="26" spans="1:8" ht="15.75" x14ac:dyDescent="0.25">
      <c r="A26" s="100" t="s">
        <v>111</v>
      </c>
      <c r="B26" s="177">
        <v>556</v>
      </c>
      <c r="C26" s="177">
        <v>102</v>
      </c>
      <c r="D26" s="131">
        <v>0.18345323741007194</v>
      </c>
      <c r="E26" s="177">
        <v>406</v>
      </c>
      <c r="F26" s="131">
        <v>0.73021582733812951</v>
      </c>
      <c r="G26" s="177">
        <v>48</v>
      </c>
      <c r="H26" s="131">
        <v>8.6330935251798566E-2</v>
      </c>
    </row>
    <row r="27" spans="1:8" ht="15.75" x14ac:dyDescent="0.25">
      <c r="A27" s="100" t="s">
        <v>112</v>
      </c>
      <c r="B27" s="177">
        <v>592</v>
      </c>
      <c r="C27" s="177">
        <v>0</v>
      </c>
      <c r="D27" s="131">
        <v>0</v>
      </c>
      <c r="E27" s="177">
        <v>536</v>
      </c>
      <c r="F27" s="131">
        <v>0.90540540540540537</v>
      </c>
      <c r="G27" s="177">
        <v>56</v>
      </c>
      <c r="H27" s="131">
        <v>9.45945945945946E-2</v>
      </c>
    </row>
    <row r="28" spans="1:8" ht="15.75" x14ac:dyDescent="0.25">
      <c r="A28" s="100" t="s">
        <v>113</v>
      </c>
      <c r="B28" s="177">
        <v>1164</v>
      </c>
      <c r="C28" s="177">
        <v>40</v>
      </c>
      <c r="D28" s="131">
        <v>3.4364261168384883E-2</v>
      </c>
      <c r="E28" s="177">
        <v>1056</v>
      </c>
      <c r="F28" s="131">
        <v>0.90721649484536082</v>
      </c>
      <c r="G28" s="177">
        <v>68</v>
      </c>
      <c r="H28" s="131">
        <v>5.8419243986254296E-2</v>
      </c>
    </row>
    <row r="29" spans="1:8" ht="15.75" x14ac:dyDescent="0.25">
      <c r="A29" s="100" t="s">
        <v>114</v>
      </c>
      <c r="B29" s="177">
        <v>1773</v>
      </c>
      <c r="C29" s="177">
        <v>122</v>
      </c>
      <c r="D29" s="131">
        <v>6.8809926677946984E-2</v>
      </c>
      <c r="E29" s="177">
        <v>1614</v>
      </c>
      <c r="F29" s="131">
        <v>0.91032148900169207</v>
      </c>
      <c r="G29" s="177">
        <v>37</v>
      </c>
      <c r="H29" s="131">
        <v>2.0868584320360969E-2</v>
      </c>
    </row>
    <row r="30" spans="1:8" ht="15.75" x14ac:dyDescent="0.25">
      <c r="A30" s="100" t="s">
        <v>115</v>
      </c>
      <c r="B30" s="177">
        <v>109</v>
      </c>
      <c r="C30" s="177">
        <v>109</v>
      </c>
      <c r="D30" s="131">
        <v>1</v>
      </c>
      <c r="E30" s="177">
        <v>0</v>
      </c>
      <c r="F30" s="131">
        <v>0</v>
      </c>
      <c r="G30" s="177">
        <v>0</v>
      </c>
      <c r="H30" s="131">
        <v>0</v>
      </c>
    </row>
    <row r="31" spans="1:8" ht="15.75" x14ac:dyDescent="0.25">
      <c r="A31" s="100" t="s">
        <v>116</v>
      </c>
      <c r="B31" s="177">
        <v>1572</v>
      </c>
      <c r="C31" s="177">
        <v>120</v>
      </c>
      <c r="D31" s="131">
        <v>7.6335877862595422E-2</v>
      </c>
      <c r="E31" s="177">
        <v>1290</v>
      </c>
      <c r="F31" s="131">
        <v>0.82061068702290074</v>
      </c>
      <c r="G31" s="177">
        <v>162</v>
      </c>
      <c r="H31" s="131">
        <v>0.10305343511450382</v>
      </c>
    </row>
    <row r="32" spans="1:8" ht="15.75" x14ac:dyDescent="0.25">
      <c r="A32" s="100" t="s">
        <v>117</v>
      </c>
      <c r="B32" s="177">
        <v>1452</v>
      </c>
      <c r="C32" s="177">
        <v>180</v>
      </c>
      <c r="D32" s="131">
        <v>0.12396694214876033</v>
      </c>
      <c r="E32" s="177">
        <v>988</v>
      </c>
      <c r="F32" s="131">
        <v>0.68044077134986225</v>
      </c>
      <c r="G32" s="177">
        <v>284</v>
      </c>
      <c r="H32" s="131">
        <v>0.19559228650137742</v>
      </c>
    </row>
    <row r="33" spans="1:8" ht="15.75" x14ac:dyDescent="0.25">
      <c r="A33" s="100" t="s">
        <v>118</v>
      </c>
      <c r="B33" s="177">
        <v>750</v>
      </c>
      <c r="C33" s="177">
        <v>159</v>
      </c>
      <c r="D33" s="131">
        <v>0.21199999999999999</v>
      </c>
      <c r="E33" s="177">
        <v>543</v>
      </c>
      <c r="F33" s="131">
        <v>0.72399999999999998</v>
      </c>
      <c r="G33" s="177">
        <v>48</v>
      </c>
      <c r="H33" s="131">
        <v>6.4000000000000001E-2</v>
      </c>
    </row>
    <row r="34" spans="1:8" ht="15.75" x14ac:dyDescent="0.25">
      <c r="A34" s="100" t="s">
        <v>119</v>
      </c>
      <c r="B34" s="177">
        <v>133</v>
      </c>
      <c r="C34" s="177">
        <v>117</v>
      </c>
      <c r="D34" s="131">
        <v>0.87969924812030076</v>
      </c>
      <c r="E34" s="177">
        <v>0</v>
      </c>
      <c r="F34" s="131">
        <v>0</v>
      </c>
      <c r="G34" s="177">
        <v>16</v>
      </c>
      <c r="H34" s="131">
        <v>0.12030075187969924</v>
      </c>
    </row>
    <row r="35" spans="1:8" ht="15.75" x14ac:dyDescent="0.25">
      <c r="A35" s="100" t="s">
        <v>120</v>
      </c>
      <c r="B35" s="177">
        <v>1048</v>
      </c>
      <c r="C35" s="177">
        <v>54</v>
      </c>
      <c r="D35" s="131">
        <v>5.1526717557251911E-2</v>
      </c>
      <c r="E35" s="177">
        <v>899</v>
      </c>
      <c r="F35" s="131">
        <v>0.85782442748091603</v>
      </c>
      <c r="G35" s="177">
        <v>95</v>
      </c>
      <c r="H35" s="131">
        <v>9.0648854961832059E-2</v>
      </c>
    </row>
    <row r="36" spans="1:8" ht="15.75" x14ac:dyDescent="0.25">
      <c r="A36" s="100" t="s">
        <v>121</v>
      </c>
      <c r="B36" s="177">
        <v>2588</v>
      </c>
      <c r="C36" s="177">
        <v>277</v>
      </c>
      <c r="D36" s="131">
        <v>0.10703245749613602</v>
      </c>
      <c r="E36" s="177">
        <v>2045</v>
      </c>
      <c r="F36" s="131">
        <v>0.79018547140649154</v>
      </c>
      <c r="G36" s="177">
        <v>266</v>
      </c>
      <c r="H36" s="131">
        <v>0.10278207109737249</v>
      </c>
    </row>
    <row r="37" spans="1:8" ht="15.75" x14ac:dyDescent="0.25">
      <c r="A37" s="100" t="s">
        <v>122</v>
      </c>
      <c r="B37" s="177">
        <v>554</v>
      </c>
      <c r="C37" s="177">
        <v>77</v>
      </c>
      <c r="D37" s="131">
        <v>0.13898916967509026</v>
      </c>
      <c r="E37" s="177">
        <v>430</v>
      </c>
      <c r="F37" s="131">
        <v>0.776173285198556</v>
      </c>
      <c r="G37" s="177">
        <v>47</v>
      </c>
      <c r="H37" s="131">
        <v>8.4837545126353789E-2</v>
      </c>
    </row>
    <row r="38" spans="1:8" ht="15.75" x14ac:dyDescent="0.25">
      <c r="A38" s="100" t="s">
        <v>123</v>
      </c>
      <c r="B38" s="177">
        <v>567</v>
      </c>
      <c r="C38" s="177">
        <v>199</v>
      </c>
      <c r="D38" s="131">
        <v>0.35097001763668428</v>
      </c>
      <c r="E38" s="177">
        <v>368</v>
      </c>
      <c r="F38" s="131">
        <v>0.64902998236331566</v>
      </c>
      <c r="G38" s="177">
        <v>0</v>
      </c>
      <c r="H38" s="131">
        <v>0</v>
      </c>
    </row>
    <row r="39" spans="1:8" ht="15.75" x14ac:dyDescent="0.25">
      <c r="A39" s="100" t="s">
        <v>124</v>
      </c>
      <c r="B39" s="177">
        <v>892</v>
      </c>
      <c r="C39" s="177">
        <v>141</v>
      </c>
      <c r="D39" s="131">
        <v>0.15807174887892378</v>
      </c>
      <c r="E39" s="177">
        <v>725</v>
      </c>
      <c r="F39" s="131">
        <v>0.81278026905829592</v>
      </c>
      <c r="G39" s="177">
        <v>26</v>
      </c>
      <c r="H39" s="131">
        <v>2.914798206278027E-2</v>
      </c>
    </row>
    <row r="40" spans="1:8" ht="15.75" x14ac:dyDescent="0.25">
      <c r="A40" s="100"/>
      <c r="B40" s="177"/>
      <c r="C40" s="177"/>
      <c r="D40" s="132"/>
      <c r="E40" s="177"/>
      <c r="F40" s="132"/>
      <c r="G40" s="177"/>
      <c r="H40" s="132"/>
    </row>
    <row r="41" spans="1:8" ht="15.75" x14ac:dyDescent="0.25">
      <c r="A41" s="103" t="s">
        <v>22</v>
      </c>
      <c r="B41" s="232">
        <v>38393</v>
      </c>
      <c r="C41" s="232">
        <v>4489</v>
      </c>
      <c r="D41" s="138">
        <v>0.11692235563774646</v>
      </c>
      <c r="E41" s="232">
        <v>30226</v>
      </c>
      <c r="F41" s="138">
        <v>0.78727893105514024</v>
      </c>
      <c r="G41" s="232">
        <v>3678</v>
      </c>
      <c r="H41" s="138">
        <v>9.5798713307113273E-2</v>
      </c>
    </row>
    <row r="42" spans="1:8" ht="15.75" x14ac:dyDescent="0.25">
      <c r="A42" s="219"/>
      <c r="B42" s="67"/>
      <c r="C42" s="67"/>
      <c r="D42" s="230"/>
      <c r="E42" s="67"/>
      <c r="F42" s="230"/>
      <c r="G42" s="67"/>
      <c r="H42" s="230"/>
    </row>
    <row r="43" spans="1:8" ht="15.75" x14ac:dyDescent="0.25">
      <c r="A43" s="25"/>
      <c r="B43" s="128"/>
      <c r="C43" s="128"/>
      <c r="D43" s="133"/>
      <c r="E43" s="128"/>
      <c r="F43" s="133"/>
      <c r="G43" s="128"/>
      <c r="H43" s="133"/>
    </row>
    <row r="44" spans="1:8" ht="15.75" x14ac:dyDescent="0.25">
      <c r="A44" s="25"/>
      <c r="B44" s="128"/>
      <c r="C44" s="128"/>
      <c r="D44" s="133"/>
      <c r="E44" s="128"/>
      <c r="F44" s="133"/>
      <c r="G44" s="128"/>
      <c r="H44" s="133"/>
    </row>
    <row r="45" spans="1:8" ht="15.75" customHeight="1" x14ac:dyDescent="0.25">
      <c r="A45" s="281" t="s">
        <v>127</v>
      </c>
      <c r="B45" s="281"/>
      <c r="C45" s="281"/>
      <c r="D45" s="281"/>
      <c r="E45" s="281"/>
      <c r="F45" s="281"/>
      <c r="G45" s="281"/>
      <c r="H45" s="281"/>
    </row>
    <row r="46" spans="1:8" ht="15.75" customHeight="1" x14ac:dyDescent="0.25">
      <c r="A46" s="4"/>
      <c r="B46" s="290" t="s">
        <v>190</v>
      </c>
      <c r="C46" s="292" t="s">
        <v>1</v>
      </c>
      <c r="D46" s="293"/>
      <c r="E46" s="293"/>
      <c r="F46" s="293"/>
      <c r="G46" s="293"/>
      <c r="H46" s="294"/>
    </row>
    <row r="47" spans="1:8" ht="35.25" customHeight="1" x14ac:dyDescent="0.25">
      <c r="A47" s="5"/>
      <c r="B47" s="303"/>
      <c r="C47" s="304" t="s">
        <v>186</v>
      </c>
      <c r="D47" s="305"/>
      <c r="E47" s="306" t="s">
        <v>3</v>
      </c>
      <c r="F47" s="306"/>
      <c r="G47" s="306" t="s">
        <v>9</v>
      </c>
      <c r="H47" s="306"/>
    </row>
    <row r="48" spans="1:8" ht="30.75" x14ac:dyDescent="0.25">
      <c r="A48" s="280"/>
      <c r="B48" s="291"/>
      <c r="C48" s="175" t="s">
        <v>184</v>
      </c>
      <c r="D48" s="175" t="s">
        <v>7</v>
      </c>
      <c r="E48" s="175" t="s">
        <v>184</v>
      </c>
      <c r="F48" s="175" t="s">
        <v>7</v>
      </c>
      <c r="G48" s="175" t="s">
        <v>184</v>
      </c>
      <c r="H48" s="175" t="s">
        <v>7</v>
      </c>
    </row>
    <row r="49" spans="1:8" ht="15.75" x14ac:dyDescent="0.25">
      <c r="A49" s="99"/>
      <c r="B49" s="99"/>
      <c r="C49" s="99"/>
      <c r="D49" s="99"/>
      <c r="E49" s="99"/>
      <c r="F49" s="99"/>
      <c r="G49" s="99"/>
      <c r="H49" s="99"/>
    </row>
    <row r="50" spans="1:8" ht="15.75" x14ac:dyDescent="0.25">
      <c r="A50" s="100" t="s">
        <v>93</v>
      </c>
      <c r="B50" s="177">
        <v>368</v>
      </c>
      <c r="C50" s="177">
        <v>0</v>
      </c>
      <c r="D50" s="131">
        <v>0</v>
      </c>
      <c r="E50" s="177">
        <v>43</v>
      </c>
      <c r="F50" s="131">
        <v>0.11684782608695653</v>
      </c>
      <c r="G50" s="177">
        <v>325</v>
      </c>
      <c r="H50" s="131">
        <v>0.88315217391304346</v>
      </c>
    </row>
    <row r="51" spans="1:8" ht="15.75" x14ac:dyDescent="0.25">
      <c r="A51" s="100" t="s">
        <v>94</v>
      </c>
      <c r="B51" s="177">
        <v>206</v>
      </c>
      <c r="C51" s="177">
        <v>25</v>
      </c>
      <c r="D51" s="131">
        <v>0.12135922330097088</v>
      </c>
      <c r="E51" s="177">
        <v>58</v>
      </c>
      <c r="F51" s="131">
        <v>0.28155339805825241</v>
      </c>
      <c r="G51" s="177">
        <v>123</v>
      </c>
      <c r="H51" s="131">
        <v>0.59708737864077666</v>
      </c>
    </row>
    <row r="52" spans="1:8" ht="15.75" x14ac:dyDescent="0.25">
      <c r="A52" s="100" t="s">
        <v>95</v>
      </c>
      <c r="B52" s="177">
        <v>41</v>
      </c>
      <c r="C52" s="177">
        <v>17</v>
      </c>
      <c r="D52" s="131">
        <v>0.41463414634146339</v>
      </c>
      <c r="E52" s="177">
        <v>24</v>
      </c>
      <c r="F52" s="131">
        <v>0.58536585365853655</v>
      </c>
      <c r="G52" s="177">
        <v>0</v>
      </c>
      <c r="H52" s="131">
        <v>0</v>
      </c>
    </row>
    <row r="53" spans="1:8" ht="15.75" x14ac:dyDescent="0.25">
      <c r="A53" s="100" t="s">
        <v>96</v>
      </c>
      <c r="B53" s="177">
        <v>14</v>
      </c>
      <c r="C53" s="177">
        <v>0</v>
      </c>
      <c r="D53" s="131">
        <v>0</v>
      </c>
      <c r="E53" s="177">
        <v>12</v>
      </c>
      <c r="F53" s="131">
        <v>0.8571428571428571</v>
      </c>
      <c r="G53" s="177">
        <v>2</v>
      </c>
      <c r="H53" s="131">
        <v>0.14285714285714285</v>
      </c>
    </row>
    <row r="54" spans="1:8" ht="15.75" x14ac:dyDescent="0.25">
      <c r="A54" s="100" t="s">
        <v>97</v>
      </c>
      <c r="B54" s="177">
        <v>147</v>
      </c>
      <c r="C54" s="177">
        <v>0</v>
      </c>
      <c r="D54" s="131">
        <v>0</v>
      </c>
      <c r="E54" s="177">
        <v>95</v>
      </c>
      <c r="F54" s="131">
        <v>0.6462585034013606</v>
      </c>
      <c r="G54" s="177">
        <v>52</v>
      </c>
      <c r="H54" s="131">
        <v>0.35374149659863946</v>
      </c>
    </row>
    <row r="55" spans="1:8" ht="15.75" x14ac:dyDescent="0.25">
      <c r="A55" s="100" t="s">
        <v>98</v>
      </c>
      <c r="B55" s="177">
        <v>126</v>
      </c>
      <c r="C55" s="177">
        <v>2</v>
      </c>
      <c r="D55" s="131">
        <v>1.5873015873015872E-2</v>
      </c>
      <c r="E55" s="177">
        <v>93</v>
      </c>
      <c r="F55" s="131">
        <v>0.73809523809523814</v>
      </c>
      <c r="G55" s="177">
        <v>31</v>
      </c>
      <c r="H55" s="131">
        <v>0.24603174603174602</v>
      </c>
    </row>
    <row r="56" spans="1:8" ht="15.75" x14ac:dyDescent="0.25">
      <c r="A56" s="100" t="s">
        <v>99</v>
      </c>
      <c r="B56" s="177">
        <v>109</v>
      </c>
      <c r="C56" s="177">
        <v>23</v>
      </c>
      <c r="D56" s="131">
        <v>0.21100917431192662</v>
      </c>
      <c r="E56" s="177">
        <v>83</v>
      </c>
      <c r="F56" s="131">
        <v>0.76146788990825687</v>
      </c>
      <c r="G56" s="177">
        <v>3</v>
      </c>
      <c r="H56" s="131">
        <v>2.7522935779816515E-2</v>
      </c>
    </row>
    <row r="57" spans="1:8" ht="15.75" x14ac:dyDescent="0.25">
      <c r="A57" s="100" t="s">
        <v>100</v>
      </c>
      <c r="B57" s="177">
        <v>93</v>
      </c>
      <c r="C57" s="177">
        <v>10</v>
      </c>
      <c r="D57" s="131">
        <v>0.10752688172043011</v>
      </c>
      <c r="E57" s="177">
        <v>83</v>
      </c>
      <c r="F57" s="131">
        <v>0.89247311827956988</v>
      </c>
      <c r="G57" s="177">
        <v>0</v>
      </c>
      <c r="H57" s="131">
        <v>0</v>
      </c>
    </row>
    <row r="58" spans="1:8" ht="15.75" x14ac:dyDescent="0.25">
      <c r="A58" s="100" t="s">
        <v>101</v>
      </c>
      <c r="B58" s="177">
        <v>113</v>
      </c>
      <c r="C58" s="177">
        <v>11</v>
      </c>
      <c r="D58" s="131">
        <v>9.7345132743362831E-2</v>
      </c>
      <c r="E58" s="177">
        <v>90</v>
      </c>
      <c r="F58" s="131">
        <v>0.79646017699115046</v>
      </c>
      <c r="G58" s="177">
        <v>12</v>
      </c>
      <c r="H58" s="131">
        <v>0.10619469026548672</v>
      </c>
    </row>
    <row r="59" spans="1:8" ht="15.75" x14ac:dyDescent="0.25">
      <c r="A59" s="100" t="s">
        <v>102</v>
      </c>
      <c r="B59" s="177">
        <v>30</v>
      </c>
      <c r="C59" s="177">
        <v>0</v>
      </c>
      <c r="D59" s="131">
        <v>0</v>
      </c>
      <c r="E59" s="177">
        <v>7</v>
      </c>
      <c r="F59" s="131">
        <v>0.23333333333333334</v>
      </c>
      <c r="G59" s="177">
        <v>23</v>
      </c>
      <c r="H59" s="131">
        <v>0.76666666666666672</v>
      </c>
    </row>
    <row r="60" spans="1:8" ht="15.75" x14ac:dyDescent="0.25">
      <c r="A60" s="100" t="s">
        <v>103</v>
      </c>
      <c r="B60" s="177">
        <v>10</v>
      </c>
      <c r="C60" s="177">
        <v>0</v>
      </c>
      <c r="D60" s="131">
        <v>0</v>
      </c>
      <c r="E60" s="177">
        <v>0</v>
      </c>
      <c r="F60" s="131">
        <v>0</v>
      </c>
      <c r="G60" s="177">
        <v>10</v>
      </c>
      <c r="H60" s="131">
        <v>1</v>
      </c>
    </row>
    <row r="61" spans="1:8" ht="15.75" x14ac:dyDescent="0.25">
      <c r="A61" s="100" t="s">
        <v>104</v>
      </c>
      <c r="B61" s="177">
        <v>203</v>
      </c>
      <c r="C61" s="177">
        <v>24</v>
      </c>
      <c r="D61" s="131">
        <v>0.11822660098522167</v>
      </c>
      <c r="E61" s="177">
        <v>26</v>
      </c>
      <c r="F61" s="131">
        <v>0.12807881773399016</v>
      </c>
      <c r="G61" s="177">
        <v>153</v>
      </c>
      <c r="H61" s="131">
        <v>0.75369458128078815</v>
      </c>
    </row>
    <row r="62" spans="1:8" ht="15.75" x14ac:dyDescent="0.25">
      <c r="A62" s="100" t="s">
        <v>105</v>
      </c>
      <c r="B62" s="177">
        <v>13</v>
      </c>
      <c r="C62" s="177">
        <v>11</v>
      </c>
      <c r="D62" s="131">
        <v>0.84615384615384615</v>
      </c>
      <c r="E62" s="177">
        <v>0</v>
      </c>
      <c r="F62" s="131">
        <v>0</v>
      </c>
      <c r="G62" s="177">
        <v>2</v>
      </c>
      <c r="H62" s="131">
        <v>0.15384615384615385</v>
      </c>
    </row>
    <row r="63" spans="1:8" ht="15.75" x14ac:dyDescent="0.25">
      <c r="A63" s="100" t="s">
        <v>106</v>
      </c>
      <c r="B63" s="177">
        <v>140</v>
      </c>
      <c r="C63" s="177">
        <v>16</v>
      </c>
      <c r="D63" s="131">
        <v>0.11428571428571428</v>
      </c>
      <c r="E63" s="177">
        <v>95</v>
      </c>
      <c r="F63" s="131">
        <v>0.6785714285714286</v>
      </c>
      <c r="G63" s="177">
        <v>29</v>
      </c>
      <c r="H63" s="131">
        <v>0.20714285714285716</v>
      </c>
    </row>
    <row r="64" spans="1:8" ht="15.75" x14ac:dyDescent="0.25">
      <c r="A64" s="100" t="s">
        <v>107</v>
      </c>
      <c r="B64" s="177">
        <v>167</v>
      </c>
      <c r="C64" s="177">
        <v>14</v>
      </c>
      <c r="D64" s="131">
        <v>8.3832335329341312E-2</v>
      </c>
      <c r="E64" s="177">
        <v>131</v>
      </c>
      <c r="F64" s="131">
        <v>0.78443113772455086</v>
      </c>
      <c r="G64" s="177">
        <v>22</v>
      </c>
      <c r="H64" s="131">
        <v>0.1317365269461078</v>
      </c>
    </row>
    <row r="65" spans="1:8" ht="15.75" x14ac:dyDescent="0.25">
      <c r="A65" s="100" t="s">
        <v>108</v>
      </c>
      <c r="B65" s="177">
        <v>562</v>
      </c>
      <c r="C65" s="177">
        <v>14</v>
      </c>
      <c r="D65" s="131">
        <v>2.491103202846975E-2</v>
      </c>
      <c r="E65" s="177">
        <v>42</v>
      </c>
      <c r="F65" s="131">
        <v>7.4733096085409248E-2</v>
      </c>
      <c r="G65" s="177">
        <v>506</v>
      </c>
      <c r="H65" s="131">
        <v>0.90035587188612098</v>
      </c>
    </row>
    <row r="66" spans="1:8" ht="15.75" x14ac:dyDescent="0.25">
      <c r="A66" s="100" t="s">
        <v>109</v>
      </c>
      <c r="B66" s="177">
        <v>297</v>
      </c>
      <c r="C66" s="177">
        <v>12</v>
      </c>
      <c r="D66" s="131">
        <v>4.0404040404040407E-2</v>
      </c>
      <c r="E66" s="177">
        <v>202</v>
      </c>
      <c r="F66" s="131">
        <v>0.68013468013468015</v>
      </c>
      <c r="G66" s="177">
        <v>83</v>
      </c>
      <c r="H66" s="131">
        <v>0.27946127946127947</v>
      </c>
    </row>
    <row r="67" spans="1:8" ht="15.75" x14ac:dyDescent="0.25">
      <c r="A67" s="100" t="s">
        <v>110</v>
      </c>
      <c r="B67" s="177">
        <v>122</v>
      </c>
      <c r="C67" s="177">
        <v>3</v>
      </c>
      <c r="D67" s="131">
        <v>2.4590163934426229E-2</v>
      </c>
      <c r="E67" s="177">
        <v>0</v>
      </c>
      <c r="F67" s="131">
        <v>0</v>
      </c>
      <c r="G67" s="177">
        <v>119</v>
      </c>
      <c r="H67" s="131">
        <v>0.97540983606557374</v>
      </c>
    </row>
    <row r="68" spans="1:8" ht="15.75" x14ac:dyDescent="0.25">
      <c r="A68" s="100" t="s">
        <v>111</v>
      </c>
      <c r="B68" s="177">
        <v>56</v>
      </c>
      <c r="C68" s="177">
        <v>0</v>
      </c>
      <c r="D68" s="131">
        <v>0</v>
      </c>
      <c r="E68" s="177">
        <v>8</v>
      </c>
      <c r="F68" s="131">
        <v>0.14285714285714285</v>
      </c>
      <c r="G68" s="177">
        <v>48</v>
      </c>
      <c r="H68" s="131">
        <v>0.8571428571428571</v>
      </c>
    </row>
    <row r="69" spans="1:8" ht="15.75" x14ac:dyDescent="0.25">
      <c r="A69" s="100" t="s">
        <v>112</v>
      </c>
      <c r="B69" s="177">
        <v>40</v>
      </c>
      <c r="C69" s="177">
        <v>13</v>
      </c>
      <c r="D69" s="131">
        <v>0.32500000000000001</v>
      </c>
      <c r="E69" s="177">
        <v>0</v>
      </c>
      <c r="F69" s="131">
        <v>0</v>
      </c>
      <c r="G69" s="177">
        <v>27</v>
      </c>
      <c r="H69" s="131">
        <v>0.67500000000000004</v>
      </c>
    </row>
    <row r="70" spans="1:8" ht="15.75" x14ac:dyDescent="0.25">
      <c r="A70" s="100" t="s">
        <v>113</v>
      </c>
      <c r="B70" s="177">
        <v>145</v>
      </c>
      <c r="C70" s="177">
        <v>0</v>
      </c>
      <c r="D70" s="131">
        <v>0</v>
      </c>
      <c r="E70" s="177">
        <v>83</v>
      </c>
      <c r="F70" s="131">
        <v>0.57241379310344831</v>
      </c>
      <c r="G70" s="177">
        <v>62</v>
      </c>
      <c r="H70" s="131">
        <v>0.42758620689655175</v>
      </c>
    </row>
    <row r="71" spans="1:8" ht="15.75" x14ac:dyDescent="0.25">
      <c r="A71" s="100" t="s">
        <v>114</v>
      </c>
      <c r="B71" s="177">
        <v>148</v>
      </c>
      <c r="C71" s="177">
        <v>0</v>
      </c>
      <c r="D71" s="131">
        <v>0</v>
      </c>
      <c r="E71" s="177">
        <v>139</v>
      </c>
      <c r="F71" s="131">
        <v>0.93918918918918914</v>
      </c>
      <c r="G71" s="177">
        <v>9</v>
      </c>
      <c r="H71" s="131">
        <v>6.0810810810810814E-2</v>
      </c>
    </row>
    <row r="72" spans="1:8" ht="15.75" x14ac:dyDescent="0.25">
      <c r="A72" s="100" t="s">
        <v>115</v>
      </c>
      <c r="B72" s="177">
        <v>10</v>
      </c>
      <c r="C72" s="177">
        <v>6</v>
      </c>
      <c r="D72" s="131">
        <v>0.6</v>
      </c>
      <c r="E72" s="177">
        <v>0</v>
      </c>
      <c r="F72" s="131">
        <v>0</v>
      </c>
      <c r="G72" s="177">
        <v>4</v>
      </c>
      <c r="H72" s="131">
        <v>0.4</v>
      </c>
    </row>
    <row r="73" spans="1:8" ht="15.75" x14ac:dyDescent="0.25">
      <c r="A73" s="100" t="s">
        <v>116</v>
      </c>
      <c r="B73" s="177">
        <v>176</v>
      </c>
      <c r="C73" s="177">
        <v>0</v>
      </c>
      <c r="D73" s="131">
        <v>0</v>
      </c>
      <c r="E73" s="177">
        <v>78</v>
      </c>
      <c r="F73" s="131">
        <v>0.44318181818181818</v>
      </c>
      <c r="G73" s="177">
        <v>98</v>
      </c>
      <c r="H73" s="131">
        <v>0.55681818181818177</v>
      </c>
    </row>
    <row r="74" spans="1:8" ht="15.75" x14ac:dyDescent="0.25">
      <c r="A74" s="100" t="s">
        <v>117</v>
      </c>
      <c r="B74" s="177">
        <v>47</v>
      </c>
      <c r="C74" s="177">
        <v>10</v>
      </c>
      <c r="D74" s="131">
        <v>0.21276595744680851</v>
      </c>
      <c r="E74" s="177">
        <v>8</v>
      </c>
      <c r="F74" s="131">
        <v>0.1702127659574468</v>
      </c>
      <c r="G74" s="177">
        <v>29</v>
      </c>
      <c r="H74" s="131">
        <v>0.61702127659574468</v>
      </c>
    </row>
    <row r="75" spans="1:8" ht="15.75" x14ac:dyDescent="0.25">
      <c r="A75" s="100" t="s">
        <v>118</v>
      </c>
      <c r="B75" s="177">
        <v>73</v>
      </c>
      <c r="C75" s="177">
        <v>0</v>
      </c>
      <c r="D75" s="131">
        <v>0</v>
      </c>
      <c r="E75" s="177">
        <v>0</v>
      </c>
      <c r="F75" s="131">
        <v>0</v>
      </c>
      <c r="G75" s="177">
        <v>73</v>
      </c>
      <c r="H75" s="131">
        <v>1</v>
      </c>
    </row>
    <row r="76" spans="1:8" ht="15.75" x14ac:dyDescent="0.25">
      <c r="A76" s="100" t="s">
        <v>119</v>
      </c>
      <c r="B76" s="177">
        <v>46</v>
      </c>
      <c r="C76" s="177">
        <v>46</v>
      </c>
      <c r="D76" s="131">
        <v>1</v>
      </c>
      <c r="E76" s="177">
        <v>0</v>
      </c>
      <c r="F76" s="131">
        <v>0</v>
      </c>
      <c r="G76" s="177">
        <v>0</v>
      </c>
      <c r="H76" s="131">
        <v>0</v>
      </c>
    </row>
    <row r="77" spans="1:8" ht="15.75" x14ac:dyDescent="0.25">
      <c r="A77" s="100" t="s">
        <v>120</v>
      </c>
      <c r="B77" s="177">
        <v>89</v>
      </c>
      <c r="C77" s="177">
        <v>4</v>
      </c>
      <c r="D77" s="131">
        <v>4.49438202247191E-2</v>
      </c>
      <c r="E77" s="177">
        <v>24</v>
      </c>
      <c r="F77" s="131">
        <v>0.2696629213483146</v>
      </c>
      <c r="G77" s="177">
        <v>61</v>
      </c>
      <c r="H77" s="131">
        <v>0.6853932584269663</v>
      </c>
    </row>
    <row r="78" spans="1:8" ht="15.75" x14ac:dyDescent="0.25">
      <c r="A78" s="100" t="s">
        <v>121</v>
      </c>
      <c r="B78" s="177">
        <v>238</v>
      </c>
      <c r="C78" s="177">
        <v>0</v>
      </c>
      <c r="D78" s="131">
        <v>0</v>
      </c>
      <c r="E78" s="177">
        <v>101</v>
      </c>
      <c r="F78" s="131">
        <v>0.42436974789915966</v>
      </c>
      <c r="G78" s="177">
        <v>137</v>
      </c>
      <c r="H78" s="131">
        <v>0.57563025210084029</v>
      </c>
    </row>
    <row r="79" spans="1:8" ht="15.75" x14ac:dyDescent="0.25">
      <c r="A79" s="100" t="s">
        <v>122</v>
      </c>
      <c r="B79" s="177">
        <v>181</v>
      </c>
      <c r="C79" s="177">
        <v>0</v>
      </c>
      <c r="D79" s="131">
        <v>0</v>
      </c>
      <c r="E79" s="177">
        <v>100</v>
      </c>
      <c r="F79" s="131">
        <v>0.5524861878453039</v>
      </c>
      <c r="G79" s="177">
        <v>81</v>
      </c>
      <c r="H79" s="131">
        <v>0.44751381215469616</v>
      </c>
    </row>
    <row r="80" spans="1:8" ht="15.75" x14ac:dyDescent="0.25">
      <c r="A80" s="100" t="s">
        <v>123</v>
      </c>
      <c r="B80" s="177">
        <v>6</v>
      </c>
      <c r="C80" s="177">
        <v>0</v>
      </c>
      <c r="D80" s="131">
        <v>0</v>
      </c>
      <c r="E80" s="177">
        <v>0</v>
      </c>
      <c r="F80" s="131">
        <v>0</v>
      </c>
      <c r="G80" s="177">
        <v>6</v>
      </c>
      <c r="H80" s="131">
        <v>1</v>
      </c>
    </row>
    <row r="81" spans="1:18" ht="15.75" x14ac:dyDescent="0.25">
      <c r="A81" s="100" t="s">
        <v>124</v>
      </c>
      <c r="B81" s="177">
        <v>93</v>
      </c>
      <c r="C81" s="177">
        <v>13</v>
      </c>
      <c r="D81" s="131">
        <v>0.13978494623655913</v>
      </c>
      <c r="E81" s="177">
        <v>5</v>
      </c>
      <c r="F81" s="131">
        <v>5.3763440860215055E-2</v>
      </c>
      <c r="G81" s="177">
        <v>75</v>
      </c>
      <c r="H81" s="131">
        <v>0.80645161290322576</v>
      </c>
    </row>
    <row r="82" spans="1:18" ht="15.75" x14ac:dyDescent="0.25">
      <c r="A82" s="100"/>
      <c r="B82" s="177"/>
      <c r="C82" s="177"/>
      <c r="D82" s="132"/>
      <c r="E82" s="177"/>
      <c r="F82" s="132"/>
      <c r="G82" s="177"/>
      <c r="H82" s="132"/>
    </row>
    <row r="83" spans="1:18" ht="15.75" x14ac:dyDescent="0.25">
      <c r="A83" s="103" t="s">
        <v>22</v>
      </c>
      <c r="B83" s="232">
        <v>4109</v>
      </c>
      <c r="C83" s="232">
        <v>274</v>
      </c>
      <c r="D83" s="138">
        <v>6.6682891214407403E-2</v>
      </c>
      <c r="E83" s="232">
        <v>1630</v>
      </c>
      <c r="F83" s="138">
        <v>0.39669019226089075</v>
      </c>
      <c r="G83" s="232">
        <v>2205</v>
      </c>
      <c r="H83" s="138">
        <v>0.53662691652470185</v>
      </c>
    </row>
    <row r="84" spans="1:18" ht="15.75" x14ac:dyDescent="0.25">
      <c r="A84" s="219"/>
      <c r="B84" s="67"/>
      <c r="C84" s="67"/>
      <c r="D84" s="230"/>
      <c r="E84" s="67"/>
      <c r="F84" s="230"/>
      <c r="G84" s="67"/>
      <c r="H84" s="230"/>
      <c r="K84" s="25"/>
      <c r="L84" s="128"/>
      <c r="M84" s="128"/>
      <c r="N84" s="133"/>
      <c r="O84" s="128"/>
      <c r="P84" s="133"/>
      <c r="Q84" s="128"/>
      <c r="R84" s="133"/>
    </row>
    <row r="85" spans="1:18" ht="15.75" x14ac:dyDescent="0.25">
      <c r="A85" s="25"/>
      <c r="B85" s="128"/>
      <c r="C85" s="128"/>
      <c r="D85" s="133"/>
      <c r="E85" s="128"/>
      <c r="F85" s="133"/>
      <c r="G85" s="128"/>
      <c r="H85" s="133"/>
      <c r="K85" s="25"/>
      <c r="L85" s="128"/>
      <c r="M85" s="128"/>
      <c r="N85" s="133"/>
      <c r="O85" s="128"/>
      <c r="P85" s="133"/>
      <c r="Q85" s="128"/>
      <c r="R85" s="133"/>
    </row>
    <row r="86" spans="1:18" ht="15.75" x14ac:dyDescent="0.25">
      <c r="A86" s="25"/>
      <c r="B86" s="128"/>
      <c r="C86" s="128"/>
      <c r="D86" s="133"/>
      <c r="E86" s="128"/>
      <c r="F86" s="133"/>
      <c r="G86" s="128"/>
      <c r="H86" s="133"/>
    </row>
    <row r="87" spans="1:18" ht="15.75" customHeight="1" x14ac:dyDescent="0.25">
      <c r="A87" s="281" t="s">
        <v>129</v>
      </c>
      <c r="B87" s="281"/>
      <c r="C87" s="281"/>
      <c r="D87" s="281"/>
      <c r="E87" s="281"/>
      <c r="F87" s="281"/>
      <c r="G87" s="281"/>
      <c r="H87" s="281"/>
    </row>
    <row r="88" spans="1:18" ht="15.75" x14ac:dyDescent="0.25">
      <c r="A88" s="4"/>
      <c r="B88" s="290" t="s">
        <v>190</v>
      </c>
      <c r="C88" s="292" t="s">
        <v>1</v>
      </c>
      <c r="D88" s="293"/>
      <c r="E88" s="293"/>
      <c r="F88" s="293"/>
      <c r="G88" s="293"/>
      <c r="H88" s="294"/>
    </row>
    <row r="89" spans="1:18" ht="15.75" x14ac:dyDescent="0.25">
      <c r="A89" s="5"/>
      <c r="B89" s="303"/>
      <c r="C89" s="304" t="s">
        <v>186</v>
      </c>
      <c r="D89" s="305"/>
      <c r="E89" s="306" t="s">
        <v>3</v>
      </c>
      <c r="F89" s="306"/>
      <c r="G89" s="306" t="s">
        <v>9</v>
      </c>
      <c r="H89" s="306"/>
    </row>
    <row r="90" spans="1:18" ht="30.75" x14ac:dyDescent="0.25">
      <c r="A90" s="280"/>
      <c r="B90" s="291"/>
      <c r="C90" s="175" t="s">
        <v>184</v>
      </c>
      <c r="D90" s="175" t="s">
        <v>7</v>
      </c>
      <c r="E90" s="175" t="s">
        <v>184</v>
      </c>
      <c r="F90" s="175" t="s">
        <v>7</v>
      </c>
      <c r="G90" s="175" t="s">
        <v>184</v>
      </c>
      <c r="H90" s="175" t="s">
        <v>7</v>
      </c>
    </row>
    <row r="91" spans="1:18" ht="15.75" x14ac:dyDescent="0.25">
      <c r="A91" s="99"/>
      <c r="B91" s="99"/>
      <c r="C91" s="99"/>
      <c r="D91" s="99"/>
      <c r="E91" s="99"/>
      <c r="F91" s="99"/>
      <c r="G91" s="99"/>
      <c r="H91" s="99"/>
    </row>
    <row r="92" spans="1:18" ht="15.75" x14ac:dyDescent="0.25">
      <c r="A92" s="100" t="s">
        <v>93</v>
      </c>
      <c r="B92" s="177">
        <v>224</v>
      </c>
      <c r="C92" s="177">
        <v>80</v>
      </c>
      <c r="D92" s="131">
        <v>0.35714285714285715</v>
      </c>
      <c r="E92" s="177">
        <v>61</v>
      </c>
      <c r="F92" s="131">
        <v>0.27232142857142855</v>
      </c>
      <c r="G92" s="177">
        <v>83</v>
      </c>
      <c r="H92" s="131">
        <v>0.3705357142857143</v>
      </c>
    </row>
    <row r="93" spans="1:18" ht="15.75" x14ac:dyDescent="0.25">
      <c r="A93" s="100" t="s">
        <v>94</v>
      </c>
      <c r="B93" s="177">
        <v>890</v>
      </c>
      <c r="C93" s="177">
        <v>766</v>
      </c>
      <c r="D93" s="131">
        <v>0.86067415730337082</v>
      </c>
      <c r="E93" s="177">
        <v>42</v>
      </c>
      <c r="F93" s="131">
        <v>4.7191011235955059E-2</v>
      </c>
      <c r="G93" s="177">
        <v>82</v>
      </c>
      <c r="H93" s="131">
        <v>9.2134831460674152E-2</v>
      </c>
    </row>
    <row r="94" spans="1:18" ht="15.75" x14ac:dyDescent="0.25">
      <c r="A94" s="100" t="s">
        <v>95</v>
      </c>
      <c r="B94" s="177">
        <v>407</v>
      </c>
      <c r="C94" s="177">
        <v>216</v>
      </c>
      <c r="D94" s="131">
        <v>0.53071253071253066</v>
      </c>
      <c r="E94" s="177">
        <v>24</v>
      </c>
      <c r="F94" s="131">
        <v>5.896805896805897E-2</v>
      </c>
      <c r="G94" s="177">
        <v>167</v>
      </c>
      <c r="H94" s="131">
        <v>0.41031941031941033</v>
      </c>
    </row>
    <row r="95" spans="1:18" ht="15.75" x14ac:dyDescent="0.25">
      <c r="A95" s="100" t="s">
        <v>96</v>
      </c>
      <c r="B95" s="177">
        <v>332</v>
      </c>
      <c r="C95" s="177">
        <v>282</v>
      </c>
      <c r="D95" s="131">
        <v>0.8493975903614458</v>
      </c>
      <c r="E95" s="177">
        <v>0</v>
      </c>
      <c r="F95" s="131">
        <v>0</v>
      </c>
      <c r="G95" s="177">
        <v>50</v>
      </c>
      <c r="H95" s="131">
        <v>0.15060240963855423</v>
      </c>
    </row>
    <row r="96" spans="1:18" ht="15.75" x14ac:dyDescent="0.25">
      <c r="A96" s="100" t="s">
        <v>97</v>
      </c>
      <c r="B96" s="177">
        <v>260</v>
      </c>
      <c r="C96" s="177">
        <v>185</v>
      </c>
      <c r="D96" s="131">
        <v>0.71153846153846156</v>
      </c>
      <c r="E96" s="177">
        <v>0</v>
      </c>
      <c r="F96" s="131">
        <v>0</v>
      </c>
      <c r="G96" s="177">
        <v>75</v>
      </c>
      <c r="H96" s="131">
        <v>0.28846153846153844</v>
      </c>
    </row>
    <row r="97" spans="1:8" ht="15.75" x14ac:dyDescent="0.25">
      <c r="A97" s="100" t="s">
        <v>98</v>
      </c>
      <c r="B97" s="177">
        <v>577</v>
      </c>
      <c r="C97" s="177">
        <v>273</v>
      </c>
      <c r="D97" s="131">
        <v>0.47313691507798961</v>
      </c>
      <c r="E97" s="177">
        <v>59</v>
      </c>
      <c r="F97" s="131">
        <v>0.10225303292894281</v>
      </c>
      <c r="G97" s="177">
        <v>245</v>
      </c>
      <c r="H97" s="131">
        <v>0.42461005199306762</v>
      </c>
    </row>
    <row r="98" spans="1:8" ht="15.75" x14ac:dyDescent="0.25">
      <c r="A98" s="100" t="s">
        <v>99</v>
      </c>
      <c r="B98" s="177">
        <v>306</v>
      </c>
      <c r="C98" s="177">
        <v>140</v>
      </c>
      <c r="D98" s="131">
        <v>0.45751633986928103</v>
      </c>
      <c r="E98" s="177">
        <v>0</v>
      </c>
      <c r="F98" s="131">
        <v>0</v>
      </c>
      <c r="G98" s="177">
        <v>166</v>
      </c>
      <c r="H98" s="131">
        <v>0.54248366013071891</v>
      </c>
    </row>
    <row r="99" spans="1:8" ht="15.75" x14ac:dyDescent="0.25">
      <c r="A99" s="100" t="s">
        <v>100</v>
      </c>
      <c r="B99" s="177">
        <v>411</v>
      </c>
      <c r="C99" s="177">
        <v>290</v>
      </c>
      <c r="D99" s="131">
        <v>0.7055961070559611</v>
      </c>
      <c r="E99" s="177">
        <v>0</v>
      </c>
      <c r="F99" s="131">
        <v>0</v>
      </c>
      <c r="G99" s="177">
        <v>121</v>
      </c>
      <c r="H99" s="131">
        <v>0.2944038929440389</v>
      </c>
    </row>
    <row r="100" spans="1:8" ht="15.75" x14ac:dyDescent="0.25">
      <c r="A100" s="100" t="s">
        <v>101</v>
      </c>
      <c r="B100" s="177">
        <v>446</v>
      </c>
      <c r="C100" s="177">
        <v>117</v>
      </c>
      <c r="D100" s="131">
        <v>0.2623318385650224</v>
      </c>
      <c r="E100" s="177">
        <v>54</v>
      </c>
      <c r="F100" s="131">
        <v>0.1210762331838565</v>
      </c>
      <c r="G100" s="177">
        <v>275</v>
      </c>
      <c r="H100" s="131">
        <v>0.61659192825112108</v>
      </c>
    </row>
    <row r="101" spans="1:8" ht="15.75" x14ac:dyDescent="0.25">
      <c r="A101" s="100" t="s">
        <v>102</v>
      </c>
      <c r="B101" s="177">
        <v>148</v>
      </c>
      <c r="C101" s="177">
        <v>122</v>
      </c>
      <c r="D101" s="131">
        <v>0.82432432432432434</v>
      </c>
      <c r="E101" s="177">
        <v>0</v>
      </c>
      <c r="F101" s="131">
        <v>0</v>
      </c>
      <c r="G101" s="177">
        <v>26</v>
      </c>
      <c r="H101" s="131">
        <v>0.17567567567567569</v>
      </c>
    </row>
    <row r="102" spans="1:8" ht="15.75" x14ac:dyDescent="0.25">
      <c r="A102" s="100" t="s">
        <v>103</v>
      </c>
      <c r="B102" s="177">
        <v>200</v>
      </c>
      <c r="C102" s="177">
        <v>136</v>
      </c>
      <c r="D102" s="131">
        <v>0.68</v>
      </c>
      <c r="E102" s="177">
        <v>0</v>
      </c>
      <c r="F102" s="131">
        <v>0</v>
      </c>
      <c r="G102" s="177">
        <v>64</v>
      </c>
      <c r="H102" s="131">
        <v>0.32</v>
      </c>
    </row>
    <row r="103" spans="1:8" ht="15.75" x14ac:dyDescent="0.25">
      <c r="A103" s="100" t="s">
        <v>104</v>
      </c>
      <c r="B103" s="177">
        <v>1561</v>
      </c>
      <c r="C103" s="177">
        <v>628</v>
      </c>
      <c r="D103" s="131">
        <v>0.40230621396540678</v>
      </c>
      <c r="E103" s="177">
        <v>30</v>
      </c>
      <c r="F103" s="131">
        <v>1.9218449711723255E-2</v>
      </c>
      <c r="G103" s="177">
        <v>903</v>
      </c>
      <c r="H103" s="131">
        <v>0.57847533632286996</v>
      </c>
    </row>
    <row r="104" spans="1:8" ht="15.75" x14ac:dyDescent="0.25">
      <c r="A104" s="100" t="s">
        <v>105</v>
      </c>
      <c r="B104" s="177">
        <v>100</v>
      </c>
      <c r="C104" s="177">
        <v>93</v>
      </c>
      <c r="D104" s="131">
        <v>0.93</v>
      </c>
      <c r="E104" s="177">
        <v>0</v>
      </c>
      <c r="F104" s="131">
        <v>0</v>
      </c>
      <c r="G104" s="177">
        <v>7</v>
      </c>
      <c r="H104" s="131">
        <v>7.0000000000000007E-2</v>
      </c>
    </row>
    <row r="105" spans="1:8" ht="15.75" x14ac:dyDescent="0.25">
      <c r="A105" s="100" t="s">
        <v>106</v>
      </c>
      <c r="B105" s="177">
        <v>423</v>
      </c>
      <c r="C105" s="177">
        <v>358</v>
      </c>
      <c r="D105" s="131">
        <v>0.84633569739952719</v>
      </c>
      <c r="E105" s="177">
        <v>57</v>
      </c>
      <c r="F105" s="131">
        <v>0.13475177304964539</v>
      </c>
      <c r="G105" s="177">
        <v>8</v>
      </c>
      <c r="H105" s="131">
        <v>1.8912529550827423E-2</v>
      </c>
    </row>
    <row r="106" spans="1:8" ht="15.75" x14ac:dyDescent="0.25">
      <c r="A106" s="100" t="s">
        <v>107</v>
      </c>
      <c r="B106" s="177">
        <v>1107</v>
      </c>
      <c r="C106" s="177">
        <v>655</v>
      </c>
      <c r="D106" s="131">
        <v>0.59168925022583563</v>
      </c>
      <c r="E106" s="177">
        <v>30</v>
      </c>
      <c r="F106" s="131">
        <v>2.7100271002710029E-2</v>
      </c>
      <c r="G106" s="177">
        <v>422</v>
      </c>
      <c r="H106" s="131">
        <v>0.38121047877145436</v>
      </c>
    </row>
    <row r="107" spans="1:8" ht="15.75" x14ac:dyDescent="0.25">
      <c r="A107" s="100" t="s">
        <v>108</v>
      </c>
      <c r="B107" s="177">
        <v>1914</v>
      </c>
      <c r="C107" s="177">
        <v>850</v>
      </c>
      <c r="D107" s="131">
        <v>0.44409613375130619</v>
      </c>
      <c r="E107" s="177">
        <v>74</v>
      </c>
      <c r="F107" s="131">
        <v>3.8662486938349006E-2</v>
      </c>
      <c r="G107" s="177">
        <v>990</v>
      </c>
      <c r="H107" s="131">
        <v>0.51724137931034486</v>
      </c>
    </row>
    <row r="108" spans="1:8" ht="15.75" x14ac:dyDescent="0.25">
      <c r="A108" s="100" t="s">
        <v>109</v>
      </c>
      <c r="B108" s="177">
        <v>767</v>
      </c>
      <c r="C108" s="177">
        <v>511</v>
      </c>
      <c r="D108" s="131">
        <v>0.66623207301173404</v>
      </c>
      <c r="E108" s="177">
        <v>83</v>
      </c>
      <c r="F108" s="131">
        <v>0.10821382007822686</v>
      </c>
      <c r="G108" s="177">
        <v>173</v>
      </c>
      <c r="H108" s="131">
        <v>0.2255541069100391</v>
      </c>
    </row>
    <row r="109" spans="1:8" ht="15.75" x14ac:dyDescent="0.25">
      <c r="A109" s="100" t="s">
        <v>110</v>
      </c>
      <c r="B109" s="177">
        <v>261</v>
      </c>
      <c r="C109" s="177">
        <v>183</v>
      </c>
      <c r="D109" s="131">
        <v>0.70114942528735635</v>
      </c>
      <c r="E109" s="177">
        <v>28</v>
      </c>
      <c r="F109" s="131">
        <v>0.10727969348659004</v>
      </c>
      <c r="G109" s="177">
        <v>50</v>
      </c>
      <c r="H109" s="131">
        <v>0.19157088122605365</v>
      </c>
    </row>
    <row r="110" spans="1:8" ht="15.75" x14ac:dyDescent="0.25">
      <c r="A110" s="100" t="s">
        <v>111</v>
      </c>
      <c r="B110" s="177">
        <v>128</v>
      </c>
      <c r="C110" s="177">
        <v>78</v>
      </c>
      <c r="D110" s="131">
        <v>0.609375</v>
      </c>
      <c r="E110" s="177">
        <v>0</v>
      </c>
      <c r="F110" s="131">
        <v>0</v>
      </c>
      <c r="G110" s="177">
        <v>50</v>
      </c>
      <c r="H110" s="131">
        <v>0.390625</v>
      </c>
    </row>
    <row r="111" spans="1:8" ht="15.75" x14ac:dyDescent="0.25">
      <c r="A111" s="100" t="s">
        <v>112</v>
      </c>
      <c r="B111" s="177">
        <v>381</v>
      </c>
      <c r="C111" s="177">
        <v>211</v>
      </c>
      <c r="D111" s="131">
        <v>0.5538057742782152</v>
      </c>
      <c r="E111" s="177">
        <v>111</v>
      </c>
      <c r="F111" s="131">
        <v>0.29133858267716534</v>
      </c>
      <c r="G111" s="177">
        <v>59</v>
      </c>
      <c r="H111" s="131">
        <v>0.15485564304461943</v>
      </c>
    </row>
    <row r="112" spans="1:8" ht="15.75" x14ac:dyDescent="0.25">
      <c r="A112" s="100" t="s">
        <v>113</v>
      </c>
      <c r="B112" s="177">
        <v>308</v>
      </c>
      <c r="C112" s="177">
        <v>250</v>
      </c>
      <c r="D112" s="131">
        <v>0.81168831168831168</v>
      </c>
      <c r="E112" s="177">
        <v>0</v>
      </c>
      <c r="F112" s="131">
        <v>0</v>
      </c>
      <c r="G112" s="177">
        <v>58</v>
      </c>
      <c r="H112" s="131">
        <v>0.18831168831168832</v>
      </c>
    </row>
    <row r="113" spans="1:8" ht="15.75" x14ac:dyDescent="0.25">
      <c r="A113" s="100" t="s">
        <v>114</v>
      </c>
      <c r="B113" s="177">
        <v>1645</v>
      </c>
      <c r="C113" s="177">
        <v>1386</v>
      </c>
      <c r="D113" s="131">
        <v>0.8425531914893617</v>
      </c>
      <c r="E113" s="177">
        <v>0</v>
      </c>
      <c r="F113" s="131">
        <v>0</v>
      </c>
      <c r="G113" s="177">
        <v>259</v>
      </c>
      <c r="H113" s="131">
        <v>0.1574468085106383</v>
      </c>
    </row>
    <row r="114" spans="1:8" ht="15.75" x14ac:dyDescent="0.25">
      <c r="A114" s="100" t="s">
        <v>115</v>
      </c>
      <c r="B114" s="177">
        <v>101</v>
      </c>
      <c r="C114" s="177">
        <v>101</v>
      </c>
      <c r="D114" s="131">
        <v>1</v>
      </c>
      <c r="E114" s="177">
        <v>0</v>
      </c>
      <c r="F114" s="131">
        <v>0</v>
      </c>
      <c r="G114" s="177">
        <v>0</v>
      </c>
      <c r="H114" s="131">
        <v>0</v>
      </c>
    </row>
    <row r="115" spans="1:8" ht="15.75" x14ac:dyDescent="0.25">
      <c r="A115" s="100" t="s">
        <v>116</v>
      </c>
      <c r="B115" s="177">
        <v>446</v>
      </c>
      <c r="C115" s="177">
        <v>277</v>
      </c>
      <c r="D115" s="131">
        <v>0.62107623318385652</v>
      </c>
      <c r="E115" s="177">
        <v>1</v>
      </c>
      <c r="F115" s="131">
        <v>2.242152466367713E-3</v>
      </c>
      <c r="G115" s="177">
        <v>168</v>
      </c>
      <c r="H115" s="131">
        <v>0.37668161434977576</v>
      </c>
    </row>
    <row r="116" spans="1:8" ht="15.75" x14ac:dyDescent="0.25">
      <c r="A116" s="100" t="s">
        <v>117</v>
      </c>
      <c r="B116" s="177">
        <v>592</v>
      </c>
      <c r="C116" s="177">
        <v>472</v>
      </c>
      <c r="D116" s="131">
        <v>0.79729729729729726</v>
      </c>
      <c r="E116" s="177">
        <v>45</v>
      </c>
      <c r="F116" s="131">
        <v>7.6013513513513514E-2</v>
      </c>
      <c r="G116" s="177">
        <v>75</v>
      </c>
      <c r="H116" s="131">
        <v>0.1266891891891892</v>
      </c>
    </row>
    <row r="117" spans="1:8" ht="15.75" x14ac:dyDescent="0.25">
      <c r="A117" s="100" t="s">
        <v>118</v>
      </c>
      <c r="B117" s="177">
        <v>371</v>
      </c>
      <c r="C117" s="177">
        <v>294</v>
      </c>
      <c r="D117" s="131">
        <v>0.79245283018867929</v>
      </c>
      <c r="E117" s="177">
        <v>0</v>
      </c>
      <c r="F117" s="131">
        <v>0</v>
      </c>
      <c r="G117" s="177">
        <v>77</v>
      </c>
      <c r="H117" s="131">
        <v>0.20754716981132076</v>
      </c>
    </row>
    <row r="118" spans="1:8" ht="15.75" x14ac:dyDescent="0.25">
      <c r="A118" s="100" t="s">
        <v>119</v>
      </c>
      <c r="B118" s="177">
        <v>174</v>
      </c>
      <c r="C118" s="177">
        <v>164</v>
      </c>
      <c r="D118" s="131">
        <v>0.94252873563218387</v>
      </c>
      <c r="E118" s="177">
        <v>0</v>
      </c>
      <c r="F118" s="131">
        <v>0</v>
      </c>
      <c r="G118" s="177">
        <v>10</v>
      </c>
      <c r="H118" s="131">
        <v>5.7471264367816091E-2</v>
      </c>
    </row>
    <row r="119" spans="1:8" ht="15.75" x14ac:dyDescent="0.25">
      <c r="A119" s="100" t="s">
        <v>120</v>
      </c>
      <c r="B119" s="177">
        <v>292</v>
      </c>
      <c r="C119" s="177">
        <v>153</v>
      </c>
      <c r="D119" s="131">
        <v>0.52397260273972601</v>
      </c>
      <c r="E119" s="177">
        <v>77</v>
      </c>
      <c r="F119" s="131">
        <v>0.2636986301369863</v>
      </c>
      <c r="G119" s="177">
        <v>62</v>
      </c>
      <c r="H119" s="131">
        <v>0.21232876712328766</v>
      </c>
    </row>
    <row r="120" spans="1:8" ht="15.75" x14ac:dyDescent="0.25">
      <c r="A120" s="100" t="s">
        <v>121</v>
      </c>
      <c r="B120" s="177">
        <v>748</v>
      </c>
      <c r="C120" s="177">
        <v>665</v>
      </c>
      <c r="D120" s="131">
        <v>0.88903743315508021</v>
      </c>
      <c r="E120" s="177">
        <v>4</v>
      </c>
      <c r="F120" s="131">
        <v>5.3475935828877002E-3</v>
      </c>
      <c r="G120" s="177">
        <v>79</v>
      </c>
      <c r="H120" s="131">
        <v>0.10561497326203209</v>
      </c>
    </row>
    <row r="121" spans="1:8" ht="15.75" x14ac:dyDescent="0.25">
      <c r="A121" s="100" t="s">
        <v>122</v>
      </c>
      <c r="B121" s="177">
        <v>305</v>
      </c>
      <c r="C121" s="177">
        <v>175</v>
      </c>
      <c r="D121" s="131">
        <v>0.57377049180327866</v>
      </c>
      <c r="E121" s="177">
        <v>59</v>
      </c>
      <c r="F121" s="131">
        <v>0.19344262295081968</v>
      </c>
      <c r="G121" s="177">
        <v>71</v>
      </c>
      <c r="H121" s="131">
        <v>0.23278688524590163</v>
      </c>
    </row>
    <row r="122" spans="1:8" ht="15.75" x14ac:dyDescent="0.25">
      <c r="A122" s="100" t="s">
        <v>123</v>
      </c>
      <c r="B122" s="177">
        <v>236</v>
      </c>
      <c r="C122" s="177">
        <v>185</v>
      </c>
      <c r="D122" s="131">
        <v>0.78389830508474578</v>
      </c>
      <c r="E122" s="177">
        <v>0</v>
      </c>
      <c r="F122" s="131">
        <v>0</v>
      </c>
      <c r="G122" s="177">
        <v>51</v>
      </c>
      <c r="H122" s="131">
        <v>0.21610169491525424</v>
      </c>
    </row>
    <row r="123" spans="1:8" ht="15.75" x14ac:dyDescent="0.25">
      <c r="A123" s="100" t="s">
        <v>124</v>
      </c>
      <c r="B123" s="177">
        <v>587</v>
      </c>
      <c r="C123" s="177">
        <v>311</v>
      </c>
      <c r="D123" s="131">
        <v>0.52981260647359452</v>
      </c>
      <c r="E123" s="177">
        <v>15</v>
      </c>
      <c r="F123" s="131">
        <v>2.5553662691652469E-2</v>
      </c>
      <c r="G123" s="177">
        <v>261</v>
      </c>
      <c r="H123" s="131">
        <v>0.44463373083475299</v>
      </c>
    </row>
    <row r="124" spans="1:8" ht="15.75" x14ac:dyDescent="0.25">
      <c r="A124" s="100"/>
      <c r="B124" s="177"/>
      <c r="C124" s="177"/>
      <c r="D124" s="132"/>
      <c r="E124" s="177"/>
      <c r="F124" s="132"/>
      <c r="G124" s="177"/>
      <c r="H124" s="132"/>
    </row>
    <row r="125" spans="1:8" ht="15.75" x14ac:dyDescent="0.25">
      <c r="A125" s="103" t="s">
        <v>22</v>
      </c>
      <c r="B125" s="232">
        <v>16648</v>
      </c>
      <c r="C125" s="232">
        <v>10607</v>
      </c>
      <c r="D125" s="138">
        <v>0.63713358962037481</v>
      </c>
      <c r="E125" s="232">
        <v>854</v>
      </c>
      <c r="F125" s="138">
        <v>5.1297453147525228E-2</v>
      </c>
      <c r="G125" s="232">
        <v>5187</v>
      </c>
      <c r="H125" s="138">
        <v>0.31156895723209993</v>
      </c>
    </row>
    <row r="126" spans="1:8" ht="15.75" x14ac:dyDescent="0.25">
      <c r="A126" s="219"/>
      <c r="B126" s="67"/>
      <c r="C126" s="67"/>
      <c r="D126" s="230"/>
      <c r="E126" s="67"/>
      <c r="F126" s="230"/>
      <c r="G126" s="67"/>
      <c r="H126" s="230"/>
    </row>
    <row r="127" spans="1:8" ht="15.75" x14ac:dyDescent="0.25">
      <c r="A127" s="3" t="s">
        <v>185</v>
      </c>
      <c r="B127" s="128"/>
      <c r="C127" s="128"/>
      <c r="D127" s="133"/>
      <c r="E127" s="128"/>
      <c r="F127" s="133"/>
      <c r="G127" s="128"/>
      <c r="H127" s="133"/>
    </row>
    <row r="128" spans="1:8" ht="15.75" x14ac:dyDescent="0.25">
      <c r="A128" s="24" t="s">
        <v>125</v>
      </c>
      <c r="B128" s="20"/>
      <c r="C128" s="20"/>
      <c r="D128" s="20"/>
      <c r="E128" s="20"/>
      <c r="F128" s="20"/>
      <c r="G128" s="20"/>
      <c r="H128" s="20"/>
    </row>
    <row r="129" spans="1:8" ht="15.75" x14ac:dyDescent="0.25">
      <c r="A129" s="190" t="s">
        <v>45</v>
      </c>
      <c r="B129" s="20"/>
      <c r="C129" s="20"/>
      <c r="D129" s="20"/>
      <c r="E129" s="20"/>
      <c r="F129" s="20"/>
      <c r="G129" s="20"/>
      <c r="H129" s="20"/>
    </row>
  </sheetData>
  <customSheetViews>
    <customSheetView guid="{20382D1E-794A-4216-A20E-330B8BAE0FD9}" fitToPage="1" printArea="1" topLeftCell="A16">
      <selection activeCell="I6" sqref="I6"/>
      <pageMargins left="0.7" right="0.7" top="0.75" bottom="0.75" header="0.3" footer="0.3"/>
      <pageSetup paperSize="9" scale="54" orientation="landscape" verticalDpi="0" r:id="rId1"/>
    </customSheetView>
  </customSheetViews>
  <mergeCells count="17">
    <mergeCell ref="K1:R1"/>
    <mergeCell ref="B4:B6"/>
    <mergeCell ref="C4:H4"/>
    <mergeCell ref="B46:B48"/>
    <mergeCell ref="C46:H46"/>
    <mergeCell ref="C5:D5"/>
    <mergeCell ref="E5:F5"/>
    <mergeCell ref="G5:H5"/>
    <mergeCell ref="C47:D47"/>
    <mergeCell ref="E47:F47"/>
    <mergeCell ref="G47:H47"/>
    <mergeCell ref="A1:H1"/>
    <mergeCell ref="B88:B90"/>
    <mergeCell ref="C88:H88"/>
    <mergeCell ref="C89:D89"/>
    <mergeCell ref="E89:F89"/>
    <mergeCell ref="G89:H89"/>
  </mergeCells>
  <hyperlinks>
    <hyperlink ref="A129" location="'Table of contents'!A1" display="return to table of contents"/>
  </hyperlinks>
  <pageMargins left="0.7" right="0.7" top="0.75" bottom="0.75" header="0.3" footer="0.3"/>
  <pageSetup paperSize="9" scale="78" orientation="portrait" verticalDpi="0" r:id="rId2"/>
  <rowBreaks count="2" manualBreakCount="2">
    <brk id="42" max="7" man="1"/>
    <brk id="43" max="16383" man="1"/>
  </rowBreaks>
  <colBreaks count="1" manualBreakCount="1">
    <brk id="7" max="4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K58"/>
  <sheetViews>
    <sheetView zoomScaleNormal="100" zoomScaleSheetLayoutView="85" workbookViewId="0"/>
  </sheetViews>
  <sheetFormatPr defaultRowHeight="15" x14ac:dyDescent="0.2"/>
  <cols>
    <col min="1" max="1" width="35.28515625" style="20" customWidth="1"/>
    <col min="2" max="3" width="15.140625" style="20" customWidth="1"/>
    <col min="4" max="8" width="17.42578125" style="20" customWidth="1"/>
    <col min="9" max="9" width="17.7109375" style="20" customWidth="1"/>
    <col min="10" max="10" width="16.140625" style="20" customWidth="1"/>
    <col min="11" max="11" width="17.42578125" style="20" customWidth="1"/>
    <col min="12" max="16384" width="9.140625" style="20"/>
  </cols>
  <sheetData>
    <row r="1" spans="1:11" x14ac:dyDescent="0.2">
      <c r="A1" s="20" t="s">
        <v>149</v>
      </c>
    </row>
    <row r="2" spans="1:11" ht="71.25" customHeight="1" x14ac:dyDescent="0.25">
      <c r="A2" s="134"/>
      <c r="B2" s="110" t="s">
        <v>72</v>
      </c>
      <c r="C2" s="111" t="s">
        <v>66</v>
      </c>
      <c r="D2" s="111" t="s">
        <v>67</v>
      </c>
      <c r="E2" s="111" t="s">
        <v>68</v>
      </c>
      <c r="F2" s="111" t="s">
        <v>69</v>
      </c>
      <c r="G2" s="111" t="s">
        <v>70</v>
      </c>
      <c r="H2" s="86" t="s">
        <v>71</v>
      </c>
      <c r="I2" s="51"/>
      <c r="J2" s="45"/>
      <c r="K2" s="45"/>
    </row>
    <row r="3" spans="1:11" ht="13.5" customHeight="1" x14ac:dyDescent="0.25">
      <c r="A3" s="99"/>
      <c r="B3" s="235"/>
      <c r="C3" s="99"/>
      <c r="D3" s="99"/>
      <c r="E3" s="237"/>
      <c r="F3" s="237"/>
      <c r="G3" s="237"/>
      <c r="H3" s="237"/>
      <c r="I3" s="45"/>
      <c r="J3" s="45"/>
      <c r="K3" s="45"/>
    </row>
    <row r="4" spans="1:11" ht="15.75" x14ac:dyDescent="0.25">
      <c r="A4" s="103" t="s">
        <v>15</v>
      </c>
      <c r="B4" s="103"/>
      <c r="C4" s="100"/>
      <c r="D4" s="100"/>
      <c r="E4" s="104"/>
      <c r="F4" s="104"/>
      <c r="G4" s="104"/>
      <c r="H4" s="107"/>
      <c r="I4" s="46"/>
      <c r="J4" s="46"/>
      <c r="K4" s="46"/>
    </row>
    <row r="5" spans="1:11" ht="15.75" x14ac:dyDescent="0.25">
      <c r="A5" s="100" t="s">
        <v>16</v>
      </c>
      <c r="B5" s="113">
        <f>SUM(C5:H5)</f>
        <v>1418</v>
      </c>
      <c r="C5" s="112">
        <v>281</v>
      </c>
      <c r="D5" s="112">
        <v>132</v>
      </c>
      <c r="E5" s="112">
        <v>214</v>
      </c>
      <c r="F5" s="112">
        <v>71</v>
      </c>
      <c r="G5" s="112">
        <v>564</v>
      </c>
      <c r="H5" s="112">
        <v>156</v>
      </c>
      <c r="I5" s="47"/>
      <c r="J5" s="47"/>
      <c r="K5" s="47"/>
    </row>
    <row r="6" spans="1:11" ht="16.5" customHeight="1" x14ac:dyDescent="0.25">
      <c r="A6" s="100" t="s">
        <v>17</v>
      </c>
      <c r="B6" s="113">
        <f t="shared" ref="B6:B10" si="0">SUM(C6:H6)</f>
        <v>1205</v>
      </c>
      <c r="C6" s="112">
        <v>276</v>
      </c>
      <c r="D6" s="112">
        <v>109</v>
      </c>
      <c r="E6" s="112">
        <v>147</v>
      </c>
      <c r="F6" s="112">
        <v>71</v>
      </c>
      <c r="G6" s="112">
        <v>420</v>
      </c>
      <c r="H6" s="112">
        <v>182</v>
      </c>
      <c r="I6" s="47"/>
      <c r="J6" s="47"/>
      <c r="K6" s="47"/>
    </row>
    <row r="7" spans="1:11" ht="15.75" x14ac:dyDescent="0.25">
      <c r="A7" s="100" t="s">
        <v>18</v>
      </c>
      <c r="B7" s="113">
        <f t="shared" si="0"/>
        <v>238</v>
      </c>
      <c r="C7" s="112">
        <v>82</v>
      </c>
      <c r="D7" s="112">
        <v>24</v>
      </c>
      <c r="E7" s="112">
        <v>14</v>
      </c>
      <c r="F7" s="112">
        <v>11</v>
      </c>
      <c r="G7" s="112">
        <v>60</v>
      </c>
      <c r="H7" s="112">
        <v>47</v>
      </c>
      <c r="I7" s="47"/>
      <c r="J7" s="47"/>
      <c r="K7" s="47"/>
    </row>
    <row r="8" spans="1:11" ht="15.75" x14ac:dyDescent="0.25">
      <c r="A8" s="100" t="s">
        <v>19</v>
      </c>
      <c r="B8" s="113">
        <f t="shared" si="0"/>
        <v>280</v>
      </c>
      <c r="C8" s="112">
        <v>70</v>
      </c>
      <c r="D8" s="112">
        <v>23</v>
      </c>
      <c r="E8" s="112">
        <v>34</v>
      </c>
      <c r="F8" s="112">
        <v>18</v>
      </c>
      <c r="G8" s="112">
        <v>82</v>
      </c>
      <c r="H8" s="112">
        <v>53</v>
      </c>
      <c r="I8" s="47"/>
      <c r="J8" s="47"/>
      <c r="K8" s="47"/>
    </row>
    <row r="9" spans="1:11" ht="15.75" x14ac:dyDescent="0.25">
      <c r="A9" s="100" t="s">
        <v>20</v>
      </c>
      <c r="B9" s="113">
        <f t="shared" si="0"/>
        <v>298</v>
      </c>
      <c r="C9" s="112">
        <v>98</v>
      </c>
      <c r="D9" s="112">
        <v>51</v>
      </c>
      <c r="E9" s="112">
        <v>12</v>
      </c>
      <c r="F9" s="112">
        <v>16</v>
      </c>
      <c r="G9" s="112">
        <v>86</v>
      </c>
      <c r="H9" s="112">
        <v>35</v>
      </c>
      <c r="I9" s="47"/>
      <c r="J9" s="47"/>
      <c r="K9" s="47"/>
    </row>
    <row r="10" spans="1:11" ht="15.75" x14ac:dyDescent="0.25">
      <c r="A10" s="100" t="s">
        <v>21</v>
      </c>
      <c r="B10" s="113">
        <f t="shared" si="0"/>
        <v>211</v>
      </c>
      <c r="C10" s="112">
        <v>87</v>
      </c>
      <c r="D10" s="112">
        <v>16</v>
      </c>
      <c r="E10" s="112">
        <v>12</v>
      </c>
      <c r="F10" s="112">
        <v>16</v>
      </c>
      <c r="G10" s="112">
        <v>26</v>
      </c>
      <c r="H10" s="112">
        <v>54</v>
      </c>
      <c r="I10" s="47"/>
      <c r="J10" s="47"/>
      <c r="K10" s="47"/>
    </row>
    <row r="11" spans="1:11" ht="15.75" x14ac:dyDescent="0.25">
      <c r="A11" s="100" t="s">
        <v>229</v>
      </c>
      <c r="B11" s="113">
        <f>SUM(C11:H11)</f>
        <v>4</v>
      </c>
      <c r="C11" s="112"/>
      <c r="D11" s="112"/>
      <c r="E11" s="112"/>
      <c r="F11" s="112">
        <v>4</v>
      </c>
      <c r="G11" s="112"/>
      <c r="H11" s="112"/>
      <c r="I11" s="47"/>
      <c r="J11" s="47"/>
      <c r="K11" s="47"/>
    </row>
    <row r="12" spans="1:11" ht="15.75" x14ac:dyDescent="0.25">
      <c r="A12" s="100"/>
      <c r="B12" s="105"/>
      <c r="C12" s="105"/>
      <c r="D12" s="108"/>
      <c r="E12" s="109"/>
      <c r="F12" s="109"/>
      <c r="G12" s="109"/>
      <c r="H12" s="109"/>
      <c r="I12" s="48"/>
      <c r="J12" s="48"/>
      <c r="K12" s="48"/>
    </row>
    <row r="13" spans="1:11" ht="15.75" x14ac:dyDescent="0.25">
      <c r="A13" s="103" t="s">
        <v>23</v>
      </c>
      <c r="B13" s="105"/>
      <c r="C13" s="106"/>
      <c r="D13" s="100"/>
      <c r="E13" s="107"/>
      <c r="F13" s="107"/>
      <c r="G13" s="107"/>
      <c r="H13" s="107"/>
      <c r="I13" s="47"/>
      <c r="J13" s="47"/>
      <c r="K13" s="47"/>
    </row>
    <row r="14" spans="1:11" ht="15.75" x14ac:dyDescent="0.25">
      <c r="A14" s="145" t="s">
        <v>24</v>
      </c>
      <c r="B14" s="113">
        <f>SUM(C14:H14)</f>
        <v>446</v>
      </c>
      <c r="C14" s="112">
        <v>64</v>
      </c>
      <c r="D14" s="112">
        <v>40</v>
      </c>
      <c r="E14" s="112">
        <v>75</v>
      </c>
      <c r="F14" s="112">
        <v>20</v>
      </c>
      <c r="G14" s="112">
        <v>192</v>
      </c>
      <c r="H14" s="112">
        <v>55</v>
      </c>
      <c r="I14" s="47"/>
      <c r="J14" s="49"/>
      <c r="K14" s="49"/>
    </row>
    <row r="15" spans="1:11" ht="15.75" x14ac:dyDescent="0.25">
      <c r="A15" s="145" t="s">
        <v>25</v>
      </c>
      <c r="B15" s="113">
        <f t="shared" ref="B15:B26" si="1">SUM(C15:H15)</f>
        <v>406</v>
      </c>
      <c r="C15" s="112">
        <v>65</v>
      </c>
      <c r="D15" s="112">
        <v>32</v>
      </c>
      <c r="E15" s="112">
        <v>67</v>
      </c>
      <c r="F15" s="112">
        <v>19</v>
      </c>
      <c r="G15" s="112">
        <v>166</v>
      </c>
      <c r="H15" s="112">
        <v>57</v>
      </c>
      <c r="I15" s="47"/>
      <c r="J15" s="47"/>
      <c r="K15" s="49"/>
    </row>
    <row r="16" spans="1:11" ht="15.75" x14ac:dyDescent="0.25">
      <c r="A16" s="145" t="s">
        <v>26</v>
      </c>
      <c r="B16" s="113">
        <f t="shared" si="1"/>
        <v>431</v>
      </c>
      <c r="C16" s="112">
        <v>64</v>
      </c>
      <c r="D16" s="112">
        <v>48</v>
      </c>
      <c r="E16" s="112">
        <v>68</v>
      </c>
      <c r="F16" s="112">
        <v>23</v>
      </c>
      <c r="G16" s="112">
        <v>156</v>
      </c>
      <c r="H16" s="112">
        <v>72</v>
      </c>
      <c r="I16" s="47"/>
      <c r="J16" s="47"/>
      <c r="K16" s="49"/>
    </row>
    <row r="17" spans="1:11" ht="15.75" x14ac:dyDescent="0.25">
      <c r="A17" s="145" t="s">
        <v>27</v>
      </c>
      <c r="B17" s="113">
        <f t="shared" si="1"/>
        <v>490</v>
      </c>
      <c r="C17" s="112">
        <v>89</v>
      </c>
      <c r="D17" s="112">
        <v>44</v>
      </c>
      <c r="E17" s="112">
        <v>53</v>
      </c>
      <c r="F17" s="112">
        <v>26</v>
      </c>
      <c r="G17" s="112">
        <v>191</v>
      </c>
      <c r="H17" s="112">
        <v>87</v>
      </c>
      <c r="I17" s="47"/>
      <c r="J17" s="47"/>
      <c r="K17" s="49"/>
    </row>
    <row r="18" spans="1:11" ht="15.75" x14ac:dyDescent="0.25">
      <c r="A18" s="145" t="s">
        <v>28</v>
      </c>
      <c r="B18" s="113">
        <f t="shared" si="1"/>
        <v>395</v>
      </c>
      <c r="C18" s="112">
        <v>91</v>
      </c>
      <c r="D18" s="112">
        <v>30</v>
      </c>
      <c r="E18" s="112">
        <v>50</v>
      </c>
      <c r="F18" s="112">
        <v>31</v>
      </c>
      <c r="G18" s="112">
        <v>136</v>
      </c>
      <c r="H18" s="112">
        <v>57</v>
      </c>
      <c r="I18" s="47"/>
      <c r="J18" s="47"/>
      <c r="K18" s="49"/>
    </row>
    <row r="19" spans="1:11" ht="15.75" x14ac:dyDescent="0.25">
      <c r="A19" s="145" t="s">
        <v>29</v>
      </c>
      <c r="B19" s="113">
        <f t="shared" si="1"/>
        <v>330</v>
      </c>
      <c r="C19" s="112">
        <v>93</v>
      </c>
      <c r="D19" s="112">
        <v>37</v>
      </c>
      <c r="E19" s="112">
        <v>30</v>
      </c>
      <c r="F19" s="112">
        <v>13</v>
      </c>
      <c r="G19" s="112">
        <v>111</v>
      </c>
      <c r="H19" s="112">
        <v>46</v>
      </c>
      <c r="I19" s="47"/>
      <c r="J19" s="47"/>
      <c r="K19" s="49"/>
    </row>
    <row r="20" spans="1:11" ht="15.75" x14ac:dyDescent="0.25">
      <c r="A20" s="145" t="s">
        <v>30</v>
      </c>
      <c r="B20" s="113">
        <f t="shared" si="1"/>
        <v>320</v>
      </c>
      <c r="C20" s="112">
        <v>123</v>
      </c>
      <c r="D20" s="112">
        <v>37</v>
      </c>
      <c r="E20" s="112">
        <v>24</v>
      </c>
      <c r="F20" s="112">
        <v>22</v>
      </c>
      <c r="G20" s="112">
        <v>68</v>
      </c>
      <c r="H20" s="112">
        <v>46</v>
      </c>
      <c r="I20" s="47"/>
      <c r="J20" s="47"/>
      <c r="K20" s="49"/>
    </row>
    <row r="21" spans="1:11" ht="15.75" x14ac:dyDescent="0.25">
      <c r="A21" s="145" t="s">
        <v>31</v>
      </c>
      <c r="B21" s="113">
        <f t="shared" si="1"/>
        <v>353</v>
      </c>
      <c r="C21" s="112">
        <v>116</v>
      </c>
      <c r="D21" s="112">
        <v>34</v>
      </c>
      <c r="E21" s="112">
        <v>30</v>
      </c>
      <c r="F21" s="112">
        <v>15</v>
      </c>
      <c r="G21" s="112">
        <v>119</v>
      </c>
      <c r="H21" s="112">
        <v>39</v>
      </c>
      <c r="I21" s="47"/>
      <c r="J21" s="47"/>
      <c r="K21" s="49"/>
    </row>
    <row r="22" spans="1:11" ht="15.75" x14ac:dyDescent="0.25">
      <c r="A22" s="145" t="s">
        <v>32</v>
      </c>
      <c r="B22" s="113">
        <f t="shared" si="1"/>
        <v>228</v>
      </c>
      <c r="C22" s="112">
        <v>98</v>
      </c>
      <c r="D22" s="112">
        <v>21</v>
      </c>
      <c r="E22" s="112">
        <v>21</v>
      </c>
      <c r="F22" s="112">
        <v>17</v>
      </c>
      <c r="G22" s="112">
        <v>38</v>
      </c>
      <c r="H22" s="112">
        <v>33</v>
      </c>
      <c r="I22" s="47"/>
      <c r="J22" s="47"/>
      <c r="K22" s="49"/>
    </row>
    <row r="23" spans="1:11" ht="15.75" x14ac:dyDescent="0.25">
      <c r="A23" s="145" t="s">
        <v>33</v>
      </c>
      <c r="B23" s="113">
        <f t="shared" si="1"/>
        <v>206</v>
      </c>
      <c r="C23" s="112">
        <v>85</v>
      </c>
      <c r="D23" s="112">
        <v>28</v>
      </c>
      <c r="E23" s="112">
        <v>11</v>
      </c>
      <c r="F23" s="112">
        <v>15</v>
      </c>
      <c r="G23" s="112">
        <v>39</v>
      </c>
      <c r="H23" s="112">
        <v>28</v>
      </c>
      <c r="I23" s="47"/>
      <c r="J23" s="47"/>
      <c r="K23" s="49"/>
    </row>
    <row r="24" spans="1:11" ht="15.75" x14ac:dyDescent="0.25">
      <c r="A24" s="100" t="s">
        <v>229</v>
      </c>
      <c r="B24" s="113">
        <f t="shared" si="1"/>
        <v>49</v>
      </c>
      <c r="C24" s="112">
        <v>6</v>
      </c>
      <c r="D24" s="112">
        <v>4</v>
      </c>
      <c r="E24" s="112">
        <v>4</v>
      </c>
      <c r="F24" s="112">
        <v>6</v>
      </c>
      <c r="G24" s="112">
        <v>22</v>
      </c>
      <c r="H24" s="112">
        <v>7</v>
      </c>
      <c r="I24" s="47"/>
      <c r="J24" s="47"/>
      <c r="K24" s="49"/>
    </row>
    <row r="25" spans="1:11" ht="15.75" x14ac:dyDescent="0.25">
      <c r="A25" s="100"/>
      <c r="B25" s="113"/>
      <c r="C25" s="112"/>
      <c r="D25" s="112"/>
      <c r="E25" s="112"/>
      <c r="F25" s="112"/>
      <c r="G25" s="112"/>
      <c r="H25" s="112"/>
      <c r="I25" s="47"/>
      <c r="J25" s="47"/>
      <c r="K25" s="49"/>
    </row>
    <row r="26" spans="1:11" ht="15.75" x14ac:dyDescent="0.25">
      <c r="A26" s="103" t="s">
        <v>5</v>
      </c>
      <c r="B26" s="113">
        <f t="shared" si="1"/>
        <v>3654</v>
      </c>
      <c r="C26" s="114">
        <v>894</v>
      </c>
      <c r="D26" s="114">
        <v>355</v>
      </c>
      <c r="E26" s="114">
        <v>433</v>
      </c>
      <c r="F26" s="114">
        <v>207</v>
      </c>
      <c r="G26" s="114">
        <v>1238</v>
      </c>
      <c r="H26" s="114">
        <v>527</v>
      </c>
      <c r="I26" s="47"/>
      <c r="J26" s="47"/>
      <c r="K26" s="49"/>
    </row>
    <row r="27" spans="1:11" ht="15.75" x14ac:dyDescent="0.25">
      <c r="A27" s="219"/>
      <c r="B27" s="116"/>
      <c r="C27" s="236"/>
      <c r="D27" s="236"/>
      <c r="E27" s="236"/>
      <c r="F27" s="236"/>
      <c r="G27" s="236"/>
      <c r="H27" s="236"/>
      <c r="I27" s="47"/>
      <c r="J27" s="47"/>
      <c r="K27" s="49"/>
    </row>
    <row r="29" spans="1:11" x14ac:dyDescent="0.2">
      <c r="A29" s="20" t="s">
        <v>191</v>
      </c>
    </row>
    <row r="30" spans="1:11" ht="76.5" customHeight="1" x14ac:dyDescent="0.25">
      <c r="A30" s="29"/>
      <c r="B30" s="110" t="s">
        <v>72</v>
      </c>
      <c r="C30" s="111" t="s">
        <v>66</v>
      </c>
      <c r="D30" s="111" t="s">
        <v>67</v>
      </c>
      <c r="E30" s="111" t="s">
        <v>77</v>
      </c>
      <c r="F30" s="111" t="s">
        <v>78</v>
      </c>
      <c r="G30" s="111" t="s">
        <v>79</v>
      </c>
      <c r="H30" s="86" t="s">
        <v>71</v>
      </c>
      <c r="I30" s="51"/>
      <c r="J30" s="45"/>
      <c r="K30" s="45"/>
    </row>
    <row r="31" spans="1:11" ht="13.5" customHeight="1" x14ac:dyDescent="0.25">
      <c r="A31" s="99"/>
      <c r="B31" s="235"/>
      <c r="C31" s="99"/>
      <c r="D31" s="99"/>
      <c r="E31" s="237"/>
      <c r="F31" s="237"/>
      <c r="G31" s="237"/>
      <c r="H31" s="237"/>
      <c r="I31" s="45"/>
      <c r="J31" s="45"/>
      <c r="K31" s="45"/>
    </row>
    <row r="32" spans="1:11" ht="15.75" x14ac:dyDescent="0.25">
      <c r="A32" s="103" t="s">
        <v>15</v>
      </c>
      <c r="B32" s="103"/>
      <c r="C32" s="100"/>
      <c r="D32" s="100"/>
      <c r="E32" s="104"/>
      <c r="F32" s="104"/>
      <c r="G32" s="104"/>
      <c r="H32" s="104"/>
      <c r="I32" s="46"/>
      <c r="J32" s="46"/>
      <c r="K32" s="46"/>
    </row>
    <row r="33" spans="1:11" ht="15.75" x14ac:dyDescent="0.25">
      <c r="A33" s="100" t="s">
        <v>16</v>
      </c>
      <c r="B33" s="113">
        <f>SUM(C33:H33)</f>
        <v>22221</v>
      </c>
      <c r="C33" s="112">
        <v>14411</v>
      </c>
      <c r="D33" s="112">
        <v>1397</v>
      </c>
      <c r="E33" s="107"/>
      <c r="F33" s="107"/>
      <c r="G33" s="107"/>
      <c r="H33" s="112">
        <v>6413</v>
      </c>
      <c r="I33" s="47"/>
      <c r="J33" s="47"/>
      <c r="K33" s="47"/>
    </row>
    <row r="34" spans="1:11" ht="16.5" customHeight="1" x14ac:dyDescent="0.25">
      <c r="A34" s="100" t="s">
        <v>17</v>
      </c>
      <c r="B34" s="113">
        <f t="shared" ref="B34:B38" si="2">SUM(C34:H34)</f>
        <v>19861</v>
      </c>
      <c r="C34" s="112">
        <v>12372</v>
      </c>
      <c r="D34" s="112">
        <v>1185</v>
      </c>
      <c r="E34" s="107"/>
      <c r="F34" s="107"/>
      <c r="G34" s="107"/>
      <c r="H34" s="112">
        <v>6304</v>
      </c>
      <c r="I34" s="47"/>
      <c r="J34" s="47"/>
      <c r="K34" s="47"/>
    </row>
    <row r="35" spans="1:11" ht="15.75" x14ac:dyDescent="0.25">
      <c r="A35" s="100" t="s">
        <v>18</v>
      </c>
      <c r="B35" s="113">
        <f t="shared" si="2"/>
        <v>4415</v>
      </c>
      <c r="C35" s="112">
        <v>3051</v>
      </c>
      <c r="D35" s="112">
        <v>260</v>
      </c>
      <c r="E35" s="107"/>
      <c r="F35" s="107"/>
      <c r="G35" s="107"/>
      <c r="H35" s="112">
        <v>1104</v>
      </c>
      <c r="I35" s="47"/>
      <c r="J35" s="47"/>
      <c r="K35" s="47"/>
    </row>
    <row r="36" spans="1:11" ht="15.75" x14ac:dyDescent="0.25">
      <c r="A36" s="100" t="s">
        <v>19</v>
      </c>
      <c r="B36" s="113">
        <f t="shared" si="2"/>
        <v>3752</v>
      </c>
      <c r="C36" s="112">
        <v>2356</v>
      </c>
      <c r="D36" s="112">
        <v>214</v>
      </c>
      <c r="E36" s="107"/>
      <c r="F36" s="107"/>
      <c r="G36" s="107"/>
      <c r="H36" s="112">
        <v>1182</v>
      </c>
      <c r="I36" s="47"/>
      <c r="J36" s="47"/>
      <c r="K36" s="47"/>
    </row>
    <row r="37" spans="1:11" ht="15.75" x14ac:dyDescent="0.25">
      <c r="A37" s="100" t="s">
        <v>20</v>
      </c>
      <c r="B37" s="113">
        <f t="shared" si="2"/>
        <v>5841</v>
      </c>
      <c r="C37" s="112">
        <v>4001</v>
      </c>
      <c r="D37" s="112">
        <v>862</v>
      </c>
      <c r="E37" s="107"/>
      <c r="F37" s="107"/>
      <c r="G37" s="107"/>
      <c r="H37" s="112">
        <v>978</v>
      </c>
      <c r="I37" s="47"/>
      <c r="J37" s="47"/>
      <c r="K37" s="47"/>
    </row>
    <row r="38" spans="1:11" ht="15.75" x14ac:dyDescent="0.25">
      <c r="A38" s="100" t="s">
        <v>21</v>
      </c>
      <c r="B38" s="113">
        <f t="shared" si="2"/>
        <v>3060</v>
      </c>
      <c r="C38" s="112">
        <v>2202</v>
      </c>
      <c r="D38" s="112">
        <v>191</v>
      </c>
      <c r="E38" s="107"/>
      <c r="F38" s="107"/>
      <c r="G38" s="107"/>
      <c r="H38" s="112">
        <v>667</v>
      </c>
      <c r="I38" s="47"/>
      <c r="J38" s="47"/>
      <c r="K38" s="47"/>
    </row>
    <row r="39" spans="1:11" ht="15.75" x14ac:dyDescent="0.25">
      <c r="A39" s="100"/>
      <c r="B39" s="105"/>
      <c r="C39" s="32"/>
      <c r="D39" s="32"/>
      <c r="E39" s="109"/>
      <c r="F39" s="109"/>
      <c r="G39" s="109"/>
      <c r="H39" s="32"/>
      <c r="I39" s="48"/>
      <c r="J39" s="48"/>
      <c r="K39" s="48"/>
    </row>
    <row r="40" spans="1:11" ht="15.75" x14ac:dyDescent="0.25">
      <c r="A40" s="103" t="s">
        <v>23</v>
      </c>
      <c r="B40" s="105"/>
      <c r="C40" s="106"/>
      <c r="D40" s="100"/>
      <c r="E40" s="107"/>
      <c r="F40" s="107"/>
      <c r="G40" s="107"/>
      <c r="H40" s="112"/>
      <c r="I40" s="47"/>
      <c r="J40" s="47"/>
      <c r="K40" s="47"/>
    </row>
    <row r="41" spans="1:11" ht="15.75" x14ac:dyDescent="0.25">
      <c r="A41" s="145" t="s">
        <v>24</v>
      </c>
      <c r="B41" s="113">
        <f t="shared" ref="B41:B53" si="3">SUM(C41:H41)</f>
        <v>5994</v>
      </c>
      <c r="C41" s="112">
        <v>3678</v>
      </c>
      <c r="D41" s="112">
        <v>399</v>
      </c>
      <c r="E41" s="107"/>
      <c r="F41" s="107"/>
      <c r="G41" s="107"/>
      <c r="H41" s="112">
        <v>1917</v>
      </c>
      <c r="I41" s="47"/>
      <c r="J41" s="49"/>
      <c r="K41" s="49"/>
    </row>
    <row r="42" spans="1:11" ht="15.75" x14ac:dyDescent="0.25">
      <c r="A42" s="145" t="s">
        <v>25</v>
      </c>
      <c r="B42" s="113">
        <f t="shared" si="3"/>
        <v>5612</v>
      </c>
      <c r="C42" s="112">
        <v>3080</v>
      </c>
      <c r="D42" s="112">
        <v>522</v>
      </c>
      <c r="E42" s="107"/>
      <c r="F42" s="107"/>
      <c r="G42" s="107"/>
      <c r="H42" s="112">
        <v>2010</v>
      </c>
      <c r="I42" s="47"/>
      <c r="J42" s="47"/>
      <c r="K42" s="49"/>
    </row>
    <row r="43" spans="1:11" ht="15.75" x14ac:dyDescent="0.25">
      <c r="A43" s="145" t="s">
        <v>26</v>
      </c>
      <c r="B43" s="113">
        <f t="shared" si="3"/>
        <v>6099</v>
      </c>
      <c r="C43" s="112">
        <v>2989</v>
      </c>
      <c r="D43" s="112">
        <v>625</v>
      </c>
      <c r="E43" s="107"/>
      <c r="F43" s="107"/>
      <c r="G43" s="107"/>
      <c r="H43" s="112">
        <v>2485</v>
      </c>
      <c r="I43" s="47"/>
      <c r="J43" s="47"/>
      <c r="K43" s="49"/>
    </row>
    <row r="44" spans="1:11" ht="15.75" x14ac:dyDescent="0.25">
      <c r="A44" s="145" t="s">
        <v>27</v>
      </c>
      <c r="B44" s="113">
        <f t="shared" si="3"/>
        <v>6803</v>
      </c>
      <c r="C44" s="112">
        <v>3980</v>
      </c>
      <c r="D44" s="112">
        <v>525</v>
      </c>
      <c r="E44" s="107"/>
      <c r="F44" s="107"/>
      <c r="G44" s="107"/>
      <c r="H44" s="112">
        <v>2298</v>
      </c>
      <c r="I44" s="47"/>
      <c r="J44" s="47"/>
      <c r="K44" s="49"/>
    </row>
    <row r="45" spans="1:11" ht="15.75" x14ac:dyDescent="0.25">
      <c r="A45" s="145" t="s">
        <v>28</v>
      </c>
      <c r="B45" s="113">
        <f t="shared" si="3"/>
        <v>6429</v>
      </c>
      <c r="C45" s="112">
        <v>3911</v>
      </c>
      <c r="D45" s="112">
        <v>306</v>
      </c>
      <c r="E45" s="107"/>
      <c r="F45" s="107"/>
      <c r="G45" s="107"/>
      <c r="H45" s="112">
        <v>2212</v>
      </c>
      <c r="I45" s="47"/>
      <c r="J45" s="47"/>
      <c r="K45" s="49"/>
    </row>
    <row r="46" spans="1:11" ht="15.75" x14ac:dyDescent="0.25">
      <c r="A46" s="145" t="s">
        <v>29</v>
      </c>
      <c r="B46" s="113">
        <f t="shared" si="3"/>
        <v>5255</v>
      </c>
      <c r="C46" s="112">
        <v>3538</v>
      </c>
      <c r="D46" s="112">
        <v>378</v>
      </c>
      <c r="E46" s="107"/>
      <c r="F46" s="107"/>
      <c r="G46" s="107"/>
      <c r="H46" s="112">
        <v>1339</v>
      </c>
      <c r="I46" s="47"/>
      <c r="J46" s="47"/>
      <c r="K46" s="49"/>
    </row>
    <row r="47" spans="1:11" ht="15.75" x14ac:dyDescent="0.25">
      <c r="A47" s="145" t="s">
        <v>30</v>
      </c>
      <c r="B47" s="113">
        <f t="shared" si="3"/>
        <v>6444</v>
      </c>
      <c r="C47" s="112">
        <v>4626</v>
      </c>
      <c r="D47" s="112">
        <v>456</v>
      </c>
      <c r="E47" s="107"/>
      <c r="F47" s="107"/>
      <c r="G47" s="107"/>
      <c r="H47" s="112">
        <v>1362</v>
      </c>
      <c r="I47" s="47"/>
      <c r="J47" s="47"/>
      <c r="K47" s="49"/>
    </row>
    <row r="48" spans="1:11" ht="15.75" x14ac:dyDescent="0.25">
      <c r="A48" s="145" t="s">
        <v>31</v>
      </c>
      <c r="B48" s="113">
        <f t="shared" si="3"/>
        <v>5587</v>
      </c>
      <c r="C48" s="112">
        <v>4485</v>
      </c>
      <c r="D48" s="112">
        <v>356</v>
      </c>
      <c r="E48" s="107"/>
      <c r="F48" s="107"/>
      <c r="G48" s="107"/>
      <c r="H48" s="112">
        <v>746</v>
      </c>
      <c r="I48" s="47"/>
      <c r="J48" s="47"/>
      <c r="K48" s="49"/>
    </row>
    <row r="49" spans="1:11" ht="15.75" x14ac:dyDescent="0.25">
      <c r="A49" s="145" t="s">
        <v>32</v>
      </c>
      <c r="B49" s="113">
        <f t="shared" si="3"/>
        <v>5548</v>
      </c>
      <c r="C49" s="112">
        <v>4365</v>
      </c>
      <c r="D49" s="112">
        <v>186</v>
      </c>
      <c r="E49" s="107"/>
      <c r="F49" s="107"/>
      <c r="G49" s="107"/>
      <c r="H49" s="112">
        <v>997</v>
      </c>
      <c r="I49" s="47"/>
      <c r="J49" s="47"/>
      <c r="K49" s="49"/>
    </row>
    <row r="50" spans="1:11" ht="15.75" x14ac:dyDescent="0.25">
      <c r="A50" s="145" t="s">
        <v>33</v>
      </c>
      <c r="B50" s="113">
        <f t="shared" si="3"/>
        <v>4639</v>
      </c>
      <c r="C50" s="112">
        <v>3394</v>
      </c>
      <c r="D50" s="112">
        <v>246</v>
      </c>
      <c r="E50" s="107"/>
      <c r="F50" s="107"/>
      <c r="G50" s="107"/>
      <c r="H50" s="112">
        <v>999</v>
      </c>
      <c r="I50" s="47"/>
      <c r="J50" s="47"/>
      <c r="K50" s="49"/>
    </row>
    <row r="51" spans="1:11" ht="15.75" x14ac:dyDescent="0.25">
      <c r="A51" s="100" t="s">
        <v>229</v>
      </c>
      <c r="B51" s="113">
        <f t="shared" si="3"/>
        <v>740</v>
      </c>
      <c r="C51" s="112">
        <v>347</v>
      </c>
      <c r="D51" s="112">
        <v>110</v>
      </c>
      <c r="E51" s="107"/>
      <c r="F51" s="107"/>
      <c r="G51" s="107"/>
      <c r="H51" s="112">
        <v>283</v>
      </c>
      <c r="I51" s="47"/>
      <c r="J51" s="47"/>
      <c r="K51" s="49"/>
    </row>
    <row r="52" spans="1:11" ht="15.75" x14ac:dyDescent="0.25">
      <c r="A52" s="100"/>
      <c r="B52" s="113"/>
      <c r="C52" s="112"/>
      <c r="D52" s="112"/>
      <c r="E52" s="107"/>
      <c r="F52" s="107"/>
      <c r="G52" s="107"/>
      <c r="H52" s="112"/>
      <c r="I52" s="47"/>
      <c r="J52" s="47"/>
      <c r="K52" s="49"/>
    </row>
    <row r="53" spans="1:11" ht="15.75" x14ac:dyDescent="0.25">
      <c r="A53" s="103" t="s">
        <v>5</v>
      </c>
      <c r="B53" s="113">
        <f t="shared" si="3"/>
        <v>59150</v>
      </c>
      <c r="C53" s="114">
        <v>38393</v>
      </c>
      <c r="D53" s="114">
        <v>4109</v>
      </c>
      <c r="E53" s="109"/>
      <c r="F53" s="109"/>
      <c r="G53" s="109"/>
      <c r="H53" s="114">
        <v>16648</v>
      </c>
      <c r="I53" s="48"/>
      <c r="J53" s="48"/>
      <c r="K53" s="48"/>
    </row>
    <row r="54" spans="1:11" x14ac:dyDescent="0.2">
      <c r="A54" s="91"/>
      <c r="B54" s="26"/>
      <c r="C54" s="26"/>
      <c r="D54" s="26"/>
      <c r="E54" s="26"/>
      <c r="F54" s="26"/>
      <c r="G54" s="26"/>
      <c r="H54" s="26"/>
    </row>
    <row r="55" spans="1:11" x14ac:dyDescent="0.2">
      <c r="A55" s="3" t="s">
        <v>189</v>
      </c>
    </row>
    <row r="57" spans="1:11" x14ac:dyDescent="0.2">
      <c r="A57" s="20" t="s">
        <v>6</v>
      </c>
    </row>
    <row r="58" spans="1:11" x14ac:dyDescent="0.2">
      <c r="A58" s="164" t="s">
        <v>45</v>
      </c>
    </row>
  </sheetData>
  <customSheetViews>
    <customSheetView guid="{20382D1E-794A-4216-A20E-330B8BAE0FD9}" fitToPage="1">
      <selection activeCell="J32" sqref="J32"/>
      <rowBreaks count="1" manualBreakCount="1">
        <brk id="29" max="16383" man="1"/>
      </rowBreaks>
      <pageMargins left="0.7" right="0.7" top="0.75" bottom="0.75" header="0.3" footer="0.3"/>
      <pageSetup paperSize="9" scale="57" orientation="portrait" verticalDpi="0" r:id="rId1"/>
    </customSheetView>
  </customSheetViews>
  <hyperlinks>
    <hyperlink ref="A58" location="'Table of contents'!A1" display="return to table of contents"/>
  </hyperlinks>
  <pageMargins left="0.7" right="0.7" top="0.75" bottom="0.75" header="0.3" footer="0.3"/>
  <pageSetup paperSize="9" scale="57" orientation="portrait" verticalDpi="0" r:id="rId2"/>
  <rowBreaks count="1" manualBreakCount="1">
    <brk id="2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6"/>
  <sheetViews>
    <sheetView zoomScale="85" zoomScaleNormal="85" zoomScaleSheetLayoutView="55" workbookViewId="0">
      <selection sqref="A1:F1"/>
    </sheetView>
  </sheetViews>
  <sheetFormatPr defaultColWidth="25.28515625" defaultRowHeight="15" x14ac:dyDescent="0.25"/>
  <cols>
    <col min="1" max="6" width="25.28515625" style="189"/>
    <col min="7" max="7" width="14" style="189" customWidth="1"/>
    <col min="8" max="10" width="25.28515625" style="189"/>
    <col min="11" max="11" width="28" style="189" customWidth="1"/>
    <col min="12" max="16384" width="25.28515625" style="189"/>
  </cols>
  <sheetData>
    <row r="1" spans="1:11" ht="41.25" customHeight="1" x14ac:dyDescent="0.25">
      <c r="A1" s="312" t="s">
        <v>233</v>
      </c>
      <c r="B1" s="312"/>
      <c r="C1" s="312"/>
      <c r="D1" s="312"/>
      <c r="E1" s="312"/>
      <c r="F1" s="312"/>
      <c r="H1" s="312" t="s">
        <v>234</v>
      </c>
      <c r="I1" s="312"/>
      <c r="J1" s="312"/>
      <c r="K1" s="312"/>
    </row>
    <row r="2" spans="1:11" ht="48.75" customHeight="1" x14ac:dyDescent="0.25">
      <c r="A2" s="315"/>
      <c r="B2" s="317" t="s">
        <v>0</v>
      </c>
      <c r="C2" s="318"/>
      <c r="D2" s="313" t="s">
        <v>176</v>
      </c>
      <c r="E2" s="317" t="s">
        <v>180</v>
      </c>
      <c r="F2" s="318"/>
      <c r="H2" s="315"/>
      <c r="I2" s="153" t="s">
        <v>0</v>
      </c>
      <c r="J2" s="313" t="s">
        <v>178</v>
      </c>
      <c r="K2" s="86" t="s">
        <v>179</v>
      </c>
    </row>
    <row r="3" spans="1:11" ht="30.75" x14ac:dyDescent="0.25">
      <c r="A3" s="316"/>
      <c r="B3" s="140" t="s">
        <v>175</v>
      </c>
      <c r="C3" s="140" t="s">
        <v>129</v>
      </c>
      <c r="D3" s="314"/>
      <c r="E3" s="140" t="s">
        <v>175</v>
      </c>
      <c r="F3" s="140" t="s">
        <v>129</v>
      </c>
      <c r="H3" s="316"/>
      <c r="I3" s="140" t="s">
        <v>177</v>
      </c>
      <c r="J3" s="314"/>
      <c r="K3" s="140" t="s">
        <v>177</v>
      </c>
    </row>
    <row r="4" spans="1:11" ht="15.75" x14ac:dyDescent="0.25">
      <c r="A4" s="99"/>
      <c r="B4" s="102"/>
      <c r="C4" s="102"/>
      <c r="D4" s="32"/>
      <c r="E4" s="141"/>
      <c r="F4" s="141"/>
      <c r="H4" s="99"/>
      <c r="I4" s="102"/>
      <c r="J4" s="32"/>
      <c r="K4" s="141"/>
    </row>
    <row r="5" spans="1:11" ht="15.75" x14ac:dyDescent="0.25">
      <c r="A5" s="100" t="s">
        <v>93</v>
      </c>
      <c r="B5" s="142">
        <v>31</v>
      </c>
      <c r="C5" s="142">
        <v>11</v>
      </c>
      <c r="D5" s="143">
        <v>16140</v>
      </c>
      <c r="E5" s="143">
        <f>B5/$D5*1000</f>
        <v>1.9206939281288724</v>
      </c>
      <c r="F5" s="143">
        <f>C5/$D5*1000</f>
        <v>0.68153655514250311</v>
      </c>
      <c r="H5" s="100" t="s">
        <v>93</v>
      </c>
      <c r="I5" s="142">
        <v>38</v>
      </c>
      <c r="J5" s="215">
        <v>195856</v>
      </c>
      <c r="K5" s="154">
        <f>I5/$J5*1000</f>
        <v>0.19402009639735318</v>
      </c>
    </row>
    <row r="6" spans="1:11" ht="15.75" x14ac:dyDescent="0.25">
      <c r="A6" s="100" t="s">
        <v>94</v>
      </c>
      <c r="B6" s="144">
        <v>49</v>
      </c>
      <c r="C6" s="144">
        <v>26</v>
      </c>
      <c r="D6" s="143">
        <v>18922</v>
      </c>
      <c r="E6" s="143">
        <f t="shared" ref="E6:E36" si="0">B6/$D6*1000</f>
        <v>2.5895782686819575</v>
      </c>
      <c r="F6" s="143">
        <f t="shared" ref="F6:F36" si="1">C6/$D6*1000</f>
        <v>1.374061938484304</v>
      </c>
      <c r="H6" s="100" t="s">
        <v>94</v>
      </c>
      <c r="I6" s="144">
        <v>32</v>
      </c>
      <c r="J6" s="215">
        <v>212707</v>
      </c>
      <c r="K6" s="154">
        <f t="shared" ref="K6:K36" si="2">I6/$J6*1000</f>
        <v>0.15044168739157621</v>
      </c>
    </row>
    <row r="7" spans="1:11" ht="15.75" x14ac:dyDescent="0.25">
      <c r="A7" s="100" t="s">
        <v>95</v>
      </c>
      <c r="B7" s="144">
        <v>30</v>
      </c>
      <c r="C7" s="144">
        <v>15</v>
      </c>
      <c r="D7" s="143">
        <v>11279</v>
      </c>
      <c r="E7" s="143">
        <f t="shared" si="0"/>
        <v>2.6598102668676304</v>
      </c>
      <c r="F7" s="143">
        <f t="shared" si="1"/>
        <v>1.3299051334338152</v>
      </c>
      <c r="H7" s="100" t="s">
        <v>95</v>
      </c>
      <c r="I7" s="144">
        <v>2</v>
      </c>
      <c r="J7" s="215">
        <v>97870</v>
      </c>
      <c r="K7" s="154">
        <f t="shared" si="2"/>
        <v>2.0435271278226218E-2</v>
      </c>
    </row>
    <row r="8" spans="1:11" ht="15.75" x14ac:dyDescent="0.25">
      <c r="A8" s="100" t="s">
        <v>96</v>
      </c>
      <c r="B8" s="144">
        <v>22</v>
      </c>
      <c r="C8" s="144">
        <v>11</v>
      </c>
      <c r="D8" s="143">
        <v>8971</v>
      </c>
      <c r="E8" s="143">
        <f t="shared" si="0"/>
        <v>2.4523464496711624</v>
      </c>
      <c r="F8" s="143">
        <f t="shared" si="1"/>
        <v>1.2261732248355812</v>
      </c>
      <c r="H8" s="100" t="s">
        <v>96</v>
      </c>
      <c r="I8" s="144">
        <v>3</v>
      </c>
      <c r="J8" s="215">
        <v>75224</v>
      </c>
      <c r="K8" s="154">
        <f t="shared" si="2"/>
        <v>3.9880889077953847E-2</v>
      </c>
    </row>
    <row r="9" spans="1:11" ht="15.75" x14ac:dyDescent="0.25">
      <c r="A9" s="100" t="s">
        <v>97</v>
      </c>
      <c r="B9" s="144">
        <v>5</v>
      </c>
      <c r="C9" s="144">
        <v>3</v>
      </c>
      <c r="D9" s="143">
        <v>3654</v>
      </c>
      <c r="E9" s="143">
        <f t="shared" si="0"/>
        <v>1.3683634373289546</v>
      </c>
      <c r="F9" s="143">
        <f t="shared" si="1"/>
        <v>0.82101806239737274</v>
      </c>
      <c r="H9" s="100" t="s">
        <v>97</v>
      </c>
      <c r="I9" s="144">
        <v>6</v>
      </c>
      <c r="J9" s="215">
        <v>42707</v>
      </c>
      <c r="K9" s="154">
        <f t="shared" si="2"/>
        <v>0.14049219097571827</v>
      </c>
    </row>
    <row r="10" spans="1:11" ht="15.75" x14ac:dyDescent="0.25">
      <c r="A10" s="100" t="s">
        <v>98</v>
      </c>
      <c r="B10" s="144">
        <v>31</v>
      </c>
      <c r="C10" s="144">
        <v>18</v>
      </c>
      <c r="D10" s="143">
        <v>15638</v>
      </c>
      <c r="E10" s="143">
        <f t="shared" si="0"/>
        <v>1.9823506842307201</v>
      </c>
      <c r="F10" s="143">
        <f t="shared" si="1"/>
        <v>1.1510423327791277</v>
      </c>
      <c r="H10" s="100" t="s">
        <v>98</v>
      </c>
      <c r="I10" s="144">
        <v>10</v>
      </c>
      <c r="J10" s="215">
        <v>127800</v>
      </c>
      <c r="K10" s="154">
        <f t="shared" si="2"/>
        <v>7.8247261345852887E-2</v>
      </c>
    </row>
    <row r="11" spans="1:11" ht="15.75" x14ac:dyDescent="0.25">
      <c r="A11" s="100" t="s">
        <v>99</v>
      </c>
      <c r="B11" s="144">
        <v>27</v>
      </c>
      <c r="C11" s="144">
        <v>13</v>
      </c>
      <c r="D11" s="143">
        <v>12369</v>
      </c>
      <c r="E11" s="143">
        <f t="shared" si="0"/>
        <v>2.1828765462042203</v>
      </c>
      <c r="F11" s="143">
        <f t="shared" si="1"/>
        <v>1.0510146333575876</v>
      </c>
      <c r="H11" s="100" t="s">
        <v>99</v>
      </c>
      <c r="I11" s="144">
        <v>7</v>
      </c>
      <c r="J11" s="215">
        <v>125959</v>
      </c>
      <c r="K11" s="154">
        <f t="shared" si="2"/>
        <v>5.5573639041275338E-2</v>
      </c>
    </row>
    <row r="12" spans="1:11" ht="15.75" x14ac:dyDescent="0.25">
      <c r="A12" s="100" t="s">
        <v>100</v>
      </c>
      <c r="B12" s="144">
        <v>22</v>
      </c>
      <c r="C12" s="144">
        <v>16</v>
      </c>
      <c r="D12" s="143">
        <v>9816</v>
      </c>
      <c r="E12" s="143">
        <f t="shared" si="0"/>
        <v>2.2412387938060307</v>
      </c>
      <c r="F12" s="143">
        <f t="shared" si="1"/>
        <v>1.6299918500407498</v>
      </c>
      <c r="H12" s="100" t="s">
        <v>100</v>
      </c>
      <c r="I12" s="144">
        <v>6</v>
      </c>
      <c r="J12" s="215">
        <v>102527</v>
      </c>
      <c r="K12" s="154">
        <f t="shared" si="2"/>
        <v>5.8521170033259531E-2</v>
      </c>
    </row>
    <row r="13" spans="1:11" ht="15.75" x14ac:dyDescent="0.25">
      <c r="A13" s="100" t="s">
        <v>101</v>
      </c>
      <c r="B13" s="144">
        <v>11</v>
      </c>
      <c r="C13" s="144">
        <v>11</v>
      </c>
      <c r="D13" s="143">
        <v>10317</v>
      </c>
      <c r="E13" s="143">
        <f t="shared" si="0"/>
        <v>1.0662014151400601</v>
      </c>
      <c r="F13" s="143">
        <f t="shared" si="1"/>
        <v>1.0662014151400601</v>
      </c>
      <c r="H13" s="100" t="s">
        <v>101</v>
      </c>
      <c r="I13" s="144">
        <v>7</v>
      </c>
      <c r="J13" s="215">
        <v>88903</v>
      </c>
      <c r="K13" s="154">
        <f t="shared" si="2"/>
        <v>7.8737500421808035E-2</v>
      </c>
    </row>
    <row r="14" spans="1:11" ht="15.75" x14ac:dyDescent="0.25">
      <c r="A14" s="145" t="s">
        <v>102</v>
      </c>
      <c r="B14" s="144">
        <v>18</v>
      </c>
      <c r="C14" s="144">
        <v>5</v>
      </c>
      <c r="D14" s="143">
        <v>8663</v>
      </c>
      <c r="E14" s="143">
        <f t="shared" si="0"/>
        <v>2.0778021470622186</v>
      </c>
      <c r="F14" s="143">
        <f t="shared" si="1"/>
        <v>0.5771672630728385</v>
      </c>
      <c r="H14" s="145" t="s">
        <v>102</v>
      </c>
      <c r="I14" s="144">
        <v>2</v>
      </c>
      <c r="J14" s="215">
        <v>83819</v>
      </c>
      <c r="K14" s="154">
        <f t="shared" si="2"/>
        <v>2.3860938450709263E-2</v>
      </c>
    </row>
    <row r="15" spans="1:11" ht="15.75" x14ac:dyDescent="0.25">
      <c r="A15" s="145" t="s">
        <v>103</v>
      </c>
      <c r="B15" s="144">
        <v>13</v>
      </c>
      <c r="C15" s="144">
        <v>6</v>
      </c>
      <c r="D15" s="143">
        <v>8250</v>
      </c>
      <c r="E15" s="143">
        <f t="shared" si="0"/>
        <v>1.5757575757575759</v>
      </c>
      <c r="F15" s="143">
        <f t="shared" si="1"/>
        <v>0.72727272727272718</v>
      </c>
      <c r="H15" s="145" t="s">
        <v>103</v>
      </c>
      <c r="I15" s="144">
        <v>1</v>
      </c>
      <c r="J15" s="215">
        <v>74788</v>
      </c>
      <c r="K15" s="154">
        <f t="shared" si="2"/>
        <v>1.3371129058137669E-2</v>
      </c>
    </row>
    <row r="16" spans="1:11" ht="15.75" x14ac:dyDescent="0.25">
      <c r="A16" s="145" t="s">
        <v>104</v>
      </c>
      <c r="B16" s="144">
        <v>66</v>
      </c>
      <c r="C16" s="144">
        <v>39</v>
      </c>
      <c r="D16" s="143">
        <v>35096</v>
      </c>
      <c r="E16" s="143">
        <f t="shared" si="0"/>
        <v>1.8805561887394575</v>
      </c>
      <c r="F16" s="143">
        <f t="shared" si="1"/>
        <v>1.1112377478914977</v>
      </c>
      <c r="H16" s="145" t="s">
        <v>104</v>
      </c>
      <c r="I16" s="144">
        <v>27</v>
      </c>
      <c r="J16" s="215">
        <v>417389</v>
      </c>
      <c r="K16" s="154">
        <f t="shared" si="2"/>
        <v>6.4687857130877907E-2</v>
      </c>
    </row>
    <row r="17" spans="1:11" ht="15.75" x14ac:dyDescent="0.25">
      <c r="A17" s="145" t="s">
        <v>105</v>
      </c>
      <c r="B17" s="144">
        <v>9</v>
      </c>
      <c r="C17" s="144">
        <v>9</v>
      </c>
      <c r="D17" s="143">
        <v>2853</v>
      </c>
      <c r="E17" s="143">
        <f t="shared" si="0"/>
        <v>3.1545741324921135</v>
      </c>
      <c r="F17" s="143">
        <f t="shared" si="1"/>
        <v>3.1545741324921135</v>
      </c>
      <c r="H17" s="145" t="s">
        <v>105</v>
      </c>
      <c r="I17" s="144">
        <v>2</v>
      </c>
      <c r="J17" s="215">
        <v>23225</v>
      </c>
      <c r="K17" s="154">
        <f t="shared" si="2"/>
        <v>8.6114101184068897E-2</v>
      </c>
    </row>
    <row r="18" spans="1:11" ht="15.75" x14ac:dyDescent="0.25">
      <c r="A18" s="145" t="s">
        <v>106</v>
      </c>
      <c r="B18" s="144">
        <v>23</v>
      </c>
      <c r="C18" s="144">
        <v>15</v>
      </c>
      <c r="D18" s="143">
        <v>11841</v>
      </c>
      <c r="E18" s="143">
        <f t="shared" si="0"/>
        <v>1.9424035132167889</v>
      </c>
      <c r="F18" s="143">
        <f t="shared" si="1"/>
        <v>1.266784899923993</v>
      </c>
      <c r="H18" s="145" t="s">
        <v>106</v>
      </c>
      <c r="I18" s="144">
        <v>13</v>
      </c>
      <c r="J18" s="215">
        <v>130612</v>
      </c>
      <c r="K18" s="154">
        <f t="shared" si="2"/>
        <v>9.9531436621443661E-2</v>
      </c>
    </row>
    <row r="19" spans="1:11" ht="15.75" x14ac:dyDescent="0.25">
      <c r="A19" s="145" t="s">
        <v>107</v>
      </c>
      <c r="B19" s="144">
        <v>76</v>
      </c>
      <c r="C19" s="144">
        <v>30</v>
      </c>
      <c r="D19" s="143">
        <v>30015</v>
      </c>
      <c r="E19" s="143">
        <f t="shared" si="0"/>
        <v>2.5320672996834914</v>
      </c>
      <c r="F19" s="143">
        <f t="shared" si="1"/>
        <v>0.99950024987506247</v>
      </c>
      <c r="H19" s="145" t="s">
        <v>107</v>
      </c>
      <c r="I19" s="144">
        <v>10</v>
      </c>
      <c r="J19" s="215">
        <v>306792</v>
      </c>
      <c r="K19" s="154">
        <f t="shared" si="2"/>
        <v>3.2595374064512767E-2</v>
      </c>
    </row>
    <row r="20" spans="1:11" ht="15.75" x14ac:dyDescent="0.25">
      <c r="A20" s="145" t="s">
        <v>108</v>
      </c>
      <c r="B20" s="144">
        <v>82</v>
      </c>
      <c r="C20" s="144">
        <v>52</v>
      </c>
      <c r="D20" s="143">
        <v>39710</v>
      </c>
      <c r="E20" s="143">
        <f t="shared" si="0"/>
        <v>2.0649710400402919</v>
      </c>
      <c r="F20" s="143">
        <f t="shared" si="1"/>
        <v>1.3094938302694537</v>
      </c>
      <c r="H20" s="145" t="s">
        <v>108</v>
      </c>
      <c r="I20" s="144">
        <v>51</v>
      </c>
      <c r="J20" s="215">
        <v>506099</v>
      </c>
      <c r="K20" s="154">
        <f t="shared" si="2"/>
        <v>0.10077079780833395</v>
      </c>
    </row>
    <row r="21" spans="1:11" ht="15.75" x14ac:dyDescent="0.25">
      <c r="A21" s="145" t="s">
        <v>109</v>
      </c>
      <c r="B21" s="144">
        <v>61</v>
      </c>
      <c r="C21" s="144">
        <v>41</v>
      </c>
      <c r="D21" s="143">
        <v>20172</v>
      </c>
      <c r="E21" s="143">
        <f t="shared" si="0"/>
        <v>3.0239936545706918</v>
      </c>
      <c r="F21" s="143">
        <f t="shared" si="1"/>
        <v>2.0325203252032522</v>
      </c>
      <c r="H21" s="145" t="s">
        <v>109</v>
      </c>
      <c r="I21" s="144">
        <v>20</v>
      </c>
      <c r="J21" s="215">
        <v>195172</v>
      </c>
      <c r="K21" s="154">
        <f t="shared" si="2"/>
        <v>0.10247371549197631</v>
      </c>
    </row>
    <row r="22" spans="1:11" ht="15.75" x14ac:dyDescent="0.25">
      <c r="A22" s="145" t="s">
        <v>110</v>
      </c>
      <c r="B22" s="144">
        <v>15</v>
      </c>
      <c r="C22" s="144">
        <v>8</v>
      </c>
      <c r="D22" s="143">
        <v>7098</v>
      </c>
      <c r="E22" s="143">
        <f t="shared" si="0"/>
        <v>2.1132713440405748</v>
      </c>
      <c r="F22" s="143">
        <f t="shared" si="1"/>
        <v>1.1270780501549731</v>
      </c>
      <c r="H22" s="145" t="s">
        <v>110</v>
      </c>
      <c r="I22" s="144">
        <v>12</v>
      </c>
      <c r="J22" s="215">
        <v>67937</v>
      </c>
      <c r="K22" s="154">
        <f t="shared" si="2"/>
        <v>0.17663423465858075</v>
      </c>
    </row>
    <row r="23" spans="1:11" ht="15.75" x14ac:dyDescent="0.25">
      <c r="A23" s="145" t="s">
        <v>111</v>
      </c>
      <c r="B23" s="144">
        <v>11</v>
      </c>
      <c r="C23" s="144">
        <v>4</v>
      </c>
      <c r="D23" s="143">
        <v>6408</v>
      </c>
      <c r="E23" s="143">
        <f t="shared" si="0"/>
        <v>1.7166042446941323</v>
      </c>
      <c r="F23" s="143">
        <f t="shared" si="1"/>
        <v>0.62421972534332082</v>
      </c>
      <c r="H23" s="145" t="s">
        <v>111</v>
      </c>
      <c r="I23" s="144">
        <v>8</v>
      </c>
      <c r="J23" s="215">
        <v>69630</v>
      </c>
      <c r="K23" s="154">
        <f t="shared" si="2"/>
        <v>0.11489300588826656</v>
      </c>
    </row>
    <row r="24" spans="1:11" ht="15.75" x14ac:dyDescent="0.25">
      <c r="A24" s="145" t="s">
        <v>112</v>
      </c>
      <c r="B24" s="144">
        <v>14</v>
      </c>
      <c r="C24" s="144">
        <v>21</v>
      </c>
      <c r="D24" s="143">
        <v>8217</v>
      </c>
      <c r="E24" s="143">
        <f t="shared" si="0"/>
        <v>1.7037848363149568</v>
      </c>
      <c r="F24" s="143">
        <f t="shared" si="1"/>
        <v>2.5556772544724349</v>
      </c>
      <c r="H24" s="145" t="s">
        <v>112</v>
      </c>
      <c r="I24" s="144">
        <v>8</v>
      </c>
      <c r="J24" s="215">
        <v>78946</v>
      </c>
      <c r="K24" s="154">
        <f t="shared" si="2"/>
        <v>0.10133508980822335</v>
      </c>
    </row>
    <row r="25" spans="1:11" ht="15.75" x14ac:dyDescent="0.25">
      <c r="A25" s="145" t="s">
        <v>113</v>
      </c>
      <c r="B25" s="144">
        <v>24</v>
      </c>
      <c r="C25" s="144">
        <v>14</v>
      </c>
      <c r="D25" s="143">
        <v>11897</v>
      </c>
      <c r="E25" s="143">
        <f t="shared" si="0"/>
        <v>2.0173152895687991</v>
      </c>
      <c r="F25" s="143">
        <f t="shared" si="1"/>
        <v>1.176767252248466</v>
      </c>
      <c r="H25" s="145" t="s">
        <v>113</v>
      </c>
      <c r="I25" s="144">
        <v>8</v>
      </c>
      <c r="J25" s="215">
        <v>114923</v>
      </c>
      <c r="K25" s="154">
        <f t="shared" si="2"/>
        <v>6.9611827049415695E-2</v>
      </c>
    </row>
    <row r="26" spans="1:11" ht="15.75" x14ac:dyDescent="0.25">
      <c r="A26" s="145" t="s">
        <v>114</v>
      </c>
      <c r="B26" s="144">
        <v>32</v>
      </c>
      <c r="C26" s="144">
        <v>20</v>
      </c>
      <c r="D26" s="143">
        <v>22568</v>
      </c>
      <c r="E26" s="143">
        <f t="shared" si="0"/>
        <v>1.4179369018078696</v>
      </c>
      <c r="F26" s="143">
        <f t="shared" si="1"/>
        <v>0.88621056362991846</v>
      </c>
      <c r="H26" s="145" t="s">
        <v>114</v>
      </c>
      <c r="I26" s="144">
        <v>6</v>
      </c>
      <c r="J26" s="215">
        <v>277953</v>
      </c>
      <c r="K26" s="154">
        <f t="shared" si="2"/>
        <v>2.1586383309408423E-2</v>
      </c>
    </row>
    <row r="27" spans="1:11" ht="15.75" x14ac:dyDescent="0.25">
      <c r="A27" s="145" t="s">
        <v>115</v>
      </c>
      <c r="B27" s="144">
        <v>4</v>
      </c>
      <c r="C27" s="144">
        <v>7</v>
      </c>
      <c r="D27" s="143">
        <v>1909</v>
      </c>
      <c r="E27" s="143">
        <f t="shared" si="0"/>
        <v>2.0953378732320589</v>
      </c>
      <c r="F27" s="143">
        <f t="shared" si="1"/>
        <v>3.6668412781561028</v>
      </c>
      <c r="H27" s="145" t="s">
        <v>115</v>
      </c>
      <c r="I27" s="144">
        <v>6</v>
      </c>
      <c r="J27" s="215">
        <v>18279</v>
      </c>
      <c r="K27" s="154">
        <f t="shared" si="2"/>
        <v>0.32824552765468568</v>
      </c>
    </row>
    <row r="28" spans="1:11" ht="15.75" x14ac:dyDescent="0.25">
      <c r="A28" s="145" t="s">
        <v>116</v>
      </c>
      <c r="B28" s="144">
        <v>43</v>
      </c>
      <c r="C28" s="144">
        <v>18</v>
      </c>
      <c r="D28" s="143">
        <v>14580</v>
      </c>
      <c r="E28" s="143">
        <f t="shared" si="0"/>
        <v>2.9492455418381343</v>
      </c>
      <c r="F28" s="143">
        <f t="shared" si="1"/>
        <v>1.2345679012345678</v>
      </c>
      <c r="H28" s="145" t="s">
        <v>116</v>
      </c>
      <c r="I28" s="144">
        <v>8</v>
      </c>
      <c r="J28" s="215">
        <v>124976</v>
      </c>
      <c r="K28" s="154">
        <f t="shared" si="2"/>
        <v>6.4012290359749077E-2</v>
      </c>
    </row>
    <row r="29" spans="1:11" ht="15.75" x14ac:dyDescent="0.25">
      <c r="A29" s="145" t="s">
        <v>117</v>
      </c>
      <c r="B29" s="144">
        <v>23</v>
      </c>
      <c r="C29" s="144">
        <v>13</v>
      </c>
      <c r="D29" s="143">
        <v>13901</v>
      </c>
      <c r="E29" s="143">
        <f t="shared" si="0"/>
        <v>1.6545572260988417</v>
      </c>
      <c r="F29" s="143">
        <f t="shared" si="1"/>
        <v>0.93518451909934541</v>
      </c>
      <c r="H29" s="145" t="s">
        <v>117</v>
      </c>
      <c r="I29" s="144">
        <v>4</v>
      </c>
      <c r="J29" s="215">
        <v>145781</v>
      </c>
      <c r="K29" s="154">
        <f t="shared" si="2"/>
        <v>2.7438417900823835E-2</v>
      </c>
    </row>
    <row r="30" spans="1:11" ht="15.75" x14ac:dyDescent="0.25">
      <c r="A30" s="145" t="s">
        <v>118</v>
      </c>
      <c r="B30" s="144">
        <v>22</v>
      </c>
      <c r="C30" s="144">
        <v>14</v>
      </c>
      <c r="D30" s="143">
        <v>11280</v>
      </c>
      <c r="E30" s="143">
        <f t="shared" si="0"/>
        <v>1.9503546099290781</v>
      </c>
      <c r="F30" s="143">
        <f t="shared" si="1"/>
        <v>1.2411347517730498</v>
      </c>
      <c r="H30" s="145" t="s">
        <v>118</v>
      </c>
      <c r="I30" s="144">
        <v>6</v>
      </c>
      <c r="J30" s="215">
        <v>96116</v>
      </c>
      <c r="K30" s="154">
        <f t="shared" si="2"/>
        <v>6.2424570310874353E-2</v>
      </c>
    </row>
    <row r="31" spans="1:11" ht="15.75" x14ac:dyDescent="0.25">
      <c r="A31" s="145" t="s">
        <v>119</v>
      </c>
      <c r="B31" s="144">
        <v>9</v>
      </c>
      <c r="C31" s="144">
        <v>11</v>
      </c>
      <c r="D31" s="143">
        <v>1714</v>
      </c>
      <c r="E31" s="143">
        <f t="shared" si="0"/>
        <v>5.250875145857643</v>
      </c>
      <c r="F31" s="143">
        <f t="shared" si="1"/>
        <v>6.4177362893815628</v>
      </c>
      <c r="H31" s="145" t="s">
        <v>119</v>
      </c>
      <c r="I31" s="144">
        <v>3</v>
      </c>
      <c r="J31" s="215">
        <v>19134</v>
      </c>
      <c r="K31" s="154">
        <f t="shared" si="2"/>
        <v>0.15678896205707119</v>
      </c>
    </row>
    <row r="32" spans="1:11" ht="15.75" x14ac:dyDescent="0.25">
      <c r="A32" s="145" t="s">
        <v>120</v>
      </c>
      <c r="B32" s="144">
        <v>24</v>
      </c>
      <c r="C32" s="144">
        <v>15</v>
      </c>
      <c r="D32" s="143">
        <v>11721</v>
      </c>
      <c r="E32" s="143">
        <f t="shared" si="0"/>
        <v>2.047606859482979</v>
      </c>
      <c r="F32" s="143">
        <f t="shared" si="1"/>
        <v>1.2797542871768621</v>
      </c>
      <c r="H32" s="145" t="s">
        <v>120</v>
      </c>
      <c r="I32" s="144">
        <v>6</v>
      </c>
      <c r="J32" s="215">
        <v>96111</v>
      </c>
      <c r="K32" s="154">
        <f t="shared" si="2"/>
        <v>6.242781783562755E-2</v>
      </c>
    </row>
    <row r="33" spans="1:11" ht="15.75" x14ac:dyDescent="0.25">
      <c r="A33" s="145" t="s">
        <v>121</v>
      </c>
      <c r="B33" s="144">
        <v>50</v>
      </c>
      <c r="C33" s="144">
        <v>28</v>
      </c>
      <c r="D33" s="143">
        <v>25081</v>
      </c>
      <c r="E33" s="143">
        <f t="shared" si="0"/>
        <v>1.9935409273952394</v>
      </c>
      <c r="F33" s="143">
        <f t="shared" si="1"/>
        <v>1.1163829193413342</v>
      </c>
      <c r="H33" s="145" t="s">
        <v>121</v>
      </c>
      <c r="I33" s="144">
        <v>16</v>
      </c>
      <c r="J33" s="215">
        <v>263334</v>
      </c>
      <c r="K33" s="154">
        <f t="shared" si="2"/>
        <v>6.0759339849772526E-2</v>
      </c>
    </row>
    <row r="34" spans="1:11" ht="15.75" x14ac:dyDescent="0.25">
      <c r="A34" s="145" t="s">
        <v>122</v>
      </c>
      <c r="B34" s="144">
        <v>17</v>
      </c>
      <c r="C34" s="144">
        <v>8</v>
      </c>
      <c r="D34" s="143">
        <v>7324</v>
      </c>
      <c r="E34" s="143">
        <f t="shared" si="0"/>
        <v>2.3211359912616056</v>
      </c>
      <c r="F34" s="143">
        <f t="shared" si="1"/>
        <v>1.0922992900054613</v>
      </c>
      <c r="H34" s="145" t="s">
        <v>122</v>
      </c>
      <c r="I34" s="144">
        <v>9</v>
      </c>
      <c r="J34" s="215">
        <v>76770</v>
      </c>
      <c r="K34" s="154">
        <f t="shared" si="2"/>
        <v>0.11723329425556858</v>
      </c>
    </row>
    <row r="35" spans="1:11" ht="15.75" x14ac:dyDescent="0.25">
      <c r="A35" s="145" t="s">
        <v>123</v>
      </c>
      <c r="B35" s="144">
        <v>12</v>
      </c>
      <c r="C35" s="144">
        <v>8</v>
      </c>
      <c r="D35" s="143">
        <v>6856</v>
      </c>
      <c r="E35" s="143">
        <f t="shared" si="0"/>
        <v>1.750291715285881</v>
      </c>
      <c r="F35" s="143">
        <f t="shared" si="1"/>
        <v>1.1668611435239205</v>
      </c>
      <c r="H35" s="145" t="s">
        <v>123</v>
      </c>
      <c r="I35" s="144">
        <v>1</v>
      </c>
      <c r="J35" s="215">
        <v>75043</v>
      </c>
      <c r="K35" s="154">
        <f t="shared" si="2"/>
        <v>1.3325693269192329E-2</v>
      </c>
    </row>
    <row r="36" spans="1:11" ht="15.75" x14ac:dyDescent="0.25">
      <c r="A36" s="145" t="s">
        <v>124</v>
      </c>
      <c r="B36" s="144">
        <v>18</v>
      </c>
      <c r="C36" s="144">
        <v>17</v>
      </c>
      <c r="D36" s="143">
        <v>10366</v>
      </c>
      <c r="E36" s="143">
        <f t="shared" si="0"/>
        <v>1.7364460737024889</v>
      </c>
      <c r="F36" s="143">
        <f t="shared" si="1"/>
        <v>1.6399768473856839</v>
      </c>
      <c r="H36" s="145" t="s">
        <v>124</v>
      </c>
      <c r="I36" s="144">
        <v>17</v>
      </c>
      <c r="J36" s="215">
        <v>143313</v>
      </c>
      <c r="K36" s="154">
        <f t="shared" si="2"/>
        <v>0.11862147886095468</v>
      </c>
    </row>
    <row r="37" spans="1:11" ht="15.75" x14ac:dyDescent="0.25">
      <c r="A37" s="145"/>
      <c r="B37" s="144"/>
      <c r="C37" s="144"/>
      <c r="D37" s="143"/>
      <c r="E37" s="143"/>
      <c r="F37" s="143"/>
      <c r="H37" s="145"/>
      <c r="I37" s="144"/>
      <c r="K37" s="154"/>
    </row>
    <row r="38" spans="1:11" ht="15.75" x14ac:dyDescent="0.25">
      <c r="A38" s="146" t="s">
        <v>22</v>
      </c>
      <c r="B38" s="147">
        <v>894</v>
      </c>
      <c r="C38" s="147">
        <v>527</v>
      </c>
      <c r="D38" s="216">
        <v>424626</v>
      </c>
      <c r="E38" s="148">
        <f>B38/$D38*1000</f>
        <v>2.1053821480549941</v>
      </c>
      <c r="F38" s="148">
        <f>C38/$D38*1000</f>
        <v>1.2410921611017696</v>
      </c>
      <c r="H38" s="146" t="s">
        <v>22</v>
      </c>
      <c r="I38" s="147">
        <v>355</v>
      </c>
      <c r="J38" s="216">
        <v>4475695</v>
      </c>
      <c r="K38" s="155">
        <f>I38/$J38*1000</f>
        <v>7.931729038730298E-2</v>
      </c>
    </row>
    <row r="39" spans="1:11" ht="15.75" x14ac:dyDescent="0.25">
      <c r="A39" s="149"/>
      <c r="B39" s="150"/>
      <c r="C39" s="150"/>
      <c r="D39" s="151"/>
      <c r="E39" s="151"/>
      <c r="F39" s="151"/>
      <c r="H39" s="149"/>
      <c r="I39" s="150"/>
      <c r="J39" s="217"/>
      <c r="K39" s="151"/>
    </row>
    <row r="40" spans="1:11" ht="15.75" x14ac:dyDescent="0.25">
      <c r="A40" s="152"/>
      <c r="B40" s="156"/>
      <c r="C40" s="156"/>
      <c r="D40" s="157"/>
      <c r="E40" s="157"/>
      <c r="F40" s="157"/>
      <c r="H40" s="152"/>
      <c r="I40" s="156"/>
      <c r="J40" s="218"/>
      <c r="K40" s="157"/>
    </row>
    <row r="41" spans="1:11" ht="15.75" x14ac:dyDescent="0.25">
      <c r="A41" s="152"/>
      <c r="B41" s="156"/>
      <c r="C41" s="156"/>
      <c r="D41" s="157"/>
      <c r="E41" s="157"/>
      <c r="F41" s="157"/>
      <c r="H41" s="152"/>
      <c r="I41" s="156"/>
      <c r="J41" s="218"/>
      <c r="K41" s="157"/>
    </row>
    <row r="42" spans="1:11" ht="37.5" customHeight="1" x14ac:dyDescent="0.25">
      <c r="A42" s="312" t="s">
        <v>236</v>
      </c>
      <c r="B42" s="312"/>
      <c r="C42" s="312"/>
      <c r="D42" s="312"/>
      <c r="E42" s="312"/>
      <c r="F42" s="312"/>
      <c r="H42" s="319" t="s">
        <v>235</v>
      </c>
      <c r="I42" s="319"/>
      <c r="J42" s="319"/>
      <c r="K42" s="319"/>
    </row>
    <row r="43" spans="1:11" ht="63" customHeight="1" x14ac:dyDescent="0.25">
      <c r="A43" s="315"/>
      <c r="B43" s="317" t="s">
        <v>181</v>
      </c>
      <c r="C43" s="318"/>
      <c r="D43" s="313" t="s">
        <v>176</v>
      </c>
      <c r="E43" s="317" t="s">
        <v>182</v>
      </c>
      <c r="F43" s="318"/>
      <c r="H43" s="315"/>
      <c r="I43" s="153" t="s">
        <v>181</v>
      </c>
      <c r="J43" s="313" t="s">
        <v>178</v>
      </c>
      <c r="K43" s="86" t="s">
        <v>183</v>
      </c>
    </row>
    <row r="44" spans="1:11" ht="30.75" x14ac:dyDescent="0.25">
      <c r="A44" s="316"/>
      <c r="B44" s="140" t="s">
        <v>175</v>
      </c>
      <c r="C44" s="140" t="s">
        <v>129</v>
      </c>
      <c r="D44" s="314"/>
      <c r="E44" s="140" t="s">
        <v>175</v>
      </c>
      <c r="F44" s="140" t="s">
        <v>129</v>
      </c>
      <c r="H44" s="316"/>
      <c r="I44" s="140" t="s">
        <v>177</v>
      </c>
      <c r="J44" s="314"/>
      <c r="K44" s="140" t="s">
        <v>177</v>
      </c>
    </row>
    <row r="45" spans="1:11" ht="15.75" x14ac:dyDescent="0.25">
      <c r="A45" s="99"/>
      <c r="B45" s="102"/>
      <c r="C45" s="102"/>
      <c r="D45" s="32"/>
      <c r="E45" s="141"/>
      <c r="F45" s="141"/>
      <c r="H45" s="99"/>
      <c r="I45" s="102"/>
      <c r="J45" s="32"/>
      <c r="K45" s="141"/>
    </row>
    <row r="46" spans="1:11" ht="15.75" x14ac:dyDescent="0.25">
      <c r="A46" s="100" t="s">
        <v>93</v>
      </c>
      <c r="B46" s="142">
        <v>1488</v>
      </c>
      <c r="C46" s="142">
        <v>224</v>
      </c>
      <c r="D46" s="143">
        <v>16140</v>
      </c>
      <c r="E46" s="143">
        <f>B46/$D46*1000</f>
        <v>92.193308550185876</v>
      </c>
      <c r="F46" s="143">
        <f>C46/$D46*1000</f>
        <v>13.878562577447335</v>
      </c>
      <c r="H46" s="100" t="s">
        <v>93</v>
      </c>
      <c r="I46" s="142">
        <v>368</v>
      </c>
      <c r="J46" s="215">
        <v>195856</v>
      </c>
      <c r="K46" s="154">
        <f t="shared" ref="K46:K77" si="3">I46/$J46*1000</f>
        <v>1.8789314598480518</v>
      </c>
    </row>
    <row r="47" spans="1:11" ht="15.75" x14ac:dyDescent="0.25">
      <c r="A47" s="100" t="s">
        <v>94</v>
      </c>
      <c r="B47" s="144">
        <v>1913</v>
      </c>
      <c r="C47" s="144">
        <v>890</v>
      </c>
      <c r="D47" s="143">
        <v>18922</v>
      </c>
      <c r="E47" s="143">
        <f t="shared" ref="E47:E79" si="4">B47/$D47*1000</f>
        <v>101.09924955078745</v>
      </c>
      <c r="F47" s="143">
        <f t="shared" ref="F47:F79" si="5">C47/$D47*1000</f>
        <v>47.035197125039637</v>
      </c>
      <c r="H47" s="100" t="s">
        <v>94</v>
      </c>
      <c r="I47" s="144">
        <v>206</v>
      </c>
      <c r="J47" s="215">
        <v>212707</v>
      </c>
      <c r="K47" s="154">
        <f t="shared" si="3"/>
        <v>0.96846836258327174</v>
      </c>
    </row>
    <row r="48" spans="1:11" ht="15.75" x14ac:dyDescent="0.25">
      <c r="A48" s="100" t="s">
        <v>95</v>
      </c>
      <c r="B48" s="144">
        <v>1103</v>
      </c>
      <c r="C48" s="144">
        <v>407</v>
      </c>
      <c r="D48" s="143">
        <v>11279</v>
      </c>
      <c r="E48" s="143">
        <f t="shared" si="4"/>
        <v>97.792357478499866</v>
      </c>
      <c r="F48" s="143">
        <f t="shared" si="5"/>
        <v>36.084759287170847</v>
      </c>
      <c r="H48" s="100" t="s">
        <v>95</v>
      </c>
      <c r="I48" s="144">
        <v>41</v>
      </c>
      <c r="J48" s="215">
        <v>97870</v>
      </c>
      <c r="K48" s="154">
        <f t="shared" si="3"/>
        <v>0.41892306120363748</v>
      </c>
    </row>
    <row r="49" spans="1:11" ht="15.75" x14ac:dyDescent="0.25">
      <c r="A49" s="100" t="s">
        <v>96</v>
      </c>
      <c r="B49" s="144">
        <v>637</v>
      </c>
      <c r="C49" s="144">
        <v>332</v>
      </c>
      <c r="D49" s="143">
        <v>8971</v>
      </c>
      <c r="E49" s="143">
        <f t="shared" si="4"/>
        <v>71.006576747296847</v>
      </c>
      <c r="F49" s="143">
        <f t="shared" si="5"/>
        <v>37.00813733140118</v>
      </c>
      <c r="H49" s="100" t="s">
        <v>96</v>
      </c>
      <c r="I49" s="144">
        <v>14</v>
      </c>
      <c r="J49" s="215">
        <v>75224</v>
      </c>
      <c r="K49" s="154">
        <f t="shared" si="3"/>
        <v>0.18611081569711793</v>
      </c>
    </row>
    <row r="50" spans="1:11" ht="15.75" x14ac:dyDescent="0.25">
      <c r="A50" s="100" t="s">
        <v>97</v>
      </c>
      <c r="B50" s="144">
        <v>218</v>
      </c>
      <c r="C50" s="144">
        <v>260</v>
      </c>
      <c r="D50" s="143">
        <v>3654</v>
      </c>
      <c r="E50" s="143">
        <f t="shared" si="4"/>
        <v>59.660645867542421</v>
      </c>
      <c r="F50" s="143">
        <f t="shared" si="5"/>
        <v>71.15489874110564</v>
      </c>
      <c r="H50" s="100" t="s">
        <v>97</v>
      </c>
      <c r="I50" s="144">
        <v>147</v>
      </c>
      <c r="J50" s="215">
        <v>42707</v>
      </c>
      <c r="K50" s="154">
        <f t="shared" si="3"/>
        <v>3.4420586789050973</v>
      </c>
    </row>
    <row r="51" spans="1:11" ht="15.75" x14ac:dyDescent="0.25">
      <c r="A51" s="100" t="s">
        <v>98</v>
      </c>
      <c r="B51" s="144">
        <v>1136</v>
      </c>
      <c r="C51" s="144">
        <v>577</v>
      </c>
      <c r="D51" s="143">
        <v>15638</v>
      </c>
      <c r="E51" s="143">
        <f t="shared" si="4"/>
        <v>72.643560557616055</v>
      </c>
      <c r="F51" s="143">
        <f t="shared" si="5"/>
        <v>36.897301445197591</v>
      </c>
      <c r="H51" s="100" t="s">
        <v>98</v>
      </c>
      <c r="I51" s="144">
        <v>126</v>
      </c>
      <c r="J51" s="215">
        <v>127800</v>
      </c>
      <c r="K51" s="154">
        <f t="shared" si="3"/>
        <v>0.98591549295774639</v>
      </c>
    </row>
    <row r="52" spans="1:11" ht="15.75" x14ac:dyDescent="0.25">
      <c r="A52" s="100" t="s">
        <v>99</v>
      </c>
      <c r="B52" s="144">
        <v>1134</v>
      </c>
      <c r="C52" s="144">
        <v>306</v>
      </c>
      <c r="D52" s="143">
        <v>12369</v>
      </c>
      <c r="E52" s="143">
        <f t="shared" si="4"/>
        <v>91.68081494057725</v>
      </c>
      <c r="F52" s="143">
        <f t="shared" si="5"/>
        <v>24.739267523647829</v>
      </c>
      <c r="H52" s="100" t="s">
        <v>99</v>
      </c>
      <c r="I52" s="144">
        <v>109</v>
      </c>
      <c r="J52" s="215">
        <v>125959</v>
      </c>
      <c r="K52" s="154">
        <f t="shared" si="3"/>
        <v>0.86536095078557318</v>
      </c>
    </row>
    <row r="53" spans="1:11" ht="15.75" x14ac:dyDescent="0.25">
      <c r="A53" s="100" t="s">
        <v>100</v>
      </c>
      <c r="B53" s="144">
        <v>931</v>
      </c>
      <c r="C53" s="144">
        <v>411</v>
      </c>
      <c r="D53" s="143">
        <v>9816</v>
      </c>
      <c r="E53" s="143">
        <f t="shared" si="4"/>
        <v>94.845150774246122</v>
      </c>
      <c r="F53" s="143">
        <f t="shared" si="5"/>
        <v>41.87041564792176</v>
      </c>
      <c r="H53" s="100" t="s">
        <v>100</v>
      </c>
      <c r="I53" s="144">
        <v>93</v>
      </c>
      <c r="J53" s="215">
        <v>102527</v>
      </c>
      <c r="K53" s="154">
        <f t="shared" si="3"/>
        <v>0.90707813551552274</v>
      </c>
    </row>
    <row r="54" spans="1:11" ht="15.75" x14ac:dyDescent="0.25">
      <c r="A54" s="100" t="s">
        <v>101</v>
      </c>
      <c r="B54" s="144">
        <v>720</v>
      </c>
      <c r="C54" s="144">
        <v>446</v>
      </c>
      <c r="D54" s="143">
        <v>10317</v>
      </c>
      <c r="E54" s="143">
        <f t="shared" si="4"/>
        <v>69.787728990985741</v>
      </c>
      <c r="F54" s="143">
        <f t="shared" si="5"/>
        <v>43.229621013860616</v>
      </c>
      <c r="H54" s="100" t="s">
        <v>101</v>
      </c>
      <c r="I54" s="144">
        <v>113</v>
      </c>
      <c r="J54" s="215">
        <v>88903</v>
      </c>
      <c r="K54" s="154">
        <f t="shared" si="3"/>
        <v>1.2710482210949012</v>
      </c>
    </row>
    <row r="55" spans="1:11" ht="15.75" x14ac:dyDescent="0.25">
      <c r="A55" s="145" t="s">
        <v>102</v>
      </c>
      <c r="B55" s="144">
        <v>660</v>
      </c>
      <c r="C55" s="144">
        <v>148</v>
      </c>
      <c r="D55" s="143">
        <v>8663</v>
      </c>
      <c r="E55" s="143">
        <f t="shared" si="4"/>
        <v>76.186078725614678</v>
      </c>
      <c r="F55" s="143">
        <f t="shared" si="5"/>
        <v>17.084150986956018</v>
      </c>
      <c r="H55" s="145" t="s">
        <v>102</v>
      </c>
      <c r="I55" s="144">
        <v>30</v>
      </c>
      <c r="J55" s="215">
        <v>83819</v>
      </c>
      <c r="K55" s="154">
        <f t="shared" si="3"/>
        <v>0.35791407676063902</v>
      </c>
    </row>
    <row r="56" spans="1:11" ht="15.75" x14ac:dyDescent="0.25">
      <c r="A56" s="145" t="s">
        <v>103</v>
      </c>
      <c r="B56" s="144">
        <v>608</v>
      </c>
      <c r="C56" s="144">
        <v>200</v>
      </c>
      <c r="D56" s="143">
        <v>8250</v>
      </c>
      <c r="E56" s="143">
        <f t="shared" si="4"/>
        <v>73.696969696969688</v>
      </c>
      <c r="F56" s="143">
        <f t="shared" si="5"/>
        <v>24.242424242424242</v>
      </c>
      <c r="H56" s="145" t="s">
        <v>103</v>
      </c>
      <c r="I56" s="144">
        <v>10</v>
      </c>
      <c r="J56" s="215">
        <v>74788</v>
      </c>
      <c r="K56" s="154">
        <f t="shared" si="3"/>
        <v>0.13371129058137671</v>
      </c>
    </row>
    <row r="57" spans="1:11" ht="15.75" x14ac:dyDescent="0.25">
      <c r="A57" s="145" t="s">
        <v>104</v>
      </c>
      <c r="B57" s="144">
        <v>3048</v>
      </c>
      <c r="C57" s="144">
        <v>1561</v>
      </c>
      <c r="D57" s="143">
        <v>35096</v>
      </c>
      <c r="E57" s="143">
        <f t="shared" si="4"/>
        <v>86.84750398905858</v>
      </c>
      <c r="F57" s="143">
        <f t="shared" si="5"/>
        <v>44.47800319124687</v>
      </c>
      <c r="H57" s="145" t="s">
        <v>104</v>
      </c>
      <c r="I57" s="144">
        <v>203</v>
      </c>
      <c r="J57" s="215">
        <v>417389</v>
      </c>
      <c r="K57" s="154">
        <f t="shared" si="3"/>
        <v>0.48635685176178578</v>
      </c>
    </row>
    <row r="58" spans="1:11" ht="15.75" x14ac:dyDescent="0.25">
      <c r="A58" s="145" t="s">
        <v>105</v>
      </c>
      <c r="B58" s="144">
        <v>204</v>
      </c>
      <c r="C58" s="144">
        <v>100</v>
      </c>
      <c r="D58" s="143">
        <v>2853</v>
      </c>
      <c r="E58" s="143">
        <f t="shared" si="4"/>
        <v>71.503680336487903</v>
      </c>
      <c r="F58" s="143">
        <f t="shared" si="5"/>
        <v>35.050823694356815</v>
      </c>
      <c r="H58" s="145" t="s">
        <v>105</v>
      </c>
      <c r="I58" s="144">
        <v>13</v>
      </c>
      <c r="J58" s="215">
        <v>23225</v>
      </c>
      <c r="K58" s="154">
        <f t="shared" si="3"/>
        <v>0.55974165769644779</v>
      </c>
    </row>
    <row r="59" spans="1:11" ht="15.75" x14ac:dyDescent="0.25">
      <c r="A59" s="145" t="s">
        <v>106</v>
      </c>
      <c r="B59" s="144">
        <v>981</v>
      </c>
      <c r="C59" s="144">
        <v>423</v>
      </c>
      <c r="D59" s="143">
        <v>11841</v>
      </c>
      <c r="E59" s="143">
        <f t="shared" si="4"/>
        <v>82.847732455029131</v>
      </c>
      <c r="F59" s="143">
        <f t="shared" si="5"/>
        <v>35.7233341778566</v>
      </c>
      <c r="H59" s="145" t="s">
        <v>106</v>
      </c>
      <c r="I59" s="144">
        <v>140</v>
      </c>
      <c r="J59" s="215">
        <v>130612</v>
      </c>
      <c r="K59" s="154">
        <f t="shared" si="3"/>
        <v>1.0718770097693933</v>
      </c>
    </row>
    <row r="60" spans="1:11" ht="15.75" x14ac:dyDescent="0.25">
      <c r="A60" s="145" t="s">
        <v>107</v>
      </c>
      <c r="B60" s="144">
        <v>2902</v>
      </c>
      <c r="C60" s="144">
        <v>1107</v>
      </c>
      <c r="D60" s="143">
        <v>30015</v>
      </c>
      <c r="E60" s="143">
        <f t="shared" si="4"/>
        <v>96.68499083791437</v>
      </c>
      <c r="F60" s="143">
        <f t="shared" si="5"/>
        <v>36.881559220389803</v>
      </c>
      <c r="H60" s="145" t="s">
        <v>107</v>
      </c>
      <c r="I60" s="144">
        <v>167</v>
      </c>
      <c r="J60" s="215">
        <v>306792</v>
      </c>
      <c r="K60" s="154">
        <f t="shared" si="3"/>
        <v>0.54434274687736317</v>
      </c>
    </row>
    <row r="61" spans="1:11" ht="15.75" x14ac:dyDescent="0.25">
      <c r="A61" s="145" t="s">
        <v>108</v>
      </c>
      <c r="B61" s="144">
        <v>4400</v>
      </c>
      <c r="C61" s="144">
        <v>1914</v>
      </c>
      <c r="D61" s="143">
        <v>39710</v>
      </c>
      <c r="E61" s="143">
        <f t="shared" si="4"/>
        <v>110.80332409972299</v>
      </c>
      <c r="F61" s="143">
        <f t="shared" si="5"/>
        <v>48.199445983379505</v>
      </c>
      <c r="H61" s="145" t="s">
        <v>108</v>
      </c>
      <c r="I61" s="144">
        <v>562</v>
      </c>
      <c r="J61" s="215">
        <v>506099</v>
      </c>
      <c r="K61" s="154">
        <f t="shared" si="3"/>
        <v>1.1104546738879151</v>
      </c>
    </row>
    <row r="62" spans="1:11" ht="15.75" x14ac:dyDescent="0.25">
      <c r="A62" s="145" t="s">
        <v>109</v>
      </c>
      <c r="B62" s="144">
        <v>1812</v>
      </c>
      <c r="C62" s="144">
        <v>767</v>
      </c>
      <c r="D62" s="143">
        <v>20172</v>
      </c>
      <c r="E62" s="143">
        <f t="shared" si="4"/>
        <v>89.827483640690076</v>
      </c>
      <c r="F62" s="143">
        <f t="shared" si="5"/>
        <v>38.023002181241324</v>
      </c>
      <c r="H62" s="145" t="s">
        <v>109</v>
      </c>
      <c r="I62" s="144">
        <v>297</v>
      </c>
      <c r="J62" s="215">
        <v>195172</v>
      </c>
      <c r="K62" s="154">
        <f t="shared" si="3"/>
        <v>1.521734675055848</v>
      </c>
    </row>
    <row r="63" spans="1:11" ht="15.75" x14ac:dyDescent="0.25">
      <c r="A63" s="145" t="s">
        <v>110</v>
      </c>
      <c r="B63" s="144">
        <v>748</v>
      </c>
      <c r="C63" s="144">
        <v>261</v>
      </c>
      <c r="D63" s="143">
        <v>7098</v>
      </c>
      <c r="E63" s="143">
        <f t="shared" si="4"/>
        <v>105.38179768948999</v>
      </c>
      <c r="F63" s="143">
        <f t="shared" si="5"/>
        <v>36.770921386306</v>
      </c>
      <c r="H63" s="145" t="s">
        <v>110</v>
      </c>
      <c r="I63" s="144">
        <v>122</v>
      </c>
      <c r="J63" s="215">
        <v>67937</v>
      </c>
      <c r="K63" s="154">
        <f t="shared" si="3"/>
        <v>1.7957813856955709</v>
      </c>
    </row>
    <row r="64" spans="1:11" ht="15.75" x14ac:dyDescent="0.25">
      <c r="A64" s="145" t="s">
        <v>111</v>
      </c>
      <c r="B64" s="144">
        <v>556</v>
      </c>
      <c r="C64" s="144">
        <v>128</v>
      </c>
      <c r="D64" s="143">
        <v>6408</v>
      </c>
      <c r="E64" s="143">
        <f t="shared" si="4"/>
        <v>86.766541822721607</v>
      </c>
      <c r="F64" s="143">
        <f t="shared" si="5"/>
        <v>19.975031210986266</v>
      </c>
      <c r="H64" s="145" t="s">
        <v>111</v>
      </c>
      <c r="I64" s="144">
        <v>56</v>
      </c>
      <c r="J64" s="215">
        <v>69630</v>
      </c>
      <c r="K64" s="154">
        <f t="shared" si="3"/>
        <v>0.80425104121786595</v>
      </c>
    </row>
    <row r="65" spans="1:11" ht="15.75" x14ac:dyDescent="0.25">
      <c r="A65" s="145" t="s">
        <v>112</v>
      </c>
      <c r="B65" s="144">
        <v>592</v>
      </c>
      <c r="C65" s="144">
        <v>381</v>
      </c>
      <c r="D65" s="143">
        <v>8217</v>
      </c>
      <c r="E65" s="143">
        <f t="shared" si="4"/>
        <v>72.045758792746739</v>
      </c>
      <c r="F65" s="143">
        <f t="shared" si="5"/>
        <v>46.367287331142755</v>
      </c>
      <c r="H65" s="145" t="s">
        <v>112</v>
      </c>
      <c r="I65" s="144">
        <v>40</v>
      </c>
      <c r="J65" s="215">
        <v>78946</v>
      </c>
      <c r="K65" s="154">
        <f t="shared" si="3"/>
        <v>0.50667544904111672</v>
      </c>
    </row>
    <row r="66" spans="1:11" ht="15.75" x14ac:dyDescent="0.25">
      <c r="A66" s="145" t="s">
        <v>113</v>
      </c>
      <c r="B66" s="144">
        <v>1164</v>
      </c>
      <c r="C66" s="144">
        <v>308</v>
      </c>
      <c r="D66" s="143">
        <v>11897</v>
      </c>
      <c r="E66" s="143">
        <f t="shared" si="4"/>
        <v>97.839791544086737</v>
      </c>
      <c r="F66" s="143">
        <f t="shared" si="5"/>
        <v>25.88887954946625</v>
      </c>
      <c r="H66" s="145" t="s">
        <v>113</v>
      </c>
      <c r="I66" s="144">
        <v>145</v>
      </c>
      <c r="J66" s="215">
        <v>114923</v>
      </c>
      <c r="K66" s="154">
        <f t="shared" si="3"/>
        <v>1.2617143652706595</v>
      </c>
    </row>
    <row r="67" spans="1:11" ht="15.75" x14ac:dyDescent="0.25">
      <c r="A67" s="145" t="s">
        <v>114</v>
      </c>
      <c r="B67" s="144">
        <v>1773</v>
      </c>
      <c r="C67" s="144">
        <v>1645</v>
      </c>
      <c r="D67" s="143">
        <v>22568</v>
      </c>
      <c r="E67" s="143">
        <f t="shared" si="4"/>
        <v>78.562566465792273</v>
      </c>
      <c r="F67" s="143">
        <f t="shared" si="5"/>
        <v>72.890818858560792</v>
      </c>
      <c r="H67" s="145" t="s">
        <v>114</v>
      </c>
      <c r="I67" s="144">
        <v>148</v>
      </c>
      <c r="J67" s="215">
        <v>277953</v>
      </c>
      <c r="K67" s="154">
        <f t="shared" si="3"/>
        <v>0.53246412163207446</v>
      </c>
    </row>
    <row r="68" spans="1:11" ht="15.75" x14ac:dyDescent="0.25">
      <c r="A68" s="145" t="s">
        <v>115</v>
      </c>
      <c r="B68" s="144">
        <v>109</v>
      </c>
      <c r="C68" s="144">
        <v>101</v>
      </c>
      <c r="D68" s="143">
        <v>1909</v>
      </c>
      <c r="E68" s="143">
        <f t="shared" si="4"/>
        <v>57.097957045573601</v>
      </c>
      <c r="F68" s="143">
        <f t="shared" si="5"/>
        <v>52.907281299109478</v>
      </c>
      <c r="H68" s="145" t="s">
        <v>115</v>
      </c>
      <c r="I68" s="144">
        <v>10</v>
      </c>
      <c r="J68" s="215">
        <v>18279</v>
      </c>
      <c r="K68" s="154">
        <f t="shared" si="3"/>
        <v>0.54707587942447622</v>
      </c>
    </row>
    <row r="69" spans="1:11" ht="15.75" x14ac:dyDescent="0.25">
      <c r="A69" s="145" t="s">
        <v>116</v>
      </c>
      <c r="B69" s="144">
        <v>1572</v>
      </c>
      <c r="C69" s="144">
        <v>446</v>
      </c>
      <c r="D69" s="143">
        <v>14580</v>
      </c>
      <c r="E69" s="143">
        <f t="shared" si="4"/>
        <v>107.81893004115227</v>
      </c>
      <c r="F69" s="143">
        <f t="shared" si="5"/>
        <v>30.589849108367627</v>
      </c>
      <c r="H69" s="145" t="s">
        <v>116</v>
      </c>
      <c r="I69" s="144">
        <v>176</v>
      </c>
      <c r="J69" s="215">
        <v>124976</v>
      </c>
      <c r="K69" s="154">
        <f t="shared" si="3"/>
        <v>1.4082703879144796</v>
      </c>
    </row>
    <row r="70" spans="1:11" ht="15.75" x14ac:dyDescent="0.25">
      <c r="A70" s="145" t="s">
        <v>117</v>
      </c>
      <c r="B70" s="144">
        <v>1452</v>
      </c>
      <c r="C70" s="144">
        <v>592</v>
      </c>
      <c r="D70" s="143">
        <v>13901</v>
      </c>
      <c r="E70" s="143">
        <f t="shared" si="4"/>
        <v>104.45291705632688</v>
      </c>
      <c r="F70" s="143">
        <f t="shared" si="5"/>
        <v>42.586864254370184</v>
      </c>
      <c r="H70" s="145" t="s">
        <v>117</v>
      </c>
      <c r="I70" s="144">
        <v>47</v>
      </c>
      <c r="J70" s="215">
        <v>145781</v>
      </c>
      <c r="K70" s="154">
        <f t="shared" si="3"/>
        <v>0.32240141033468012</v>
      </c>
    </row>
    <row r="71" spans="1:11" ht="15.75" x14ac:dyDescent="0.25">
      <c r="A71" s="145" t="s">
        <v>118</v>
      </c>
      <c r="B71" s="144">
        <v>750</v>
      </c>
      <c r="C71" s="144">
        <v>371</v>
      </c>
      <c r="D71" s="143">
        <v>11280</v>
      </c>
      <c r="E71" s="143">
        <f t="shared" si="4"/>
        <v>66.489361702127653</v>
      </c>
      <c r="F71" s="143">
        <f t="shared" si="5"/>
        <v>32.890070921985817</v>
      </c>
      <c r="H71" s="145" t="s">
        <v>118</v>
      </c>
      <c r="I71" s="144">
        <v>73</v>
      </c>
      <c r="J71" s="215">
        <v>96116</v>
      </c>
      <c r="K71" s="154">
        <f t="shared" si="3"/>
        <v>0.75949893878230479</v>
      </c>
    </row>
    <row r="72" spans="1:11" ht="15.75" x14ac:dyDescent="0.25">
      <c r="A72" s="145" t="s">
        <v>119</v>
      </c>
      <c r="B72" s="144">
        <v>133</v>
      </c>
      <c r="C72" s="144">
        <v>174</v>
      </c>
      <c r="D72" s="143">
        <v>1714</v>
      </c>
      <c r="E72" s="143">
        <f t="shared" si="4"/>
        <v>77.596266044340723</v>
      </c>
      <c r="F72" s="143">
        <f t="shared" si="5"/>
        <v>101.51691948658109</v>
      </c>
      <c r="H72" s="145" t="s">
        <v>119</v>
      </c>
      <c r="I72" s="144">
        <v>46</v>
      </c>
      <c r="J72" s="215">
        <v>19134</v>
      </c>
      <c r="K72" s="154">
        <f t="shared" si="3"/>
        <v>2.4040974182084249</v>
      </c>
    </row>
    <row r="73" spans="1:11" ht="15.75" x14ac:dyDescent="0.25">
      <c r="A73" s="145" t="s">
        <v>120</v>
      </c>
      <c r="B73" s="144">
        <v>1048</v>
      </c>
      <c r="C73" s="144">
        <v>292</v>
      </c>
      <c r="D73" s="143">
        <v>11721</v>
      </c>
      <c r="E73" s="143">
        <f t="shared" si="4"/>
        <v>89.412166197423431</v>
      </c>
      <c r="F73" s="143">
        <f t="shared" si="5"/>
        <v>24.912550123709583</v>
      </c>
      <c r="H73" s="145" t="s">
        <v>120</v>
      </c>
      <c r="I73" s="144">
        <v>89</v>
      </c>
      <c r="J73" s="215">
        <v>96111</v>
      </c>
      <c r="K73" s="154">
        <f t="shared" si="3"/>
        <v>0.92601263122847544</v>
      </c>
    </row>
    <row r="74" spans="1:11" ht="15.75" x14ac:dyDescent="0.25">
      <c r="A74" s="145" t="s">
        <v>121</v>
      </c>
      <c r="B74" s="144">
        <v>2588</v>
      </c>
      <c r="C74" s="144">
        <v>748</v>
      </c>
      <c r="D74" s="143">
        <v>25081</v>
      </c>
      <c r="E74" s="143">
        <f t="shared" si="4"/>
        <v>103.1856784019776</v>
      </c>
      <c r="F74" s="143">
        <f t="shared" si="5"/>
        <v>29.823372273832781</v>
      </c>
      <c r="H74" s="145" t="s">
        <v>121</v>
      </c>
      <c r="I74" s="144">
        <v>238</v>
      </c>
      <c r="J74" s="215">
        <v>263334</v>
      </c>
      <c r="K74" s="154">
        <f t="shared" si="3"/>
        <v>0.90379518026536643</v>
      </c>
    </row>
    <row r="75" spans="1:11" ht="15.75" x14ac:dyDescent="0.25">
      <c r="A75" s="145" t="s">
        <v>122</v>
      </c>
      <c r="B75" s="144">
        <v>554</v>
      </c>
      <c r="C75" s="144">
        <v>305</v>
      </c>
      <c r="D75" s="143">
        <v>7324</v>
      </c>
      <c r="E75" s="143">
        <f t="shared" si="4"/>
        <v>75.641725832878208</v>
      </c>
      <c r="F75" s="143">
        <f t="shared" si="5"/>
        <v>41.643910431458224</v>
      </c>
      <c r="H75" s="145" t="s">
        <v>122</v>
      </c>
      <c r="I75" s="144">
        <v>181</v>
      </c>
      <c r="J75" s="215">
        <v>76770</v>
      </c>
      <c r="K75" s="154">
        <f t="shared" si="3"/>
        <v>2.3576918066953239</v>
      </c>
    </row>
    <row r="76" spans="1:11" ht="15.75" x14ac:dyDescent="0.25">
      <c r="A76" s="145" t="s">
        <v>123</v>
      </c>
      <c r="B76" s="144">
        <v>567</v>
      </c>
      <c r="C76" s="144">
        <v>236</v>
      </c>
      <c r="D76" s="143">
        <v>6856</v>
      </c>
      <c r="E76" s="143">
        <f t="shared" si="4"/>
        <v>82.701283547257873</v>
      </c>
      <c r="F76" s="143">
        <f t="shared" si="5"/>
        <v>34.422403733955655</v>
      </c>
      <c r="H76" s="145" t="s">
        <v>123</v>
      </c>
      <c r="I76" s="144">
        <v>6</v>
      </c>
      <c r="J76" s="215">
        <v>75043</v>
      </c>
      <c r="K76" s="154">
        <f t="shared" si="3"/>
        <v>7.995415961515398E-2</v>
      </c>
    </row>
    <row r="77" spans="1:11" ht="15.75" x14ac:dyDescent="0.25">
      <c r="A77" s="145" t="s">
        <v>124</v>
      </c>
      <c r="B77" s="144">
        <v>892</v>
      </c>
      <c r="C77" s="144">
        <v>587</v>
      </c>
      <c r="D77" s="143">
        <v>10366</v>
      </c>
      <c r="E77" s="143">
        <f t="shared" si="4"/>
        <v>86.050549874590004</v>
      </c>
      <c r="F77" s="143">
        <f t="shared" si="5"/>
        <v>56.627435847964499</v>
      </c>
      <c r="H77" s="145" t="s">
        <v>124</v>
      </c>
      <c r="I77" s="144">
        <v>93</v>
      </c>
      <c r="J77" s="215">
        <v>143313</v>
      </c>
      <c r="K77" s="154">
        <f t="shared" si="3"/>
        <v>0.64892926670992856</v>
      </c>
    </row>
    <row r="78" spans="1:11" ht="15.75" x14ac:dyDescent="0.25">
      <c r="A78" s="145"/>
      <c r="B78" s="144"/>
      <c r="C78" s="144"/>
      <c r="D78" s="143"/>
      <c r="E78" s="143"/>
      <c r="F78" s="143"/>
      <c r="H78" s="145"/>
      <c r="I78" s="144"/>
      <c r="K78" s="154"/>
    </row>
    <row r="79" spans="1:11" ht="15.75" x14ac:dyDescent="0.25">
      <c r="A79" s="146" t="s">
        <v>22</v>
      </c>
      <c r="B79" s="147">
        <v>38393</v>
      </c>
      <c r="C79" s="147">
        <v>16648</v>
      </c>
      <c r="D79" s="216">
        <v>424626</v>
      </c>
      <c r="E79" s="148">
        <f t="shared" si="4"/>
        <v>90.416036700531762</v>
      </c>
      <c r="F79" s="148">
        <f t="shared" si="5"/>
        <v>39.206266220156088</v>
      </c>
      <c r="H79" s="146" t="s">
        <v>22</v>
      </c>
      <c r="I79" s="147">
        <v>4109</v>
      </c>
      <c r="J79" s="216">
        <v>4475695</v>
      </c>
      <c r="K79" s="155">
        <f>I79/$J79*1000</f>
        <v>0.91806970760965623</v>
      </c>
    </row>
    <row r="80" spans="1:11" ht="15.75" x14ac:dyDescent="0.25">
      <c r="A80" s="149"/>
      <c r="B80" s="150"/>
      <c r="C80" s="150"/>
      <c r="D80" s="151"/>
      <c r="E80" s="151"/>
      <c r="F80" s="151"/>
      <c r="H80" s="149"/>
      <c r="I80" s="150"/>
      <c r="J80" s="217"/>
      <c r="K80" s="151"/>
    </row>
    <row r="81" spans="1:6" ht="15.75" x14ac:dyDescent="0.25">
      <c r="A81" s="20"/>
      <c r="B81" s="20"/>
      <c r="C81" s="20"/>
      <c r="D81" s="20"/>
      <c r="E81" s="20"/>
      <c r="F81" s="20"/>
    </row>
    <row r="82" spans="1:6" ht="15.75" x14ac:dyDescent="0.25">
      <c r="A82" s="24" t="s">
        <v>174</v>
      </c>
      <c r="B82" s="20"/>
      <c r="C82" s="20"/>
      <c r="D82" s="20"/>
      <c r="E82" s="20"/>
      <c r="F82" s="20"/>
    </row>
    <row r="83" spans="1:6" ht="15.75" x14ac:dyDescent="0.25">
      <c r="A83" s="24"/>
      <c r="B83" s="20"/>
      <c r="C83" s="20"/>
      <c r="D83" s="20"/>
      <c r="E83" s="20"/>
      <c r="F83" s="20"/>
    </row>
    <row r="84" spans="1:6" x14ac:dyDescent="0.25">
      <c r="A84" s="24" t="s">
        <v>195</v>
      </c>
    </row>
    <row r="86" spans="1:6" x14ac:dyDescent="0.25">
      <c r="A86" s="190" t="s">
        <v>45</v>
      </c>
    </row>
  </sheetData>
  <customSheetViews>
    <customSheetView guid="{20382D1E-794A-4216-A20E-330B8BAE0FD9}" scale="85" fitToPage="1">
      <pageMargins left="0.7" right="0.7" top="0.75" bottom="0.75" header="0.3" footer="0.3"/>
      <pageSetup paperSize="9" scale="48" orientation="landscape" verticalDpi="0" r:id="rId1"/>
    </customSheetView>
  </customSheetViews>
  <mergeCells count="16">
    <mergeCell ref="H1:K1"/>
    <mergeCell ref="A1:F1"/>
    <mergeCell ref="J43:J44"/>
    <mergeCell ref="A2:A3"/>
    <mergeCell ref="B2:C2"/>
    <mergeCell ref="D2:D3"/>
    <mergeCell ref="E2:F2"/>
    <mergeCell ref="H2:H3"/>
    <mergeCell ref="J2:J3"/>
    <mergeCell ref="A43:A44"/>
    <mergeCell ref="B43:C43"/>
    <mergeCell ref="D43:D44"/>
    <mergeCell ref="E43:F43"/>
    <mergeCell ref="H43:H44"/>
    <mergeCell ref="A42:F42"/>
    <mergeCell ref="H42:K42"/>
  </mergeCells>
  <hyperlinks>
    <hyperlink ref="A86" location="'Table of contents'!A1" display="return to table of contents"/>
  </hyperlinks>
  <pageMargins left="0.7" right="0.7" top="0.75" bottom="0.75" header="0.3" footer="0.3"/>
  <pageSetup paperSize="9" scale="48" orientation="landscape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5"/>
  <sheetViews>
    <sheetView zoomScaleNormal="100" zoomScaleSheetLayoutView="55" workbookViewId="0">
      <selection sqref="A1:M1"/>
    </sheetView>
  </sheetViews>
  <sheetFormatPr defaultRowHeight="15" x14ac:dyDescent="0.2"/>
  <cols>
    <col min="1" max="1" width="17.28515625" style="20" customWidth="1"/>
    <col min="2" max="2" width="13.42578125" style="20" customWidth="1"/>
    <col min="3" max="3" width="7.42578125" style="24" customWidth="1"/>
    <col min="4" max="4" width="13.7109375" style="20" customWidth="1"/>
    <col min="5" max="5" width="7.42578125" style="24" customWidth="1"/>
    <col min="6" max="6" width="13.85546875" style="20" customWidth="1"/>
    <col min="7" max="7" width="7.42578125" style="24" customWidth="1"/>
    <col min="8" max="8" width="13.85546875" style="20" customWidth="1"/>
    <col min="9" max="9" width="9.140625" style="20"/>
    <col min="10" max="10" width="13.85546875" style="20" customWidth="1"/>
    <col min="11" max="11" width="9.140625" style="20"/>
    <col min="12" max="12" width="13.85546875" style="20" customWidth="1"/>
    <col min="13" max="14" width="9.140625" style="20"/>
    <col min="15" max="15" width="17.7109375" style="20" customWidth="1"/>
    <col min="16" max="16" width="14" style="20" customWidth="1"/>
    <col min="17" max="17" width="9.140625" style="20"/>
    <col min="18" max="18" width="14" style="20" customWidth="1"/>
    <col min="19" max="19" width="9.140625" style="20"/>
    <col min="20" max="20" width="14" style="20" customWidth="1"/>
    <col min="21" max="21" width="9.140625" style="20"/>
    <col min="22" max="22" width="14" style="20" customWidth="1"/>
    <col min="23" max="23" width="9.140625" style="20"/>
    <col min="24" max="24" width="14" style="20" customWidth="1"/>
    <col min="25" max="25" width="9.140625" style="20"/>
    <col min="26" max="26" width="14" style="20" customWidth="1"/>
    <col min="27" max="16384" width="9.140625" style="20"/>
  </cols>
  <sheetData>
    <row r="1" spans="1:27" ht="21" customHeight="1" x14ac:dyDescent="0.2">
      <c r="A1" s="312" t="s">
        <v>263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</row>
    <row r="2" spans="1:27" x14ac:dyDescent="0.2">
      <c r="A2" s="320" t="s">
        <v>220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</row>
    <row r="4" spans="1:27" ht="15.75" customHeight="1" x14ac:dyDescent="0.25">
      <c r="A4" s="238" t="s">
        <v>126</v>
      </c>
    </row>
    <row r="5" spans="1:27" ht="32.25" customHeight="1" x14ac:dyDescent="0.25">
      <c r="A5" s="27"/>
      <c r="B5" s="323" t="s">
        <v>34</v>
      </c>
      <c r="C5" s="323"/>
      <c r="D5" s="323" t="s">
        <v>35</v>
      </c>
      <c r="E5" s="323"/>
      <c r="F5" s="323" t="s">
        <v>36</v>
      </c>
      <c r="G5" s="324"/>
      <c r="H5" s="323" t="s">
        <v>37</v>
      </c>
      <c r="I5" s="324"/>
      <c r="J5" s="323" t="s">
        <v>38</v>
      </c>
      <c r="K5" s="324"/>
      <c r="L5" s="323" t="s">
        <v>39</v>
      </c>
      <c r="M5" s="324"/>
    </row>
    <row r="6" spans="1:27" ht="49.5" customHeight="1" x14ac:dyDescent="0.2">
      <c r="A6" s="26"/>
      <c r="B6" s="80" t="s">
        <v>84</v>
      </c>
      <c r="C6" s="52" t="s">
        <v>192</v>
      </c>
      <c r="D6" s="101" t="s">
        <v>84</v>
      </c>
      <c r="E6" s="36" t="s">
        <v>192</v>
      </c>
      <c r="F6" s="101" t="s">
        <v>84</v>
      </c>
      <c r="G6" s="36" t="s">
        <v>192</v>
      </c>
      <c r="H6" s="101" t="s">
        <v>84</v>
      </c>
      <c r="I6" s="36" t="s">
        <v>192</v>
      </c>
      <c r="J6" s="101" t="s">
        <v>84</v>
      </c>
      <c r="K6" s="36" t="s">
        <v>192</v>
      </c>
      <c r="L6" s="101" t="s">
        <v>84</v>
      </c>
      <c r="M6" s="36" t="s">
        <v>192</v>
      </c>
    </row>
    <row r="7" spans="1:27" ht="16.5" customHeight="1" x14ac:dyDescent="0.2">
      <c r="A7" s="27"/>
      <c r="B7" s="80"/>
      <c r="C7" s="52"/>
      <c r="D7" s="80"/>
      <c r="E7" s="52"/>
      <c r="F7" s="80"/>
      <c r="G7" s="52"/>
      <c r="H7" s="80"/>
      <c r="I7" s="52"/>
      <c r="J7" s="80"/>
      <c r="K7" s="52"/>
      <c r="L7" s="80"/>
      <c r="M7" s="52"/>
    </row>
    <row r="8" spans="1:27" x14ac:dyDescent="0.2">
      <c r="A8" s="54">
        <v>40999</v>
      </c>
      <c r="B8" s="177">
        <v>12</v>
      </c>
      <c r="C8" s="37">
        <v>1.4580801944106925E-2</v>
      </c>
      <c r="D8" s="177">
        <v>56</v>
      </c>
      <c r="E8" s="37">
        <v>6.8043742405832316E-2</v>
      </c>
      <c r="F8" s="178">
        <v>146</v>
      </c>
      <c r="G8" s="38">
        <v>0.17739975698663427</v>
      </c>
      <c r="H8" s="177">
        <v>283</v>
      </c>
      <c r="I8" s="37">
        <v>0.34386391251518833</v>
      </c>
      <c r="J8" s="177">
        <v>295</v>
      </c>
      <c r="K8" s="37">
        <v>0.35844471445929527</v>
      </c>
      <c r="L8" s="178">
        <v>31</v>
      </c>
      <c r="M8" s="38">
        <v>3.7667071688942892E-2</v>
      </c>
    </row>
    <row r="9" spans="1:27" x14ac:dyDescent="0.2">
      <c r="A9" s="54">
        <v>41364</v>
      </c>
      <c r="B9" s="177">
        <v>10</v>
      </c>
      <c r="C9" s="37">
        <v>1.1376564277588168E-2</v>
      </c>
      <c r="D9" s="177">
        <v>52</v>
      </c>
      <c r="E9" s="37">
        <v>5.9158134243458477E-2</v>
      </c>
      <c r="F9" s="178">
        <v>172</v>
      </c>
      <c r="G9" s="38">
        <v>0.1956769055745165</v>
      </c>
      <c r="H9" s="177">
        <v>346</v>
      </c>
      <c r="I9" s="37">
        <v>0.39362912400455063</v>
      </c>
      <c r="J9" s="177">
        <v>273</v>
      </c>
      <c r="K9" s="37">
        <v>0.31058020477815701</v>
      </c>
      <c r="L9" s="178">
        <v>26</v>
      </c>
      <c r="M9" s="38">
        <v>2.9579067121729238E-2</v>
      </c>
    </row>
    <row r="10" spans="1:27" x14ac:dyDescent="0.2">
      <c r="A10" s="54">
        <v>41729</v>
      </c>
      <c r="B10" s="177">
        <v>17</v>
      </c>
      <c r="C10" s="37">
        <v>1.9859813084112148E-2</v>
      </c>
      <c r="D10" s="177">
        <v>40</v>
      </c>
      <c r="E10" s="37">
        <v>4.6728971962616821E-2</v>
      </c>
      <c r="F10" s="178">
        <v>165</v>
      </c>
      <c r="G10" s="38">
        <v>0.1927570093457944</v>
      </c>
      <c r="H10" s="177">
        <v>360</v>
      </c>
      <c r="I10" s="37">
        <v>0.42056074766355139</v>
      </c>
      <c r="J10" s="177">
        <v>252</v>
      </c>
      <c r="K10" s="37">
        <v>0.29439252336448596</v>
      </c>
      <c r="L10" s="178">
        <v>22</v>
      </c>
      <c r="M10" s="38">
        <v>2.5700934579439252E-2</v>
      </c>
      <c r="N10" s="30"/>
      <c r="O10" s="28"/>
    </row>
    <row r="11" spans="1:27" x14ac:dyDescent="0.2">
      <c r="A11" s="55"/>
      <c r="B11" s="65"/>
      <c r="C11" s="56"/>
      <c r="D11" s="65"/>
      <c r="E11" s="56"/>
      <c r="F11" s="65"/>
      <c r="G11" s="56"/>
      <c r="H11" s="65"/>
      <c r="I11" s="56"/>
      <c r="J11" s="66"/>
      <c r="K11" s="39"/>
      <c r="L11" s="66"/>
      <c r="M11" s="39"/>
      <c r="N11" s="30"/>
      <c r="O11" s="28"/>
    </row>
    <row r="12" spans="1:27" x14ac:dyDescent="0.2">
      <c r="A12" s="53"/>
      <c r="B12" s="82"/>
      <c r="C12" s="57"/>
      <c r="D12" s="82"/>
      <c r="E12" s="57"/>
      <c r="F12" s="82"/>
      <c r="G12" s="57"/>
      <c r="H12" s="82"/>
      <c r="I12" s="57"/>
      <c r="J12" s="83"/>
      <c r="K12" s="35"/>
      <c r="L12" s="83"/>
      <c r="M12" s="35"/>
      <c r="N12" s="28"/>
      <c r="O12" s="53"/>
      <c r="P12" s="82"/>
      <c r="Q12" s="57"/>
      <c r="R12" s="82"/>
      <c r="S12" s="57"/>
      <c r="T12" s="82"/>
      <c r="U12" s="57"/>
      <c r="V12" s="82"/>
      <c r="W12" s="57"/>
      <c r="X12" s="83"/>
      <c r="Y12" s="35"/>
      <c r="Z12" s="83"/>
      <c r="AA12" s="35"/>
    </row>
    <row r="13" spans="1:27" x14ac:dyDescent="0.2">
      <c r="B13" s="82"/>
      <c r="C13" s="57"/>
      <c r="D13" s="82"/>
      <c r="E13" s="57"/>
      <c r="F13" s="82"/>
      <c r="G13" s="57"/>
      <c r="H13" s="82"/>
      <c r="I13" s="57"/>
      <c r="J13" s="83"/>
      <c r="K13" s="35"/>
      <c r="L13" s="83"/>
      <c r="M13" s="35"/>
      <c r="N13" s="28"/>
      <c r="O13" s="53"/>
      <c r="P13" s="82"/>
      <c r="Q13" s="57"/>
      <c r="R13" s="82"/>
      <c r="S13" s="57"/>
      <c r="T13" s="82"/>
      <c r="U13" s="57"/>
      <c r="V13" s="82"/>
      <c r="W13" s="57"/>
      <c r="X13" s="83"/>
      <c r="Y13" s="35"/>
      <c r="Z13" s="83"/>
      <c r="AA13" s="35"/>
    </row>
    <row r="14" spans="1:27" ht="15.75" customHeight="1" x14ac:dyDescent="0.25">
      <c r="A14" s="321" t="s">
        <v>127</v>
      </c>
      <c r="B14" s="322"/>
      <c r="C14" s="322"/>
      <c r="D14" s="322"/>
      <c r="E14" s="322"/>
      <c r="F14" s="322"/>
      <c r="G14" s="322"/>
      <c r="H14" s="322"/>
      <c r="I14" s="322"/>
      <c r="J14" s="322"/>
      <c r="K14" s="322"/>
      <c r="L14" s="322"/>
      <c r="M14" s="322"/>
      <c r="N14" s="28"/>
      <c r="O14" s="53"/>
      <c r="P14" s="82"/>
      <c r="Q14" s="57"/>
      <c r="R14" s="82"/>
      <c r="S14" s="57"/>
      <c r="T14" s="82"/>
      <c r="U14" s="57"/>
      <c r="V14" s="82"/>
      <c r="W14" s="57"/>
      <c r="X14" s="83"/>
      <c r="Y14" s="35"/>
      <c r="Z14" s="83"/>
      <c r="AA14" s="35"/>
    </row>
    <row r="15" spans="1:27" ht="30.75" customHeight="1" x14ac:dyDescent="0.25">
      <c r="A15" s="27"/>
      <c r="B15" s="323" t="s">
        <v>34</v>
      </c>
      <c r="C15" s="323"/>
      <c r="D15" s="323" t="s">
        <v>35</v>
      </c>
      <c r="E15" s="323"/>
      <c r="F15" s="323" t="s">
        <v>36</v>
      </c>
      <c r="G15" s="324"/>
      <c r="H15" s="323" t="s">
        <v>37</v>
      </c>
      <c r="I15" s="324"/>
      <c r="J15" s="323" t="s">
        <v>38</v>
      </c>
      <c r="K15" s="324"/>
      <c r="L15" s="323" t="s">
        <v>39</v>
      </c>
      <c r="M15" s="324"/>
      <c r="N15" s="28"/>
      <c r="O15" s="53"/>
      <c r="P15" s="82"/>
      <c r="Q15" s="57"/>
      <c r="R15" s="82"/>
      <c r="S15" s="57"/>
      <c r="T15" s="82"/>
      <c r="U15" s="57"/>
      <c r="V15" s="82"/>
      <c r="W15" s="57"/>
      <c r="X15" s="83"/>
      <c r="Y15" s="35"/>
      <c r="Z15" s="83"/>
      <c r="AA15" s="35"/>
    </row>
    <row r="16" spans="1:27" ht="45" x14ac:dyDescent="0.2">
      <c r="A16" s="26"/>
      <c r="B16" s="81" t="s">
        <v>83</v>
      </c>
      <c r="C16" s="52" t="s">
        <v>192</v>
      </c>
      <c r="D16" s="101" t="s">
        <v>83</v>
      </c>
      <c r="E16" s="36" t="s">
        <v>192</v>
      </c>
      <c r="F16" s="101" t="s">
        <v>83</v>
      </c>
      <c r="G16" s="36" t="s">
        <v>192</v>
      </c>
      <c r="H16" s="101" t="s">
        <v>83</v>
      </c>
      <c r="I16" s="36" t="s">
        <v>192</v>
      </c>
      <c r="J16" s="101" t="s">
        <v>83</v>
      </c>
      <c r="K16" s="36" t="s">
        <v>192</v>
      </c>
      <c r="L16" s="101" t="s">
        <v>83</v>
      </c>
      <c r="M16" s="36" t="s">
        <v>192</v>
      </c>
      <c r="N16" s="28"/>
      <c r="O16" s="53"/>
      <c r="P16" s="82"/>
      <c r="Q16" s="57"/>
      <c r="R16" s="82"/>
      <c r="S16" s="57"/>
      <c r="T16" s="82"/>
      <c r="U16" s="57"/>
      <c r="V16" s="82"/>
      <c r="W16" s="57"/>
      <c r="X16" s="83"/>
      <c r="Y16" s="35"/>
      <c r="Z16" s="83"/>
      <c r="AA16" s="35"/>
    </row>
    <row r="17" spans="1:27" x14ac:dyDescent="0.2">
      <c r="A17" s="27"/>
      <c r="B17" s="81"/>
      <c r="C17" s="52"/>
      <c r="D17" s="81"/>
      <c r="E17" s="52"/>
      <c r="F17" s="81"/>
      <c r="G17" s="52"/>
      <c r="H17" s="81"/>
      <c r="I17" s="52"/>
      <c r="J17" s="81"/>
      <c r="K17" s="52"/>
      <c r="L17" s="81"/>
      <c r="M17" s="52"/>
      <c r="N17" s="28"/>
      <c r="O17" s="53"/>
      <c r="P17" s="82"/>
      <c r="Q17" s="57"/>
      <c r="R17" s="82"/>
      <c r="S17" s="57"/>
      <c r="T17" s="82"/>
      <c r="U17" s="57"/>
      <c r="V17" s="82"/>
      <c r="W17" s="57"/>
      <c r="X17" s="83"/>
      <c r="Y17" s="35"/>
      <c r="Z17" s="83"/>
      <c r="AA17" s="35"/>
    </row>
    <row r="18" spans="1:27" x14ac:dyDescent="0.2">
      <c r="A18" s="54">
        <v>40999</v>
      </c>
      <c r="B18" s="177">
        <v>1</v>
      </c>
      <c r="C18" s="37">
        <v>2.7247956403269754E-3</v>
      </c>
      <c r="D18" s="177">
        <v>4</v>
      </c>
      <c r="E18" s="37">
        <v>1.0899182561307902E-2</v>
      </c>
      <c r="F18" s="178">
        <v>20</v>
      </c>
      <c r="G18" s="38">
        <v>5.4495912806539509E-2</v>
      </c>
      <c r="H18" s="177">
        <v>94</v>
      </c>
      <c r="I18" s="37">
        <v>0.2561307901907357</v>
      </c>
      <c r="J18" s="177">
        <v>211</v>
      </c>
      <c r="K18" s="37">
        <v>0.57493188010899188</v>
      </c>
      <c r="L18" s="178">
        <v>37</v>
      </c>
      <c r="M18" s="38">
        <v>0.1008174386920981</v>
      </c>
      <c r="N18" s="28"/>
      <c r="O18" s="53"/>
      <c r="P18" s="82"/>
      <c r="Q18" s="57"/>
      <c r="R18" s="82"/>
      <c r="S18" s="57"/>
      <c r="T18" s="82"/>
      <c r="U18" s="57"/>
      <c r="V18" s="82"/>
      <c r="W18" s="57"/>
      <c r="X18" s="83"/>
      <c r="Y18" s="35"/>
      <c r="Z18" s="83"/>
      <c r="AA18" s="35"/>
    </row>
    <row r="19" spans="1:27" x14ac:dyDescent="0.2">
      <c r="A19" s="54">
        <v>41364</v>
      </c>
      <c r="B19" s="177">
        <v>1</v>
      </c>
      <c r="C19" s="37">
        <v>2.7247956403269754E-3</v>
      </c>
      <c r="D19" s="177">
        <v>10</v>
      </c>
      <c r="E19" s="37">
        <v>2.7247956403269755E-2</v>
      </c>
      <c r="F19" s="178">
        <v>36</v>
      </c>
      <c r="G19" s="38">
        <v>9.8092643051771122E-2</v>
      </c>
      <c r="H19" s="177">
        <v>100</v>
      </c>
      <c r="I19" s="37">
        <v>0.27247956403269757</v>
      </c>
      <c r="J19" s="177">
        <v>186</v>
      </c>
      <c r="K19" s="37">
        <v>0.50681198910081748</v>
      </c>
      <c r="L19" s="178">
        <v>34</v>
      </c>
      <c r="M19" s="38">
        <v>9.264305177111716E-2</v>
      </c>
      <c r="N19" s="28"/>
      <c r="O19" s="53"/>
      <c r="P19" s="82"/>
      <c r="Q19" s="57"/>
      <c r="R19" s="82"/>
      <c r="S19" s="57"/>
      <c r="T19" s="82"/>
      <c r="U19" s="57"/>
      <c r="V19" s="82"/>
      <c r="W19" s="57"/>
      <c r="X19" s="83"/>
      <c r="Y19" s="35"/>
      <c r="Z19" s="83"/>
      <c r="AA19" s="35"/>
    </row>
    <row r="20" spans="1:27" x14ac:dyDescent="0.2">
      <c r="A20" s="54">
        <v>41729</v>
      </c>
      <c r="B20" s="177">
        <v>0</v>
      </c>
      <c r="C20" s="37">
        <v>0</v>
      </c>
      <c r="D20" s="177">
        <v>7</v>
      </c>
      <c r="E20" s="37">
        <v>2.0172910662824207E-2</v>
      </c>
      <c r="F20" s="178">
        <v>41</v>
      </c>
      <c r="G20" s="38">
        <v>0.11815561959654179</v>
      </c>
      <c r="H20" s="177">
        <v>102</v>
      </c>
      <c r="I20" s="37">
        <v>0.29394812680115273</v>
      </c>
      <c r="J20" s="177">
        <v>175</v>
      </c>
      <c r="K20" s="37">
        <v>0.50432276657060515</v>
      </c>
      <c r="L20" s="178">
        <v>22</v>
      </c>
      <c r="M20" s="38">
        <v>6.3400576368876083E-2</v>
      </c>
      <c r="N20" s="28"/>
      <c r="O20" s="53"/>
      <c r="P20" s="82"/>
      <c r="Q20" s="57"/>
      <c r="R20" s="82"/>
      <c r="S20" s="57"/>
      <c r="T20" s="82"/>
      <c r="U20" s="57"/>
      <c r="V20" s="82"/>
      <c r="W20" s="57"/>
      <c r="X20" s="83"/>
      <c r="Y20" s="35"/>
      <c r="Z20" s="83"/>
      <c r="AA20" s="35"/>
    </row>
    <row r="21" spans="1:27" x14ac:dyDescent="0.2">
      <c r="A21" s="55"/>
      <c r="B21" s="65"/>
      <c r="C21" s="56"/>
      <c r="D21" s="65"/>
      <c r="E21" s="56"/>
      <c r="F21" s="65"/>
      <c r="G21" s="56"/>
      <c r="H21" s="65"/>
      <c r="I21" s="56"/>
      <c r="J21" s="66"/>
      <c r="K21" s="39"/>
      <c r="L21" s="66"/>
      <c r="M21" s="39"/>
      <c r="N21" s="28"/>
      <c r="O21" s="53"/>
      <c r="P21" s="82"/>
      <c r="Q21" s="57"/>
      <c r="R21" s="82"/>
      <c r="S21" s="57"/>
      <c r="T21" s="82"/>
      <c r="U21" s="57"/>
      <c r="V21" s="82"/>
      <c r="W21" s="57"/>
      <c r="X21" s="83"/>
      <c r="Y21" s="35"/>
      <c r="Z21" s="83"/>
      <c r="AA21" s="35"/>
    </row>
    <row r="22" spans="1:27" x14ac:dyDescent="0.2">
      <c r="A22" s="53"/>
      <c r="B22" s="82"/>
      <c r="C22" s="57"/>
      <c r="D22" s="82"/>
      <c r="E22" s="57"/>
      <c r="F22" s="82"/>
      <c r="G22" s="57"/>
      <c r="H22" s="82"/>
      <c r="I22" s="57"/>
      <c r="J22" s="83"/>
      <c r="K22" s="35"/>
      <c r="L22" s="83"/>
      <c r="M22" s="35"/>
      <c r="N22" s="28"/>
      <c r="O22" s="53"/>
      <c r="P22" s="82"/>
      <c r="Q22" s="57"/>
      <c r="R22" s="82"/>
      <c r="S22" s="57"/>
      <c r="T22" s="82"/>
      <c r="U22" s="57"/>
      <c r="V22" s="82"/>
      <c r="W22" s="57"/>
      <c r="X22" s="83"/>
      <c r="Y22" s="35"/>
      <c r="Z22" s="83"/>
      <c r="AA22" s="35"/>
    </row>
    <row r="23" spans="1:27" x14ac:dyDescent="0.2">
      <c r="A23" s="28"/>
      <c r="B23" s="31"/>
      <c r="C23" s="40"/>
      <c r="D23" s="31"/>
      <c r="E23" s="40"/>
      <c r="F23" s="31"/>
      <c r="G23" s="40"/>
      <c r="N23" s="28"/>
    </row>
    <row r="24" spans="1:27" ht="15.75" customHeight="1" x14ac:dyDescent="0.25">
      <c r="A24" s="321" t="s">
        <v>241</v>
      </c>
      <c r="B24" s="322"/>
      <c r="C24" s="322"/>
      <c r="D24" s="322"/>
      <c r="E24" s="322"/>
      <c r="F24" s="322"/>
      <c r="G24" s="322"/>
      <c r="H24" s="322"/>
      <c r="I24" s="322"/>
      <c r="J24" s="322"/>
      <c r="K24" s="322"/>
      <c r="L24" s="322"/>
      <c r="M24" s="322"/>
    </row>
    <row r="25" spans="1:27" ht="32.25" customHeight="1" x14ac:dyDescent="0.25">
      <c r="A25" s="27"/>
      <c r="B25" s="323" t="s">
        <v>34</v>
      </c>
      <c r="C25" s="323"/>
      <c r="D25" s="323" t="s">
        <v>35</v>
      </c>
      <c r="E25" s="323"/>
      <c r="F25" s="323" t="s">
        <v>36</v>
      </c>
      <c r="G25" s="324"/>
      <c r="H25" s="323" t="s">
        <v>37</v>
      </c>
      <c r="I25" s="324"/>
      <c r="J25" s="323" t="s">
        <v>38</v>
      </c>
      <c r="K25" s="324"/>
      <c r="L25" s="323" t="s">
        <v>39</v>
      </c>
      <c r="M25" s="324"/>
    </row>
    <row r="26" spans="1:27" ht="49.5" customHeight="1" x14ac:dyDescent="0.2">
      <c r="A26" s="26"/>
      <c r="B26" s="80" t="s">
        <v>82</v>
      </c>
      <c r="C26" s="52" t="s">
        <v>192</v>
      </c>
      <c r="D26" s="101" t="s">
        <v>82</v>
      </c>
      <c r="E26" s="36" t="s">
        <v>192</v>
      </c>
      <c r="F26" s="101" t="s">
        <v>82</v>
      </c>
      <c r="G26" s="36" t="s">
        <v>192</v>
      </c>
      <c r="H26" s="101" t="s">
        <v>82</v>
      </c>
      <c r="I26" s="36" t="s">
        <v>192</v>
      </c>
      <c r="J26" s="101" t="s">
        <v>82</v>
      </c>
      <c r="K26" s="36" t="s">
        <v>192</v>
      </c>
      <c r="L26" s="101" t="s">
        <v>82</v>
      </c>
      <c r="M26" s="36" t="s">
        <v>192</v>
      </c>
    </row>
    <row r="27" spans="1:27" ht="16.5" customHeight="1" x14ac:dyDescent="0.2">
      <c r="A27" s="27"/>
      <c r="B27" s="84"/>
      <c r="C27" s="52"/>
      <c r="D27" s="84"/>
      <c r="E27" s="52"/>
      <c r="F27" s="84"/>
      <c r="G27" s="52"/>
      <c r="H27" s="84"/>
      <c r="I27" s="52"/>
      <c r="J27" s="84"/>
      <c r="K27" s="52"/>
      <c r="L27" s="84"/>
      <c r="M27" s="52"/>
    </row>
    <row r="28" spans="1:27" x14ac:dyDescent="0.2">
      <c r="A28" s="54">
        <v>40999</v>
      </c>
      <c r="B28" s="177">
        <v>0</v>
      </c>
      <c r="C28" s="37">
        <v>0</v>
      </c>
      <c r="D28" s="177">
        <v>2</v>
      </c>
      <c r="E28" s="37">
        <v>4.4742729306487695E-3</v>
      </c>
      <c r="F28" s="178">
        <v>14</v>
      </c>
      <c r="G28" s="38">
        <v>3.1319910514541388E-2</v>
      </c>
      <c r="H28" s="177">
        <v>128</v>
      </c>
      <c r="I28" s="37">
        <v>0.28635346756152125</v>
      </c>
      <c r="J28" s="177">
        <v>267</v>
      </c>
      <c r="K28" s="37">
        <v>0.59731543624161076</v>
      </c>
      <c r="L28" s="178">
        <v>36</v>
      </c>
      <c r="M28" s="38">
        <v>8.0536912751677847E-2</v>
      </c>
    </row>
    <row r="29" spans="1:27" x14ac:dyDescent="0.2">
      <c r="A29" s="54">
        <v>41364</v>
      </c>
      <c r="B29" s="177">
        <v>0</v>
      </c>
      <c r="C29" s="37">
        <v>0</v>
      </c>
      <c r="D29" s="177">
        <v>0</v>
      </c>
      <c r="E29" s="37">
        <v>0</v>
      </c>
      <c r="F29" s="178">
        <v>15</v>
      </c>
      <c r="G29" s="38">
        <v>3.4013605442176874E-2</v>
      </c>
      <c r="H29" s="177">
        <v>128</v>
      </c>
      <c r="I29" s="37">
        <v>0.29024943310657597</v>
      </c>
      <c r="J29" s="177">
        <v>259</v>
      </c>
      <c r="K29" s="37">
        <v>0.58730158730158732</v>
      </c>
      <c r="L29" s="178">
        <v>39</v>
      </c>
      <c r="M29" s="38">
        <v>8.8435374149659865E-2</v>
      </c>
    </row>
    <row r="30" spans="1:27" x14ac:dyDescent="0.2">
      <c r="A30" s="54">
        <v>41729</v>
      </c>
      <c r="B30" s="177">
        <v>1</v>
      </c>
      <c r="C30" s="37">
        <v>2.403846153846154E-3</v>
      </c>
      <c r="D30" s="177">
        <v>4</v>
      </c>
      <c r="E30" s="37">
        <v>9.6153846153846159E-3</v>
      </c>
      <c r="F30" s="178">
        <v>14</v>
      </c>
      <c r="G30" s="38">
        <v>3.3653846153846152E-2</v>
      </c>
      <c r="H30" s="177">
        <v>108</v>
      </c>
      <c r="I30" s="37">
        <v>0.25961538461538464</v>
      </c>
      <c r="J30" s="177">
        <v>247</v>
      </c>
      <c r="K30" s="37">
        <v>0.59375</v>
      </c>
      <c r="L30" s="178">
        <v>42</v>
      </c>
      <c r="M30" s="38">
        <v>0.10096153846153846</v>
      </c>
    </row>
    <row r="31" spans="1:27" ht="15.75" x14ac:dyDescent="0.25">
      <c r="A31" s="90"/>
      <c r="B31" s="26"/>
      <c r="C31" s="91"/>
      <c r="D31" s="26"/>
      <c r="E31" s="91"/>
      <c r="F31" s="26"/>
      <c r="G31" s="91"/>
      <c r="H31" s="26"/>
      <c r="I31" s="26"/>
      <c r="J31" s="26"/>
      <c r="K31" s="26"/>
      <c r="L31" s="26"/>
      <c r="M31" s="26"/>
    </row>
    <row r="32" spans="1:27" x14ac:dyDescent="0.2">
      <c r="A32" s="28"/>
      <c r="B32" s="31"/>
      <c r="C32" s="40"/>
      <c r="D32" s="31"/>
      <c r="E32" s="40"/>
      <c r="F32" s="31"/>
      <c r="G32" s="40"/>
    </row>
    <row r="33" spans="1:13" ht="14.25" customHeight="1" x14ac:dyDescent="0.2"/>
    <row r="34" spans="1:13" ht="15.75" customHeight="1" x14ac:dyDescent="0.25">
      <c r="A34" s="321" t="s">
        <v>230</v>
      </c>
      <c r="B34" s="322"/>
      <c r="C34" s="322"/>
      <c r="D34" s="322"/>
      <c r="E34" s="322"/>
      <c r="F34" s="322"/>
      <c r="G34" s="322"/>
      <c r="H34" s="322"/>
      <c r="I34" s="322"/>
      <c r="J34" s="322"/>
      <c r="K34" s="322"/>
      <c r="L34" s="322"/>
      <c r="M34" s="322"/>
    </row>
    <row r="35" spans="1:13" ht="30.75" customHeight="1" x14ac:dyDescent="0.25">
      <c r="A35" s="27"/>
      <c r="B35" s="323" t="s">
        <v>34</v>
      </c>
      <c r="C35" s="323"/>
      <c r="D35" s="323" t="s">
        <v>35</v>
      </c>
      <c r="E35" s="323"/>
      <c r="F35" s="323" t="s">
        <v>36</v>
      </c>
      <c r="G35" s="324"/>
      <c r="H35" s="323" t="s">
        <v>37</v>
      </c>
      <c r="I35" s="324"/>
      <c r="J35" s="323" t="s">
        <v>38</v>
      </c>
      <c r="K35" s="324"/>
      <c r="L35" s="323" t="s">
        <v>39</v>
      </c>
      <c r="M35" s="324"/>
    </row>
    <row r="36" spans="1:13" ht="30" x14ac:dyDescent="0.2">
      <c r="A36" s="26"/>
      <c r="B36" s="101" t="s">
        <v>81</v>
      </c>
      <c r="C36" s="52" t="s">
        <v>192</v>
      </c>
      <c r="D36" s="101" t="s">
        <v>81</v>
      </c>
      <c r="E36" s="36" t="s">
        <v>192</v>
      </c>
      <c r="F36" s="101" t="s">
        <v>81</v>
      </c>
      <c r="G36" s="36" t="s">
        <v>192</v>
      </c>
      <c r="H36" s="101" t="s">
        <v>81</v>
      </c>
      <c r="I36" s="36" t="s">
        <v>192</v>
      </c>
      <c r="J36" s="101" t="s">
        <v>81</v>
      </c>
      <c r="K36" s="36" t="s">
        <v>192</v>
      </c>
      <c r="L36" s="101" t="s">
        <v>81</v>
      </c>
      <c r="M36" s="36" t="s">
        <v>192</v>
      </c>
    </row>
    <row r="37" spans="1:13" x14ac:dyDescent="0.2">
      <c r="A37" s="27"/>
      <c r="B37" s="101"/>
      <c r="C37" s="52"/>
      <c r="D37" s="101"/>
      <c r="E37" s="52"/>
      <c r="F37" s="101"/>
      <c r="G37" s="52"/>
      <c r="H37" s="101"/>
      <c r="I37" s="52"/>
      <c r="J37" s="101"/>
      <c r="K37" s="52"/>
      <c r="L37" s="101"/>
      <c r="M37" s="52"/>
    </row>
    <row r="38" spans="1:13" x14ac:dyDescent="0.2">
      <c r="A38" s="54">
        <v>40999</v>
      </c>
      <c r="B38" s="177">
        <v>0</v>
      </c>
      <c r="C38" s="37">
        <v>0</v>
      </c>
      <c r="D38" s="177">
        <v>4</v>
      </c>
      <c r="E38" s="37">
        <v>2.7027027027027029E-2</v>
      </c>
      <c r="F38" s="178">
        <v>17</v>
      </c>
      <c r="G38" s="38">
        <v>0.11486486486486487</v>
      </c>
      <c r="H38" s="177">
        <v>44</v>
      </c>
      <c r="I38" s="37">
        <v>0.29729729729729731</v>
      </c>
      <c r="J38" s="177">
        <v>66</v>
      </c>
      <c r="K38" s="37">
        <v>0.44594594594594594</v>
      </c>
      <c r="L38" s="178">
        <v>17</v>
      </c>
      <c r="M38" s="38">
        <v>0.11486486486486487</v>
      </c>
    </row>
    <row r="39" spans="1:13" x14ac:dyDescent="0.2">
      <c r="A39" s="54">
        <v>41364</v>
      </c>
      <c r="B39" s="177">
        <v>0</v>
      </c>
      <c r="C39" s="37">
        <v>0</v>
      </c>
      <c r="D39" s="177">
        <v>5</v>
      </c>
      <c r="E39" s="37">
        <v>2.9239766081871343E-2</v>
      </c>
      <c r="F39" s="178">
        <v>19</v>
      </c>
      <c r="G39" s="38">
        <v>0.1111111111111111</v>
      </c>
      <c r="H39" s="177">
        <v>60</v>
      </c>
      <c r="I39" s="37">
        <v>0.35087719298245612</v>
      </c>
      <c r="J39" s="177">
        <v>71</v>
      </c>
      <c r="K39" s="37">
        <v>0.41520467836257308</v>
      </c>
      <c r="L39" s="178">
        <v>16</v>
      </c>
      <c r="M39" s="38">
        <v>9.3567251461988299E-2</v>
      </c>
    </row>
    <row r="40" spans="1:13" x14ac:dyDescent="0.2">
      <c r="A40" s="54">
        <v>41729</v>
      </c>
      <c r="B40" s="177">
        <v>0</v>
      </c>
      <c r="C40" s="37">
        <v>0</v>
      </c>
      <c r="D40" s="177">
        <v>4</v>
      </c>
      <c r="E40" s="37">
        <v>2.2988505747126436E-2</v>
      </c>
      <c r="F40" s="178">
        <v>17</v>
      </c>
      <c r="G40" s="38">
        <v>9.7701149425287362E-2</v>
      </c>
      <c r="H40" s="177">
        <v>59</v>
      </c>
      <c r="I40" s="37">
        <v>0.33908045977011492</v>
      </c>
      <c r="J40" s="177">
        <v>83</v>
      </c>
      <c r="K40" s="37">
        <v>0.47701149425287354</v>
      </c>
      <c r="L40" s="178">
        <v>11</v>
      </c>
      <c r="M40" s="38">
        <v>6.3218390804597707E-2</v>
      </c>
    </row>
    <row r="41" spans="1:13" ht="15.75" x14ac:dyDescent="0.25">
      <c r="A41" s="90"/>
      <c r="B41" s="26"/>
      <c r="C41" s="91"/>
      <c r="D41" s="26"/>
      <c r="E41" s="91"/>
      <c r="F41" s="26"/>
      <c r="G41" s="91"/>
      <c r="H41" s="26"/>
      <c r="I41" s="26"/>
      <c r="J41" s="26"/>
      <c r="K41" s="26"/>
      <c r="L41" s="26"/>
      <c r="M41" s="26"/>
    </row>
    <row r="44" spans="1:13" ht="15.75" customHeight="1" x14ac:dyDescent="0.25">
      <c r="A44" s="321" t="s">
        <v>240</v>
      </c>
      <c r="B44" s="322"/>
      <c r="C44" s="322"/>
      <c r="D44" s="322"/>
      <c r="E44" s="322"/>
      <c r="F44" s="322"/>
      <c r="G44" s="322"/>
      <c r="H44" s="322"/>
      <c r="I44" s="322"/>
      <c r="J44" s="322"/>
      <c r="K44" s="322"/>
      <c r="L44" s="322"/>
      <c r="M44" s="322"/>
    </row>
    <row r="45" spans="1:13" ht="31.5" customHeight="1" x14ac:dyDescent="0.25">
      <c r="A45" s="27"/>
      <c r="B45" s="323" t="s">
        <v>34</v>
      </c>
      <c r="C45" s="323"/>
      <c r="D45" s="323" t="s">
        <v>35</v>
      </c>
      <c r="E45" s="323"/>
      <c r="F45" s="323" t="s">
        <v>36</v>
      </c>
      <c r="G45" s="324"/>
      <c r="H45" s="323" t="s">
        <v>37</v>
      </c>
      <c r="I45" s="324"/>
      <c r="J45" s="323" t="s">
        <v>38</v>
      </c>
      <c r="K45" s="324"/>
      <c r="L45" s="323" t="s">
        <v>39</v>
      </c>
      <c r="M45" s="324"/>
    </row>
    <row r="46" spans="1:13" ht="45" x14ac:dyDescent="0.2">
      <c r="A46" s="26"/>
      <c r="B46" s="101" t="s">
        <v>80</v>
      </c>
      <c r="C46" s="52" t="s">
        <v>192</v>
      </c>
      <c r="D46" s="101" t="s">
        <v>80</v>
      </c>
      <c r="E46" s="36" t="s">
        <v>192</v>
      </c>
      <c r="F46" s="101" t="s">
        <v>80</v>
      </c>
      <c r="G46" s="36" t="s">
        <v>192</v>
      </c>
      <c r="H46" s="101" t="s">
        <v>80</v>
      </c>
      <c r="I46" s="36" t="s">
        <v>192</v>
      </c>
      <c r="J46" s="101" t="s">
        <v>80</v>
      </c>
      <c r="K46" s="36" t="s">
        <v>192</v>
      </c>
      <c r="L46" s="101" t="s">
        <v>80</v>
      </c>
      <c r="M46" s="36" t="s">
        <v>192</v>
      </c>
    </row>
    <row r="47" spans="1:13" x14ac:dyDescent="0.2">
      <c r="A47" s="27"/>
      <c r="B47" s="101"/>
      <c r="C47" s="52"/>
      <c r="D47" s="101"/>
      <c r="E47" s="52"/>
      <c r="F47" s="101"/>
      <c r="G47" s="52"/>
      <c r="H47" s="101"/>
      <c r="I47" s="52"/>
      <c r="J47" s="101"/>
      <c r="K47" s="52"/>
      <c r="L47" s="101"/>
      <c r="M47" s="52"/>
    </row>
    <row r="48" spans="1:13" x14ac:dyDescent="0.2">
      <c r="A48" s="54">
        <v>40999</v>
      </c>
      <c r="B48" s="177">
        <v>2</v>
      </c>
      <c r="C48" s="37">
        <v>1.8181818181818182E-3</v>
      </c>
      <c r="D48" s="177">
        <v>16</v>
      </c>
      <c r="E48" s="37">
        <v>1.4545454545454545E-2</v>
      </c>
      <c r="F48" s="178">
        <v>94</v>
      </c>
      <c r="G48" s="38">
        <v>8.545454545454545E-2</v>
      </c>
      <c r="H48" s="177">
        <v>312</v>
      </c>
      <c r="I48" s="37">
        <v>0.28363636363636363</v>
      </c>
      <c r="J48" s="177">
        <v>539</v>
      </c>
      <c r="K48" s="37">
        <v>0.49</v>
      </c>
      <c r="L48" s="178">
        <v>137</v>
      </c>
      <c r="M48" s="38">
        <v>0.12454545454545454</v>
      </c>
    </row>
    <row r="49" spans="1:13" x14ac:dyDescent="0.2">
      <c r="A49" s="54">
        <v>41364</v>
      </c>
      <c r="B49" s="177">
        <v>4</v>
      </c>
      <c r="C49" s="37">
        <v>3.5335689045936395E-3</v>
      </c>
      <c r="D49" s="177">
        <v>36</v>
      </c>
      <c r="E49" s="37">
        <v>3.1802120141342753E-2</v>
      </c>
      <c r="F49" s="178">
        <v>74</v>
      </c>
      <c r="G49" s="38">
        <v>6.5371024734982339E-2</v>
      </c>
      <c r="H49" s="177">
        <v>376</v>
      </c>
      <c r="I49" s="37">
        <v>0.33215547703180209</v>
      </c>
      <c r="J49" s="177">
        <v>534</v>
      </c>
      <c r="K49" s="37">
        <v>0.4717314487632509</v>
      </c>
      <c r="L49" s="178">
        <v>108</v>
      </c>
      <c r="M49" s="38">
        <v>9.5406360424028266E-2</v>
      </c>
    </row>
    <row r="50" spans="1:13" x14ac:dyDescent="0.2">
      <c r="A50" s="54">
        <v>41729</v>
      </c>
      <c r="B50" s="177">
        <v>2</v>
      </c>
      <c r="C50" s="37">
        <v>1.7937219730941704E-3</v>
      </c>
      <c r="D50" s="177">
        <v>24</v>
      </c>
      <c r="E50" s="37">
        <v>2.1524663677130046E-2</v>
      </c>
      <c r="F50" s="178">
        <v>93</v>
      </c>
      <c r="G50" s="38">
        <v>8.3408071748878918E-2</v>
      </c>
      <c r="H50" s="177">
        <v>376</v>
      </c>
      <c r="I50" s="37">
        <v>0.33721973094170404</v>
      </c>
      <c r="J50" s="177">
        <v>504</v>
      </c>
      <c r="K50" s="37">
        <v>0.45201793721973094</v>
      </c>
      <c r="L50" s="178">
        <v>116</v>
      </c>
      <c r="M50" s="38">
        <v>0.10403587443946188</v>
      </c>
    </row>
    <row r="51" spans="1:13" ht="15.75" x14ac:dyDescent="0.25">
      <c r="A51" s="90"/>
      <c r="B51" s="26"/>
      <c r="C51" s="91"/>
      <c r="D51" s="26"/>
      <c r="E51" s="91"/>
      <c r="F51" s="26"/>
      <c r="G51" s="91"/>
      <c r="H51" s="26"/>
      <c r="I51" s="26"/>
      <c r="J51" s="26"/>
      <c r="K51" s="26"/>
      <c r="L51" s="26"/>
      <c r="M51" s="26"/>
    </row>
    <row r="54" spans="1:13" ht="15.75" customHeight="1" x14ac:dyDescent="0.25">
      <c r="A54" s="321" t="s">
        <v>242</v>
      </c>
      <c r="B54" s="322"/>
      <c r="C54" s="322"/>
      <c r="D54" s="322"/>
      <c r="E54" s="322"/>
      <c r="F54" s="322"/>
      <c r="G54" s="322"/>
      <c r="H54" s="322"/>
      <c r="I54" s="322"/>
      <c r="J54" s="322"/>
      <c r="K54" s="322"/>
      <c r="L54" s="322"/>
      <c r="M54" s="322"/>
    </row>
    <row r="55" spans="1:13" ht="36" customHeight="1" x14ac:dyDescent="0.25">
      <c r="A55" s="27"/>
      <c r="B55" s="323" t="s">
        <v>34</v>
      </c>
      <c r="C55" s="323"/>
      <c r="D55" s="323" t="s">
        <v>35</v>
      </c>
      <c r="E55" s="323"/>
      <c r="F55" s="323" t="s">
        <v>36</v>
      </c>
      <c r="G55" s="324"/>
      <c r="H55" s="323" t="s">
        <v>37</v>
      </c>
      <c r="I55" s="324"/>
      <c r="J55" s="323" t="s">
        <v>38</v>
      </c>
      <c r="K55" s="324"/>
      <c r="L55" s="323" t="s">
        <v>39</v>
      </c>
      <c r="M55" s="324"/>
    </row>
    <row r="56" spans="1:13" ht="45" x14ac:dyDescent="0.2">
      <c r="A56" s="26"/>
      <c r="B56" s="101" t="s">
        <v>8</v>
      </c>
      <c r="C56" s="52" t="s">
        <v>192</v>
      </c>
      <c r="D56" s="34" t="s">
        <v>8</v>
      </c>
      <c r="E56" s="36" t="s">
        <v>192</v>
      </c>
      <c r="F56" s="34" t="s">
        <v>8</v>
      </c>
      <c r="G56" s="36" t="s">
        <v>192</v>
      </c>
      <c r="H56" s="34" t="s">
        <v>8</v>
      </c>
      <c r="I56" s="36" t="s">
        <v>192</v>
      </c>
      <c r="J56" s="34" t="s">
        <v>8</v>
      </c>
      <c r="K56" s="36" t="s">
        <v>192</v>
      </c>
      <c r="L56" s="34" t="s">
        <v>8</v>
      </c>
      <c r="M56" s="36" t="s">
        <v>192</v>
      </c>
    </row>
    <row r="57" spans="1:13" x14ac:dyDescent="0.2">
      <c r="A57" s="27"/>
      <c r="B57" s="101"/>
      <c r="C57" s="52"/>
      <c r="D57" s="101"/>
      <c r="E57" s="52"/>
      <c r="F57" s="101"/>
      <c r="G57" s="52"/>
      <c r="H57" s="101"/>
      <c r="I57" s="52"/>
      <c r="J57" s="101"/>
      <c r="K57" s="52"/>
      <c r="L57" s="101"/>
      <c r="M57" s="52"/>
    </row>
    <row r="58" spans="1:13" x14ac:dyDescent="0.2">
      <c r="A58" s="54">
        <v>40999</v>
      </c>
      <c r="B58" s="177">
        <v>0</v>
      </c>
      <c r="C58" s="37">
        <v>0</v>
      </c>
      <c r="D58" s="177">
        <v>4</v>
      </c>
      <c r="E58" s="37">
        <v>7.7369439071566732E-3</v>
      </c>
      <c r="F58" s="178">
        <v>23</v>
      </c>
      <c r="G58" s="38">
        <v>4.4487427466150871E-2</v>
      </c>
      <c r="H58" s="177">
        <v>127</v>
      </c>
      <c r="I58" s="37">
        <v>0.24564796905222436</v>
      </c>
      <c r="J58" s="177">
        <v>308</v>
      </c>
      <c r="K58" s="37">
        <v>0.5957446808510638</v>
      </c>
      <c r="L58" s="178">
        <v>55</v>
      </c>
      <c r="M58" s="38">
        <v>0.10638297872340426</v>
      </c>
    </row>
    <row r="59" spans="1:13" x14ac:dyDescent="0.2">
      <c r="A59" s="54">
        <v>41364</v>
      </c>
      <c r="B59" s="177">
        <v>0</v>
      </c>
      <c r="C59" s="37">
        <v>0</v>
      </c>
      <c r="D59" s="177">
        <v>2</v>
      </c>
      <c r="E59" s="37">
        <v>3.8610038610038611E-3</v>
      </c>
      <c r="F59" s="178">
        <v>9</v>
      </c>
      <c r="G59" s="38">
        <v>1.7374517374517374E-2</v>
      </c>
      <c r="H59" s="177">
        <v>149</v>
      </c>
      <c r="I59" s="37">
        <v>0.28764478764478763</v>
      </c>
      <c r="J59" s="177">
        <v>301</v>
      </c>
      <c r="K59" s="37">
        <v>0.58108108108108103</v>
      </c>
      <c r="L59" s="178">
        <v>57</v>
      </c>
      <c r="M59" s="38">
        <v>0.11003861003861004</v>
      </c>
    </row>
    <row r="60" spans="1:13" x14ac:dyDescent="0.2">
      <c r="A60" s="54">
        <v>41729</v>
      </c>
      <c r="B60" s="177">
        <v>0</v>
      </c>
      <c r="C60" s="37">
        <v>0</v>
      </c>
      <c r="D60" s="177">
        <v>5</v>
      </c>
      <c r="E60" s="37">
        <v>9.7465886939571145E-3</v>
      </c>
      <c r="F60" s="178">
        <v>25</v>
      </c>
      <c r="G60" s="38">
        <v>4.8732943469785572E-2</v>
      </c>
      <c r="H60" s="177">
        <v>140</v>
      </c>
      <c r="I60" s="37">
        <v>0.27290448343079921</v>
      </c>
      <c r="J60" s="177">
        <v>289</v>
      </c>
      <c r="K60" s="37">
        <v>0.56335282651072127</v>
      </c>
      <c r="L60" s="178">
        <v>54</v>
      </c>
      <c r="M60" s="38">
        <v>0.10526315789473684</v>
      </c>
    </row>
    <row r="61" spans="1:13" ht="15.75" x14ac:dyDescent="0.25">
      <c r="A61" s="90"/>
      <c r="B61" s="26"/>
      <c r="C61" s="91"/>
      <c r="D61" s="26"/>
      <c r="E61" s="91"/>
      <c r="F61" s="26"/>
      <c r="G61" s="91"/>
      <c r="H61" s="26"/>
      <c r="I61" s="26"/>
      <c r="J61" s="26"/>
      <c r="K61" s="26"/>
      <c r="L61" s="26"/>
      <c r="M61" s="26"/>
    </row>
    <row r="62" spans="1:13" ht="15.75" x14ac:dyDescent="0.25">
      <c r="A62" s="125"/>
      <c r="B62" s="28"/>
      <c r="C62" s="78"/>
      <c r="D62" s="28"/>
      <c r="E62" s="78"/>
      <c r="F62" s="28"/>
      <c r="G62" s="78"/>
      <c r="H62" s="28"/>
      <c r="I62" s="28"/>
      <c r="J62" s="28"/>
      <c r="K62" s="28"/>
      <c r="L62" s="28"/>
      <c r="M62" s="28"/>
    </row>
    <row r="64" spans="1:13" x14ac:dyDescent="0.2">
      <c r="A64" s="24" t="s">
        <v>6</v>
      </c>
    </row>
    <row r="65" spans="1:1" ht="15.75" x14ac:dyDescent="0.25">
      <c r="A65" s="163" t="s">
        <v>45</v>
      </c>
    </row>
  </sheetData>
  <customSheetViews>
    <customSheetView guid="{20382D1E-794A-4216-A20E-330B8BAE0FD9}" fitToPage="1" topLeftCell="A37">
      <selection activeCell="B11" sqref="B11"/>
      <pageMargins left="0.7" right="0.7" top="0.75" bottom="0.75" header="0.3" footer="0.3"/>
      <pageSetup paperSize="9" scale="71" orientation="landscape" verticalDpi="0" r:id="rId1"/>
    </customSheetView>
  </customSheetViews>
  <mergeCells count="43">
    <mergeCell ref="D25:E25"/>
    <mergeCell ref="F25:G25"/>
    <mergeCell ref="L5:M5"/>
    <mergeCell ref="H25:I25"/>
    <mergeCell ref="J25:K25"/>
    <mergeCell ref="D15:E15"/>
    <mergeCell ref="F15:G15"/>
    <mergeCell ref="L55:M55"/>
    <mergeCell ref="B55:C55"/>
    <mergeCell ref="D55:E55"/>
    <mergeCell ref="F55:G55"/>
    <mergeCell ref="H55:I55"/>
    <mergeCell ref="J55:K55"/>
    <mergeCell ref="A44:M44"/>
    <mergeCell ref="A54:M54"/>
    <mergeCell ref="L35:M35"/>
    <mergeCell ref="B45:C45"/>
    <mergeCell ref="D45:E45"/>
    <mergeCell ref="F45:G45"/>
    <mergeCell ref="H45:I45"/>
    <mergeCell ref="J45:K45"/>
    <mergeCell ref="L45:M45"/>
    <mergeCell ref="B35:C35"/>
    <mergeCell ref="D35:E35"/>
    <mergeCell ref="F35:G35"/>
    <mergeCell ref="H35:I35"/>
    <mergeCell ref="J35:K35"/>
    <mergeCell ref="A2:M2"/>
    <mergeCell ref="A1:M1"/>
    <mergeCell ref="A14:M14"/>
    <mergeCell ref="A24:M24"/>
    <mergeCell ref="A34:M34"/>
    <mergeCell ref="L25:M25"/>
    <mergeCell ref="B5:C5"/>
    <mergeCell ref="D5:E5"/>
    <mergeCell ref="F5:G5"/>
    <mergeCell ref="H15:I15"/>
    <mergeCell ref="J15:K15"/>
    <mergeCell ref="H5:I5"/>
    <mergeCell ref="J5:K5"/>
    <mergeCell ref="L15:M15"/>
    <mergeCell ref="B15:C15"/>
    <mergeCell ref="B25:C25"/>
  </mergeCells>
  <hyperlinks>
    <hyperlink ref="A65" location="'Table of contents'!A1" display="return to table of contents"/>
  </hyperlinks>
  <pageMargins left="0.7" right="0.7" top="0.75" bottom="0.75" header="0.3" footer="0.3"/>
  <pageSetup paperSize="9" scale="80" orientation="landscape" verticalDpi="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7"/>
  <sheetViews>
    <sheetView zoomScaleNormal="100" zoomScaleSheetLayoutView="85" workbookViewId="0">
      <selection sqref="A1:M1"/>
    </sheetView>
  </sheetViews>
  <sheetFormatPr defaultRowHeight="15" x14ac:dyDescent="0.2"/>
  <cols>
    <col min="1" max="1" width="17.28515625" style="20" customWidth="1"/>
    <col min="2" max="2" width="13.42578125" style="20" customWidth="1"/>
    <col min="3" max="3" width="7.42578125" style="24" customWidth="1"/>
    <col min="4" max="4" width="13.7109375" style="20" customWidth="1"/>
    <col min="5" max="5" width="7.42578125" style="24" customWidth="1"/>
    <col min="6" max="6" width="13.85546875" style="20" customWidth="1"/>
    <col min="7" max="7" width="7.42578125" style="24" customWidth="1"/>
    <col min="8" max="8" width="13.85546875" style="20" customWidth="1"/>
    <col min="9" max="9" width="9.140625" style="20"/>
    <col min="10" max="10" width="13.85546875" style="20" customWidth="1"/>
    <col min="11" max="11" width="9.140625" style="20"/>
    <col min="12" max="12" width="13.85546875" style="20" customWidth="1"/>
    <col min="13" max="14" width="9.140625" style="20"/>
    <col min="15" max="15" width="17.7109375" style="20" customWidth="1"/>
    <col min="16" max="16" width="14" style="20" customWidth="1"/>
    <col min="17" max="17" width="9.140625" style="20"/>
    <col min="18" max="18" width="14" style="20" customWidth="1"/>
    <col min="19" max="19" width="9.140625" style="20"/>
    <col min="20" max="20" width="14" style="20" customWidth="1"/>
    <col min="21" max="21" width="9.140625" style="20"/>
    <col min="22" max="22" width="14" style="20" customWidth="1"/>
    <col min="23" max="23" width="9.140625" style="20"/>
    <col min="24" max="24" width="14" style="20" customWidth="1"/>
    <col min="25" max="25" width="9.140625" style="20"/>
    <col min="26" max="26" width="14" style="20" customWidth="1"/>
    <col min="27" max="16384" width="9.140625" style="20"/>
  </cols>
  <sheetData>
    <row r="1" spans="1:27" x14ac:dyDescent="0.2">
      <c r="A1" s="312" t="s">
        <v>262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</row>
    <row r="2" spans="1:27" x14ac:dyDescent="0.2">
      <c r="A2" s="320" t="s">
        <v>220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</row>
    <row r="4" spans="1:27" ht="15.75" x14ac:dyDescent="0.25">
      <c r="A4" s="21" t="s">
        <v>126</v>
      </c>
    </row>
    <row r="5" spans="1:27" ht="32.25" customHeight="1" x14ac:dyDescent="0.25">
      <c r="A5" s="27"/>
      <c r="B5" s="323" t="s">
        <v>34</v>
      </c>
      <c r="C5" s="323"/>
      <c r="D5" s="323" t="s">
        <v>35</v>
      </c>
      <c r="E5" s="323"/>
      <c r="F5" s="323" t="s">
        <v>36</v>
      </c>
      <c r="G5" s="324"/>
      <c r="H5" s="323" t="s">
        <v>37</v>
      </c>
      <c r="I5" s="324"/>
      <c r="J5" s="323" t="s">
        <v>38</v>
      </c>
      <c r="K5" s="324"/>
      <c r="L5" s="323" t="s">
        <v>39</v>
      </c>
      <c r="M5" s="324"/>
    </row>
    <row r="6" spans="1:27" ht="49.5" customHeight="1" x14ac:dyDescent="0.2">
      <c r="A6" s="26"/>
      <c r="B6" s="101" t="s">
        <v>84</v>
      </c>
      <c r="C6" s="52" t="s">
        <v>192</v>
      </c>
      <c r="D6" s="101" t="s">
        <v>84</v>
      </c>
      <c r="E6" s="36" t="s">
        <v>192</v>
      </c>
      <c r="F6" s="101" t="s">
        <v>84</v>
      </c>
      <c r="G6" s="36" t="s">
        <v>192</v>
      </c>
      <c r="H6" s="101" t="s">
        <v>84</v>
      </c>
      <c r="I6" s="36" t="s">
        <v>192</v>
      </c>
      <c r="J6" s="101" t="s">
        <v>84</v>
      </c>
      <c r="K6" s="36" t="s">
        <v>192</v>
      </c>
      <c r="L6" s="101" t="s">
        <v>84</v>
      </c>
      <c r="M6" s="36" t="s">
        <v>192</v>
      </c>
    </row>
    <row r="7" spans="1:27" ht="16.5" customHeight="1" x14ac:dyDescent="0.2">
      <c r="A7" s="27"/>
      <c r="B7" s="101"/>
      <c r="C7" s="52"/>
      <c r="D7" s="101"/>
      <c r="E7" s="52"/>
      <c r="F7" s="101"/>
      <c r="G7" s="52"/>
      <c r="H7" s="101"/>
      <c r="I7" s="52"/>
      <c r="J7" s="101"/>
      <c r="K7" s="52"/>
      <c r="L7" s="101"/>
      <c r="M7" s="52"/>
    </row>
    <row r="8" spans="1:27" x14ac:dyDescent="0.2">
      <c r="A8" s="54">
        <v>40999</v>
      </c>
      <c r="B8" s="177">
        <v>5</v>
      </c>
      <c r="C8" s="37">
        <v>6.1728395061728392E-3</v>
      </c>
      <c r="D8" s="177">
        <v>35</v>
      </c>
      <c r="E8" s="37">
        <v>4.3209876543209874E-2</v>
      </c>
      <c r="F8" s="178">
        <v>136</v>
      </c>
      <c r="G8" s="38">
        <v>0.16790123456790124</v>
      </c>
      <c r="H8" s="177">
        <v>326</v>
      </c>
      <c r="I8" s="37">
        <v>0.40246913580246912</v>
      </c>
      <c r="J8" s="177">
        <v>286</v>
      </c>
      <c r="K8" s="37">
        <v>0.35308641975308641</v>
      </c>
      <c r="L8" s="178">
        <v>22</v>
      </c>
      <c r="M8" s="38">
        <v>2.7160493827160494E-2</v>
      </c>
    </row>
    <row r="9" spans="1:27" x14ac:dyDescent="0.2">
      <c r="A9" s="54">
        <v>41364</v>
      </c>
      <c r="B9" s="177">
        <v>9</v>
      </c>
      <c r="C9" s="37">
        <v>1.0273972602739725E-2</v>
      </c>
      <c r="D9" s="177">
        <v>42</v>
      </c>
      <c r="E9" s="37">
        <v>4.7945205479452052E-2</v>
      </c>
      <c r="F9" s="178">
        <v>161</v>
      </c>
      <c r="G9" s="38">
        <v>0.18378995433789955</v>
      </c>
      <c r="H9" s="177">
        <v>361</v>
      </c>
      <c r="I9" s="37">
        <v>0.41210045662100458</v>
      </c>
      <c r="J9" s="177">
        <v>276</v>
      </c>
      <c r="K9" s="37">
        <v>0.31506849315068491</v>
      </c>
      <c r="L9" s="178">
        <v>27</v>
      </c>
      <c r="M9" s="38">
        <v>3.0821917808219176E-2</v>
      </c>
    </row>
    <row r="10" spans="1:27" x14ac:dyDescent="0.2">
      <c r="A10" s="54">
        <v>41729</v>
      </c>
      <c r="B10" s="177">
        <v>12</v>
      </c>
      <c r="C10" s="37">
        <v>1.405152224824356E-2</v>
      </c>
      <c r="D10" s="177">
        <v>48</v>
      </c>
      <c r="E10" s="37">
        <v>5.6206088992974239E-2</v>
      </c>
      <c r="F10" s="178">
        <v>130</v>
      </c>
      <c r="G10" s="38">
        <v>0.1522248243559719</v>
      </c>
      <c r="H10" s="177">
        <v>376</v>
      </c>
      <c r="I10" s="37">
        <v>0.44028103044496486</v>
      </c>
      <c r="J10" s="177">
        <v>271</v>
      </c>
      <c r="K10" s="37">
        <v>0.31733021077283374</v>
      </c>
      <c r="L10" s="178">
        <v>17</v>
      </c>
      <c r="M10" s="38">
        <v>1.9906323185011711E-2</v>
      </c>
      <c r="N10" s="30"/>
      <c r="O10" s="28"/>
    </row>
    <row r="11" spans="1:27" x14ac:dyDescent="0.2">
      <c r="A11" s="55"/>
      <c r="B11" s="65"/>
      <c r="C11" s="56"/>
      <c r="D11" s="65"/>
      <c r="E11" s="56"/>
      <c r="F11" s="65"/>
      <c r="G11" s="56"/>
      <c r="H11" s="65"/>
      <c r="I11" s="56"/>
      <c r="J11" s="66"/>
      <c r="K11" s="39"/>
      <c r="L11" s="66"/>
      <c r="M11" s="39"/>
      <c r="N11" s="30"/>
      <c r="O11" s="28"/>
    </row>
    <row r="12" spans="1:27" x14ac:dyDescent="0.2">
      <c r="A12" s="53"/>
      <c r="B12" s="82"/>
      <c r="C12" s="57"/>
      <c r="D12" s="82"/>
      <c r="E12" s="57"/>
      <c r="F12" s="82"/>
      <c r="G12" s="57"/>
      <c r="H12" s="82"/>
      <c r="I12" s="57"/>
      <c r="J12" s="83"/>
      <c r="K12" s="35"/>
      <c r="L12" s="83"/>
      <c r="M12" s="35"/>
      <c r="N12" s="28"/>
      <c r="O12" s="53"/>
      <c r="P12" s="82"/>
      <c r="Q12" s="57"/>
      <c r="R12" s="82"/>
      <c r="S12" s="57"/>
      <c r="T12" s="82"/>
      <c r="U12" s="57"/>
      <c r="V12" s="82"/>
      <c r="W12" s="57"/>
      <c r="X12" s="83"/>
      <c r="Y12" s="35"/>
      <c r="Z12" s="83"/>
      <c r="AA12" s="35"/>
    </row>
    <row r="13" spans="1:27" x14ac:dyDescent="0.2">
      <c r="A13" s="53"/>
      <c r="B13" s="82"/>
      <c r="C13" s="57"/>
      <c r="D13" s="82"/>
      <c r="E13" s="57"/>
      <c r="F13" s="82"/>
      <c r="G13" s="57"/>
      <c r="H13" s="82"/>
      <c r="I13" s="57"/>
      <c r="J13" s="83"/>
      <c r="K13" s="35"/>
      <c r="L13" s="83"/>
      <c r="M13" s="35"/>
      <c r="N13" s="28"/>
      <c r="O13" s="53"/>
      <c r="P13" s="82"/>
      <c r="Q13" s="57"/>
      <c r="R13" s="82"/>
      <c r="S13" s="57"/>
      <c r="T13" s="82"/>
      <c r="U13" s="57"/>
      <c r="V13" s="82"/>
      <c r="W13" s="57"/>
      <c r="X13" s="83"/>
      <c r="Y13" s="35"/>
      <c r="Z13" s="83"/>
      <c r="AA13" s="35"/>
    </row>
    <row r="14" spans="1:27" ht="15.75" x14ac:dyDescent="0.25">
      <c r="A14" s="21" t="s">
        <v>127</v>
      </c>
      <c r="N14" s="28"/>
      <c r="O14" s="53"/>
      <c r="P14" s="82"/>
      <c r="Q14" s="57"/>
      <c r="R14" s="82"/>
      <c r="S14" s="57"/>
      <c r="T14" s="82"/>
      <c r="U14" s="57"/>
      <c r="V14" s="82"/>
      <c r="W14" s="57"/>
      <c r="X14" s="83"/>
      <c r="Y14" s="35"/>
      <c r="Z14" s="83"/>
      <c r="AA14" s="35"/>
    </row>
    <row r="15" spans="1:27" ht="31.5" customHeight="1" x14ac:dyDescent="0.25">
      <c r="A15" s="27"/>
      <c r="B15" s="323" t="s">
        <v>34</v>
      </c>
      <c r="C15" s="323"/>
      <c r="D15" s="323" t="s">
        <v>35</v>
      </c>
      <c r="E15" s="323"/>
      <c r="F15" s="323" t="s">
        <v>36</v>
      </c>
      <c r="G15" s="324"/>
      <c r="H15" s="323" t="s">
        <v>37</v>
      </c>
      <c r="I15" s="324"/>
      <c r="J15" s="323" t="s">
        <v>38</v>
      </c>
      <c r="K15" s="324"/>
      <c r="L15" s="323" t="s">
        <v>39</v>
      </c>
      <c r="M15" s="324"/>
      <c r="N15" s="28"/>
      <c r="O15" s="53"/>
      <c r="P15" s="82"/>
      <c r="Q15" s="57"/>
      <c r="R15" s="82"/>
      <c r="S15" s="57"/>
      <c r="T15" s="82"/>
      <c r="U15" s="57"/>
      <c r="V15" s="82"/>
      <c r="W15" s="57"/>
      <c r="X15" s="83"/>
      <c r="Y15" s="35"/>
      <c r="Z15" s="83"/>
      <c r="AA15" s="35"/>
    </row>
    <row r="16" spans="1:27" ht="45" x14ac:dyDescent="0.2">
      <c r="A16" s="26"/>
      <c r="B16" s="101" t="s">
        <v>83</v>
      </c>
      <c r="C16" s="52" t="s">
        <v>192</v>
      </c>
      <c r="D16" s="101" t="s">
        <v>83</v>
      </c>
      <c r="E16" s="36" t="s">
        <v>192</v>
      </c>
      <c r="F16" s="101" t="s">
        <v>83</v>
      </c>
      <c r="G16" s="36" t="s">
        <v>192</v>
      </c>
      <c r="H16" s="101" t="s">
        <v>83</v>
      </c>
      <c r="I16" s="36" t="s">
        <v>192</v>
      </c>
      <c r="J16" s="101" t="s">
        <v>83</v>
      </c>
      <c r="K16" s="36" t="s">
        <v>192</v>
      </c>
      <c r="L16" s="101" t="s">
        <v>83</v>
      </c>
      <c r="M16" s="36" t="s">
        <v>192</v>
      </c>
      <c r="N16" s="28"/>
      <c r="O16" s="53"/>
      <c r="P16" s="82"/>
      <c r="Q16" s="57"/>
      <c r="R16" s="82"/>
      <c r="S16" s="57"/>
      <c r="T16" s="82"/>
      <c r="U16" s="57"/>
      <c r="V16" s="82"/>
      <c r="W16" s="57"/>
      <c r="X16" s="83"/>
      <c r="Y16" s="35"/>
      <c r="Z16" s="83"/>
      <c r="AA16" s="35"/>
    </row>
    <row r="17" spans="1:27" x14ac:dyDescent="0.2">
      <c r="A17" s="27"/>
      <c r="B17" s="101"/>
      <c r="C17" s="52"/>
      <c r="D17" s="101"/>
      <c r="E17" s="52"/>
      <c r="F17" s="101"/>
      <c r="G17" s="52"/>
      <c r="H17" s="101"/>
      <c r="I17" s="52"/>
      <c r="J17" s="101"/>
      <c r="K17" s="52"/>
      <c r="L17" s="101"/>
      <c r="M17" s="52"/>
      <c r="N17" s="28"/>
      <c r="O17" s="53"/>
      <c r="P17" s="82"/>
      <c r="Q17" s="57"/>
      <c r="R17" s="82"/>
      <c r="S17" s="57"/>
      <c r="T17" s="82"/>
      <c r="U17" s="57"/>
      <c r="V17" s="82"/>
      <c r="W17" s="57"/>
      <c r="X17" s="83"/>
      <c r="Y17" s="35"/>
      <c r="Z17" s="83"/>
      <c r="AA17" s="35"/>
    </row>
    <row r="18" spans="1:27" x14ac:dyDescent="0.2">
      <c r="A18" s="54">
        <v>40999</v>
      </c>
      <c r="B18" s="177">
        <v>1</v>
      </c>
      <c r="C18" s="37">
        <v>2.7472527472527475E-3</v>
      </c>
      <c r="D18" s="177">
        <v>4</v>
      </c>
      <c r="E18" s="37">
        <v>1.098901098901099E-2</v>
      </c>
      <c r="F18" s="178">
        <v>25</v>
      </c>
      <c r="G18" s="38">
        <v>6.8681318681318687E-2</v>
      </c>
      <c r="H18" s="177">
        <v>141</v>
      </c>
      <c r="I18" s="37">
        <v>0.38736263736263737</v>
      </c>
      <c r="J18" s="177">
        <v>181</v>
      </c>
      <c r="K18" s="37">
        <v>0.49725274725274726</v>
      </c>
      <c r="L18" s="178">
        <v>12</v>
      </c>
      <c r="M18" s="38">
        <v>3.2967032967032968E-2</v>
      </c>
      <c r="N18" s="28"/>
      <c r="O18" s="53"/>
      <c r="P18" s="82"/>
      <c r="Q18" s="57"/>
      <c r="R18" s="82"/>
      <c r="S18" s="57"/>
      <c r="T18" s="82"/>
      <c r="U18" s="57"/>
      <c r="V18" s="82"/>
      <c r="W18" s="57"/>
      <c r="X18" s="83"/>
      <c r="Y18" s="35"/>
      <c r="Z18" s="83"/>
      <c r="AA18" s="35"/>
    </row>
    <row r="19" spans="1:27" x14ac:dyDescent="0.2">
      <c r="A19" s="54">
        <v>41364</v>
      </c>
      <c r="B19" s="177">
        <v>3</v>
      </c>
      <c r="C19" s="37">
        <v>8.1967213114754103E-3</v>
      </c>
      <c r="D19" s="177">
        <v>5</v>
      </c>
      <c r="E19" s="37">
        <v>1.3661202185792349E-2</v>
      </c>
      <c r="F19" s="178">
        <v>47</v>
      </c>
      <c r="G19" s="38">
        <v>0.12841530054644809</v>
      </c>
      <c r="H19" s="177">
        <v>126</v>
      </c>
      <c r="I19" s="37">
        <v>0.34426229508196721</v>
      </c>
      <c r="J19" s="177">
        <v>175</v>
      </c>
      <c r="K19" s="37">
        <v>0.47814207650273222</v>
      </c>
      <c r="L19" s="178">
        <v>10</v>
      </c>
      <c r="M19" s="38">
        <v>2.7322404371584699E-2</v>
      </c>
      <c r="N19" s="28"/>
      <c r="O19" s="53"/>
      <c r="P19" s="82"/>
      <c r="Q19" s="57"/>
      <c r="R19" s="82"/>
      <c r="S19" s="57"/>
      <c r="T19" s="82"/>
      <c r="U19" s="57"/>
      <c r="V19" s="82"/>
      <c r="W19" s="57"/>
      <c r="X19" s="83"/>
      <c r="Y19" s="35"/>
      <c r="Z19" s="83"/>
      <c r="AA19" s="35"/>
    </row>
    <row r="20" spans="1:27" x14ac:dyDescent="0.2">
      <c r="A20" s="54">
        <v>41729</v>
      </c>
      <c r="B20" s="177">
        <v>0</v>
      </c>
      <c r="C20" s="37">
        <v>0</v>
      </c>
      <c r="D20" s="177">
        <v>6</v>
      </c>
      <c r="E20" s="37">
        <v>1.7341040462427744E-2</v>
      </c>
      <c r="F20" s="178">
        <v>37</v>
      </c>
      <c r="G20" s="38">
        <v>0.1069364161849711</v>
      </c>
      <c r="H20" s="177">
        <v>107</v>
      </c>
      <c r="I20" s="37">
        <v>0.30924855491329478</v>
      </c>
      <c r="J20" s="177">
        <v>189</v>
      </c>
      <c r="K20" s="37">
        <v>0.54624277456647397</v>
      </c>
      <c r="L20" s="178">
        <v>7</v>
      </c>
      <c r="M20" s="38">
        <v>2.023121387283237E-2</v>
      </c>
      <c r="N20" s="28"/>
      <c r="O20" s="53"/>
      <c r="P20" s="82"/>
      <c r="Q20" s="57"/>
      <c r="R20" s="82"/>
      <c r="S20" s="57"/>
      <c r="T20" s="82"/>
      <c r="U20" s="57"/>
      <c r="V20" s="82"/>
      <c r="W20" s="57"/>
      <c r="X20" s="83"/>
      <c r="Y20" s="35"/>
      <c r="Z20" s="83"/>
      <c r="AA20" s="35"/>
    </row>
    <row r="21" spans="1:27" x14ac:dyDescent="0.2">
      <c r="A21" s="55"/>
      <c r="B21" s="65"/>
      <c r="C21" s="56"/>
      <c r="D21" s="65"/>
      <c r="E21" s="56"/>
      <c r="F21" s="65"/>
      <c r="G21" s="56"/>
      <c r="H21" s="65"/>
      <c r="I21" s="56"/>
      <c r="J21" s="66"/>
      <c r="K21" s="39"/>
      <c r="L21" s="66"/>
      <c r="M21" s="39"/>
      <c r="N21" s="28"/>
      <c r="O21" s="53"/>
      <c r="P21" s="82"/>
      <c r="Q21" s="57"/>
      <c r="R21" s="82"/>
      <c r="S21" s="57"/>
      <c r="T21" s="82"/>
      <c r="U21" s="57"/>
      <c r="V21" s="82"/>
      <c r="W21" s="57"/>
      <c r="X21" s="83"/>
      <c r="Y21" s="35"/>
      <c r="Z21" s="83"/>
      <c r="AA21" s="35"/>
    </row>
    <row r="22" spans="1:27" x14ac:dyDescent="0.2">
      <c r="A22" s="53"/>
      <c r="B22" s="82"/>
      <c r="C22" s="57"/>
      <c r="D22" s="82"/>
      <c r="E22" s="57"/>
      <c r="F22" s="82"/>
      <c r="G22" s="57"/>
      <c r="H22" s="82"/>
      <c r="I22" s="57"/>
      <c r="J22" s="83"/>
      <c r="K22" s="35"/>
      <c r="L22" s="83"/>
      <c r="M22" s="35"/>
      <c r="N22" s="28"/>
      <c r="O22" s="53"/>
      <c r="P22" s="82"/>
      <c r="Q22" s="57"/>
      <c r="R22" s="82"/>
      <c r="S22" s="57"/>
      <c r="T22" s="82"/>
      <c r="U22" s="57"/>
      <c r="V22" s="82"/>
      <c r="W22" s="57"/>
      <c r="X22" s="83"/>
      <c r="Y22" s="35"/>
      <c r="Z22" s="83"/>
      <c r="AA22" s="35"/>
    </row>
    <row r="24" spans="1:27" ht="15.75" x14ac:dyDescent="0.25">
      <c r="A24" s="21" t="s">
        <v>242</v>
      </c>
    </row>
    <row r="25" spans="1:27" ht="33" customHeight="1" x14ac:dyDescent="0.25">
      <c r="A25" s="27"/>
      <c r="B25" s="323" t="s">
        <v>34</v>
      </c>
      <c r="C25" s="323"/>
      <c r="D25" s="323" t="s">
        <v>35</v>
      </c>
      <c r="E25" s="323"/>
      <c r="F25" s="323" t="s">
        <v>36</v>
      </c>
      <c r="G25" s="324"/>
      <c r="H25" s="323" t="s">
        <v>37</v>
      </c>
      <c r="I25" s="324"/>
      <c r="J25" s="323" t="s">
        <v>38</v>
      </c>
      <c r="K25" s="324"/>
      <c r="L25" s="323" t="s">
        <v>39</v>
      </c>
      <c r="M25" s="324"/>
    </row>
    <row r="26" spans="1:27" ht="45" x14ac:dyDescent="0.2">
      <c r="A26" s="26"/>
      <c r="B26" s="101" t="s">
        <v>8</v>
      </c>
      <c r="C26" s="52" t="s">
        <v>192</v>
      </c>
      <c r="D26" s="34" t="s">
        <v>8</v>
      </c>
      <c r="E26" s="36" t="s">
        <v>192</v>
      </c>
      <c r="F26" s="34" t="s">
        <v>8</v>
      </c>
      <c r="G26" s="36" t="s">
        <v>192</v>
      </c>
      <c r="H26" s="34" t="s">
        <v>8</v>
      </c>
      <c r="I26" s="36" t="s">
        <v>192</v>
      </c>
      <c r="J26" s="34" t="s">
        <v>8</v>
      </c>
      <c r="K26" s="36" t="s">
        <v>192</v>
      </c>
      <c r="L26" s="34" t="s">
        <v>8</v>
      </c>
      <c r="M26" s="36" t="s">
        <v>192</v>
      </c>
    </row>
    <row r="27" spans="1:27" x14ac:dyDescent="0.2">
      <c r="A27" s="27"/>
      <c r="B27" s="101"/>
      <c r="C27" s="52"/>
      <c r="D27" s="101"/>
      <c r="E27" s="52"/>
      <c r="F27" s="101"/>
      <c r="G27" s="52"/>
      <c r="H27" s="101"/>
      <c r="I27" s="52"/>
      <c r="J27" s="101"/>
      <c r="K27" s="52"/>
      <c r="L27" s="101"/>
      <c r="M27" s="52"/>
    </row>
    <row r="28" spans="1:27" x14ac:dyDescent="0.2">
      <c r="A28" s="54">
        <v>40999</v>
      </c>
      <c r="B28" s="177">
        <v>0</v>
      </c>
      <c r="C28" s="37">
        <v>0</v>
      </c>
      <c r="D28" s="177">
        <v>5</v>
      </c>
      <c r="E28" s="37">
        <v>1.0183299389002037E-2</v>
      </c>
      <c r="F28" s="178">
        <v>21</v>
      </c>
      <c r="G28" s="38">
        <v>4.2769857433808553E-2</v>
      </c>
      <c r="H28" s="177">
        <v>233</v>
      </c>
      <c r="I28" s="37">
        <v>0.47454175152749489</v>
      </c>
      <c r="J28" s="177">
        <v>211</v>
      </c>
      <c r="K28" s="37">
        <v>0.42973523421588594</v>
      </c>
      <c r="L28" s="178">
        <v>21</v>
      </c>
      <c r="M28" s="38">
        <v>4.2769857433808553E-2</v>
      </c>
    </row>
    <row r="29" spans="1:27" x14ac:dyDescent="0.2">
      <c r="A29" s="54">
        <v>41364</v>
      </c>
      <c r="B29" s="177">
        <v>0</v>
      </c>
      <c r="C29" s="37">
        <v>0</v>
      </c>
      <c r="D29" s="177">
        <v>6</v>
      </c>
      <c r="E29" s="37">
        <v>1.2048192771084338E-2</v>
      </c>
      <c r="F29" s="178">
        <v>13</v>
      </c>
      <c r="G29" s="38">
        <v>2.6104417670682729E-2</v>
      </c>
      <c r="H29" s="177">
        <v>223</v>
      </c>
      <c r="I29" s="37">
        <v>0.44779116465863456</v>
      </c>
      <c r="J29" s="177">
        <v>231</v>
      </c>
      <c r="K29" s="37">
        <v>0.46385542168674698</v>
      </c>
      <c r="L29" s="178">
        <v>25</v>
      </c>
      <c r="M29" s="38">
        <v>5.0200803212851405E-2</v>
      </c>
    </row>
    <row r="30" spans="1:27" x14ac:dyDescent="0.2">
      <c r="A30" s="54">
        <v>41729</v>
      </c>
      <c r="B30" s="177">
        <v>0</v>
      </c>
      <c r="C30" s="37">
        <v>0</v>
      </c>
      <c r="D30" s="177">
        <v>5</v>
      </c>
      <c r="E30" s="37">
        <v>1.0060362173038229E-2</v>
      </c>
      <c r="F30" s="178">
        <v>22</v>
      </c>
      <c r="G30" s="38">
        <v>4.4265593561368208E-2</v>
      </c>
      <c r="H30" s="177">
        <v>190</v>
      </c>
      <c r="I30" s="37">
        <v>0.38229376257545272</v>
      </c>
      <c r="J30" s="177">
        <v>251</v>
      </c>
      <c r="K30" s="37">
        <v>0.50503018108651909</v>
      </c>
      <c r="L30" s="178">
        <v>29</v>
      </c>
      <c r="M30" s="38">
        <v>5.8350100603621731E-2</v>
      </c>
    </row>
    <row r="31" spans="1:27" ht="15.75" x14ac:dyDescent="0.25">
      <c r="A31" s="90"/>
      <c r="B31" s="26"/>
      <c r="C31" s="91"/>
      <c r="D31" s="26"/>
      <c r="E31" s="91"/>
      <c r="F31" s="26"/>
      <c r="G31" s="91"/>
      <c r="H31" s="26"/>
      <c r="I31" s="26"/>
      <c r="J31" s="26"/>
      <c r="K31" s="26"/>
      <c r="L31" s="26"/>
      <c r="M31" s="26"/>
    </row>
    <row r="32" spans="1:27" ht="15.75" x14ac:dyDescent="0.25">
      <c r="A32" s="125"/>
      <c r="B32" s="28"/>
      <c r="C32" s="78"/>
      <c r="D32" s="28"/>
      <c r="E32" s="78"/>
      <c r="F32" s="28"/>
      <c r="G32" s="78"/>
      <c r="H32" s="28"/>
      <c r="I32" s="28"/>
      <c r="J32" s="28"/>
      <c r="K32" s="28"/>
      <c r="L32" s="28"/>
      <c r="M32" s="28"/>
    </row>
    <row r="33" spans="1:13" ht="15.75" x14ac:dyDescent="0.25">
      <c r="A33" s="125"/>
      <c r="B33" s="28"/>
      <c r="C33" s="78"/>
      <c r="D33" s="28"/>
      <c r="E33" s="78"/>
      <c r="F33" s="28"/>
      <c r="G33" s="78"/>
      <c r="H33" s="28"/>
      <c r="I33" s="28"/>
      <c r="J33" s="28"/>
      <c r="K33" s="28"/>
      <c r="L33" s="28"/>
      <c r="M33" s="28"/>
    </row>
    <row r="34" spans="1:13" x14ac:dyDescent="0.2">
      <c r="A34" s="239" t="s">
        <v>85</v>
      </c>
    </row>
    <row r="35" spans="1:13" x14ac:dyDescent="0.2">
      <c r="A35" s="24"/>
    </row>
    <row r="36" spans="1:13" x14ac:dyDescent="0.2">
      <c r="A36" s="24" t="s">
        <v>6</v>
      </c>
    </row>
    <row r="37" spans="1:13" ht="15.75" x14ac:dyDescent="0.25">
      <c r="A37" s="163" t="s">
        <v>45</v>
      </c>
    </row>
  </sheetData>
  <customSheetViews>
    <customSheetView guid="{20382D1E-794A-4216-A20E-330B8BAE0FD9}" fitToPage="1" topLeftCell="A4">
      <selection activeCell="B34" sqref="B34"/>
      <pageMargins left="0.7" right="0.7" top="0.75" bottom="0.75" header="0.3" footer="0.3"/>
      <pageSetup paperSize="9" scale="68" orientation="landscape" verticalDpi="0" r:id="rId1"/>
    </customSheetView>
  </customSheetViews>
  <mergeCells count="20">
    <mergeCell ref="D5:E5"/>
    <mergeCell ref="F5:G5"/>
    <mergeCell ref="H5:I5"/>
    <mergeCell ref="J5:K5"/>
    <mergeCell ref="A2:M2"/>
    <mergeCell ref="A1:M1"/>
    <mergeCell ref="L25:M25"/>
    <mergeCell ref="B15:C15"/>
    <mergeCell ref="D15:E15"/>
    <mergeCell ref="F15:G15"/>
    <mergeCell ref="H15:I15"/>
    <mergeCell ref="J15:K15"/>
    <mergeCell ref="L15:M15"/>
    <mergeCell ref="B25:C25"/>
    <mergeCell ref="D25:E25"/>
    <mergeCell ref="F25:G25"/>
    <mergeCell ref="H25:I25"/>
    <mergeCell ref="J25:K25"/>
    <mergeCell ref="L5:M5"/>
    <mergeCell ref="B5:C5"/>
  </mergeCells>
  <hyperlinks>
    <hyperlink ref="A37" location="'Table of contents'!A1" display="return to table of contents"/>
  </hyperlinks>
  <pageMargins left="0.7" right="0.7" top="0.75" bottom="0.75" header="0.3" footer="0.3"/>
  <pageSetup paperSize="9" scale="72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Table of contents</vt:lpstr>
      <vt:lpstr>Table1</vt:lpstr>
      <vt:lpstr>Table2</vt:lpstr>
      <vt:lpstr>Table3</vt:lpstr>
      <vt:lpstr>Table4</vt:lpstr>
      <vt:lpstr>Table5</vt:lpstr>
      <vt:lpstr>Table6</vt:lpstr>
      <vt:lpstr>Table7(1)</vt:lpstr>
      <vt:lpstr>Table7(2)</vt:lpstr>
      <vt:lpstr>Table7(3)</vt:lpstr>
      <vt:lpstr>Table7(4)</vt:lpstr>
      <vt:lpstr>Table8(1)</vt:lpstr>
      <vt:lpstr>Table8(2)</vt:lpstr>
      <vt:lpstr>Table8(3)</vt:lpstr>
      <vt:lpstr>Table8(4)</vt:lpstr>
      <vt:lpstr>Table9</vt:lpstr>
      <vt:lpstr>Table10</vt:lpstr>
      <vt:lpstr>Table11</vt:lpstr>
      <vt:lpstr>Table12</vt:lpstr>
      <vt:lpstr>Table13</vt:lpstr>
      <vt:lpstr>Table14</vt:lpstr>
      <vt:lpstr>'Table of contents'!Print_Area</vt:lpstr>
      <vt:lpstr>Table1!Print_Area</vt:lpstr>
      <vt:lpstr>Table10!Print_Area</vt:lpstr>
      <vt:lpstr>Table11!Print_Area</vt:lpstr>
      <vt:lpstr>Table12!Print_Area</vt:lpstr>
      <vt:lpstr>Table13!Print_Area</vt:lpstr>
      <vt:lpstr>Table14!Print_Area</vt:lpstr>
      <vt:lpstr>Table2!Print_Area</vt:lpstr>
      <vt:lpstr>Table3!Print_Area</vt:lpstr>
      <vt:lpstr>Table4!Print_Area</vt:lpstr>
      <vt:lpstr>Table5!Print_Area</vt:lpstr>
      <vt:lpstr>Table6!Print_Area</vt:lpstr>
      <vt:lpstr>'Table7(1)'!Print_Area</vt:lpstr>
      <vt:lpstr>'Table7(2)'!Print_Area</vt:lpstr>
      <vt:lpstr>'Table7(3)'!Print_Area</vt:lpstr>
      <vt:lpstr>'Table7(4)'!Print_Area</vt:lpstr>
      <vt:lpstr>'Table8(1)'!Print_Area</vt:lpstr>
      <vt:lpstr>'Table8(2)'!Print_Area</vt:lpstr>
      <vt:lpstr>'Table8(3)'!Print_Area</vt:lpstr>
      <vt:lpstr>'Table8(4)'!Print_Area</vt:lpstr>
      <vt:lpstr>Table9!Print_Area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siegels</cp:lastModifiedBy>
  <dcterms:created xsi:type="dcterms:W3CDTF">2006-09-16T00:00:00Z</dcterms:created>
  <dcterms:modified xsi:type="dcterms:W3CDTF">2015-03-31T16:11:10Z</dcterms:modified>
</cp:coreProperties>
</file>