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Policy and Development\Information Analysts\Master Data Files\DATA\Annual Returns\Annual Returns - Dec18\Childcare Statistics\"/>
    </mc:Choice>
  </mc:AlternateContent>
  <xr:revisionPtr revIDLastSave="0" documentId="13_ncr:1_{24A5D82C-212B-4F34-9B6E-DBBD0B06346A}" xr6:coauthVersionLast="44" xr6:coauthVersionMax="44" xr10:uidLastSave="{00000000-0000-0000-0000-000000000000}"/>
  <bookViews>
    <workbookView xWindow="-120" yWindow="-120" windowWidth="29040" windowHeight="15840" tabRatio="641" xr2:uid="{00000000-000D-0000-FFFF-FFFF00000000}"/>
  </bookViews>
  <sheets>
    <sheet name="Contents" sheetId="1" r:id="rId1"/>
    <sheet name="Notes" sheetId="2" r:id="rId2"/>
    <sheet name="Supporting table 1a" sheetId="3" r:id="rId3"/>
    <sheet name="Supporting table 1b and 1c" sheetId="4" r:id="rId4"/>
    <sheet name="Table 2" sheetId="5" r:id="rId5"/>
    <sheet name="Table 3" sheetId="6" r:id="rId6"/>
    <sheet name="Table 4a and 4b" sheetId="7" r:id="rId7"/>
    <sheet name="Table 5" sheetId="8" r:id="rId8"/>
    <sheet name="Table 6" sheetId="9" r:id="rId9"/>
    <sheet name="Supporting table 7a - 7d" sheetId="10" r:id="rId10"/>
    <sheet name="Supporting table 8 and 9" sheetId="11" r:id="rId11"/>
    <sheet name="Table 10a and b" sheetId="13" r:id="rId12"/>
    <sheet name="Table 11a, 11b and 11c" sheetId="14" r:id="rId13"/>
    <sheet name="Table 12a and 12b" sheetId="15" r:id="rId14"/>
    <sheet name="Table 13" sheetId="16" r:id="rId15"/>
    <sheet name="Table 14" sheetId="17" r:id="rId16"/>
    <sheet name="Table 15a, 15b and 15c" sheetId="18" r:id="rId17"/>
    <sheet name="Table 16a, 16b, 16c and 16d" sheetId="19" r:id="rId18"/>
    <sheet name="Table 17a and 17b" sheetId="20" r:id="rId19"/>
    <sheet name="Table 18" sheetId="21" r:id="rId20"/>
    <sheet name="Table 19" sheetId="22" r:id="rId21"/>
    <sheet name="Table 20" sheetId="23" r:id="rId22"/>
    <sheet name="Table 21" sheetId="24" r:id="rId23"/>
    <sheet name="Table 22" sheetId="25" r:id="rId24"/>
    <sheet name="Table 23a, 23b and 23c" sheetId="26" r:id="rId25"/>
    <sheet name="Table 24a, 24b and 24c" sheetId="27" r:id="rId26"/>
    <sheet name="Table 25a and 25b" sheetId="28" r:id="rId27"/>
    <sheet name="Table 26a and 26b" sheetId="29" r:id="rId28"/>
    <sheet name="Table 27a and 27b" sheetId="30" r:id="rId29"/>
    <sheet name="Table 27c" sheetId="42" r:id="rId30"/>
    <sheet name="Table 28a, 28b and 28c" sheetId="31" r:id="rId31"/>
    <sheet name="Table 29" sheetId="32" r:id="rId32"/>
    <sheet name="Table 30a to 30e" sheetId="33" r:id="rId33"/>
    <sheet name="Table 31a and 31b" sheetId="34" r:id="rId34"/>
    <sheet name="Table 32a and 32b" sheetId="35" r:id="rId35"/>
    <sheet name="Table 33" sheetId="36" r:id="rId36"/>
    <sheet name="Tables 34a to 34j" sheetId="37" r:id="rId37"/>
    <sheet name="Table 34k" sheetId="43" r:id="rId38"/>
    <sheet name="Table 34l" sheetId="44" r:id="rId39"/>
    <sheet name="Tables 35a - 35g" sheetId="38" r:id="rId40"/>
    <sheet name="Tables 36a - 36d" sheetId="39" r:id="rId41"/>
    <sheet name="Tables 37a - 37d" sheetId="40" r:id="rId42"/>
    <sheet name="Table 38a -b" sheetId="41" r:id="rId43"/>
    <sheet name="Population Statistics" sheetId="12" r:id="rId44"/>
  </sheets>
  <definedNames>
    <definedName name="_xlnm._FilterDatabase" localSheetId="22" hidden="1">'Table 21'!$A$4:$N$409</definedName>
    <definedName name="_xlnm._FilterDatabase" localSheetId="7" hidden="1">'Table 5'!$A$3:$L$37</definedName>
    <definedName name="_xlnm.Print_Area" localSheetId="9">'Supporting table 7a - 7d'!$B$1:$I$39,'Supporting table 7a - 7d'!$B$45:$I$90</definedName>
    <definedName name="_xlnm.Print_Area" localSheetId="10">'Supporting table 8 and 9'!$B$1:$Q$27,'Supporting table 8 and 9'!$B$30:$Q$56</definedName>
    <definedName name="_xlnm.Print_Area" localSheetId="11">'Table 10a and b'!$B$1:$AC$26</definedName>
    <definedName name="_xlnm.Print_Area" localSheetId="12">'Table 11a, 11b and 11c'!$B$1:$G$22,'Table 11a, 11b and 11c'!$B$26:$G$40</definedName>
    <definedName name="_xlnm.Print_Area" localSheetId="13">'Table 12a and 12b'!$B$1:$V$29,'Table 12a and 12b'!$B$32:$L$51</definedName>
    <definedName name="_xlnm.Print_Area" localSheetId="14">'Table 13'!$B$1:$I$26,'Table 12a and 12b'!$B$32:$J$51</definedName>
    <definedName name="_xlnm.Print_Area" localSheetId="15">'Table 14'!$B$1:$O$44</definedName>
    <definedName name="_xlnm.Print_Area" localSheetId="16">'Table 15a, 15b and 15c'!$B$1:$N$36,'Table 15a, 15b and 15c'!$B$39:$N$72,'Table 15a, 15b and 15c'!$B$75:$N$105</definedName>
    <definedName name="_xlnm.Print_Area" localSheetId="17">'Table 16a, 16b, 16c and 16d'!$B$1:$O$28</definedName>
    <definedName name="_xlnm.Print_Area" localSheetId="18">'Table 17a and 17b'!$B$1:$F$19,'Table 17a and 17b'!$B$22:$J$38</definedName>
    <definedName name="_xlnm.Print_Area" localSheetId="4">'Table 2'!$B$1:$F$35</definedName>
    <definedName name="_xlnm.Print_Area" localSheetId="23">'Table 22'!$B$1:$I$29</definedName>
    <definedName name="_xlnm.Print_Area" localSheetId="24">'Table 23a, 23b and 23c'!$B$1:$H$34,'Table 23a, 23b and 23c'!$B$37:$H$52,'Table 23a, 23b and 23c'!$B$56:$H$71</definedName>
    <definedName name="_xlnm.Print_Area" localSheetId="25">'Table 24a, 24b and 24c'!$B$1:$N$43,'Table 24a, 24b and 24c'!$B$45:$L$78,'Table 24a, 24b and 24c'!$B$82:$L$115</definedName>
    <definedName name="_xlnm.Print_Area" localSheetId="26">'Table 25a and 25b'!$B$1:$O$43,'Table 25a and 25b'!$B$46:$O$77</definedName>
    <definedName name="_xlnm.Print_Area" localSheetId="27">'Table 26a and 26b'!$B$1:$O$35,'Table 26a and 26b'!$B$39:$P$71</definedName>
    <definedName name="_xlnm.Print_Area" localSheetId="28">'Table 27a and 27b'!$A$1:$W$38</definedName>
    <definedName name="_xlnm.Print_Area" localSheetId="30">'Table 28a, 28b and 28c'!$B$1:$N$27,'Table 28a, 28b and 28c'!$P$1:$AB$23,'Table 28a, 28b and 28c'!$B$30:$N$56,'Table 28a, 28b and 28c'!$P$31:$AB$55</definedName>
    <definedName name="_xlnm.Print_Area" localSheetId="31">'Table 29'!$B$1:$J$48</definedName>
    <definedName name="_xlnm.Print_Area" localSheetId="32">'Table 30a to 30e'!$B$1:$P$50,'Table 30a to 30e'!$B$53:$P$80,'Table 30a to 30e'!$B$82:$P$108</definedName>
    <definedName name="_xlnm.Print_Area" localSheetId="33">'Table 31a and 31b'!$B$1:$I$44,'Table 31a and 31b'!$B$49:$I$73</definedName>
    <definedName name="_xlnm.Print_Area" localSheetId="34">'Table 32a and 32b'!$B$1:$K$49,'Table 32a and 32b'!$B$53:$K$80</definedName>
    <definedName name="_xlnm.Print_Area" localSheetId="35">'Table 33'!$B$1:$D$64</definedName>
    <definedName name="_xlnm.Print_Area" localSheetId="42">'Table 38a -b'!$B$1:$I$30,'Table 38a -b'!$B$32:$K$39</definedName>
    <definedName name="_xlnm.Print_Area" localSheetId="6">'Table 4a and 4b'!$B$1:$N$35,'Table 4a and 4b'!$B$38:$F$71</definedName>
    <definedName name="_xlnm.Print_Area" localSheetId="36">'Tables 34a to 34j'!$B$1:$N$35,'Tables 34a to 34j'!$B$38:$N$79,'Tables 34a to 34j'!$B$85:$M$109,'Tables 34a to 34j'!$B$112:$K$164,'Tables 34a to 34j'!$N$112:$W$164,'Tables 34a to 34j'!$Z$112:$AH$164,'Tables 34a to 34j'!$AJ$112:$AS$164,'Tables 34a to 34j'!$AV$112:$BE$164,'Tables 34a to 34j'!$BH$112:$BQ$164,'Tables 34a to 34j'!$B$168:$P$201</definedName>
    <definedName name="_xlnm.Print_Area" localSheetId="39">'Tables 35a - 35g'!$B$1:$I$37,'Tables 35a - 35g'!$B$40:$H$73,'Tables 35a - 35g'!$B$76:$H$109</definedName>
    <definedName name="_xlnm.Print_Area" localSheetId="40">'Tables 36a - 36d'!$B$1:$H$46</definedName>
    <definedName name="_xlnm.Print_Area" localSheetId="41">'Tables 37a - 37d'!$B$1:$J$32,'Tables 37a - 37d'!$B$35:$J$60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41" l="1"/>
  <c r="F15" i="41"/>
  <c r="F16" i="41"/>
  <c r="F17" i="41"/>
  <c r="F18" i="41"/>
  <c r="F19" i="41"/>
  <c r="F20" i="41"/>
  <c r="F21" i="41"/>
  <c r="F22" i="41"/>
  <c r="F23" i="41"/>
  <c r="F24" i="41"/>
  <c r="F25" i="41"/>
  <c r="F26" i="41"/>
  <c r="F27" i="41"/>
  <c r="F13" i="41"/>
  <c r="C20" i="33" l="1"/>
  <c r="C8" i="28" l="1"/>
  <c r="C9" i="28"/>
  <c r="C10" i="28"/>
  <c r="C11" i="28"/>
  <c r="C12" i="28"/>
  <c r="C13" i="28"/>
  <c r="C14" i="28"/>
  <c r="C17" i="28"/>
  <c r="C18" i="28"/>
  <c r="C19" i="28"/>
  <c r="C20" i="28"/>
  <c r="C21" i="28"/>
  <c r="C22" i="28"/>
  <c r="C23" i="28"/>
  <c r="C24" i="28"/>
  <c r="C25" i="28"/>
  <c r="C26" i="28"/>
  <c r="C27" i="28"/>
  <c r="C28" i="28"/>
  <c r="C31" i="28"/>
  <c r="C32" i="28"/>
  <c r="C33" i="28"/>
  <c r="C34" i="28"/>
  <c r="C7" i="28"/>
  <c r="L32" i="28"/>
  <c r="L33" i="28"/>
  <c r="L34" i="28"/>
  <c r="L31" i="28"/>
  <c r="L18" i="28"/>
  <c r="L19" i="28"/>
  <c r="L20" i="28"/>
  <c r="L21" i="28"/>
  <c r="L22" i="28"/>
  <c r="L23" i="28"/>
  <c r="L24" i="28"/>
  <c r="L25" i="28"/>
  <c r="L26" i="28"/>
  <c r="L28" i="28"/>
  <c r="L17" i="28"/>
  <c r="I32" i="28"/>
  <c r="I33" i="28"/>
  <c r="I34" i="28"/>
  <c r="I31" i="28"/>
  <c r="I18" i="28"/>
  <c r="I19" i="28"/>
  <c r="I20" i="28"/>
  <c r="I21" i="28"/>
  <c r="I22" i="28"/>
  <c r="I23" i="28"/>
  <c r="I24" i="28"/>
  <c r="I25" i="28"/>
  <c r="I26" i="28"/>
  <c r="I27" i="28"/>
  <c r="I28" i="28"/>
  <c r="I17" i="28"/>
  <c r="B7" i="24" l="1"/>
  <c r="C7" i="24"/>
  <c r="C8" i="24"/>
  <c r="B8" i="24" s="1"/>
  <c r="C9" i="24"/>
  <c r="B9" i="24" s="1"/>
  <c r="C10" i="24"/>
  <c r="B10" i="24" s="1"/>
  <c r="C11" i="24"/>
  <c r="B11" i="24" s="1"/>
  <c r="C12" i="24"/>
  <c r="B12" i="24" s="1"/>
  <c r="C13" i="24"/>
  <c r="B13" i="24" s="1"/>
  <c r="C14" i="24"/>
  <c r="B14" i="24" s="1"/>
  <c r="C15" i="24"/>
  <c r="B15" i="24" s="1"/>
  <c r="C16" i="24"/>
  <c r="B16" i="24" s="1"/>
  <c r="C17" i="24"/>
  <c r="B17" i="24" s="1"/>
  <c r="B18" i="24"/>
  <c r="C18" i="24"/>
  <c r="C19" i="24"/>
  <c r="B19" i="24" s="1"/>
  <c r="C20" i="24"/>
  <c r="B20" i="24" s="1"/>
  <c r="C21" i="24"/>
  <c r="B21" i="24" s="1"/>
  <c r="C22" i="24"/>
  <c r="B22" i="24" s="1"/>
  <c r="B23" i="24"/>
  <c r="C23" i="24"/>
  <c r="C24" i="24"/>
  <c r="B24" i="24" s="1"/>
  <c r="C25" i="24"/>
  <c r="B25" i="24" s="1"/>
  <c r="C26" i="24"/>
  <c r="B26" i="24" s="1"/>
  <c r="C27" i="24"/>
  <c r="B27" i="24" s="1"/>
  <c r="C28" i="24"/>
  <c r="B28" i="24" s="1"/>
  <c r="C29" i="24"/>
  <c r="B29" i="24" s="1"/>
  <c r="C30" i="24"/>
  <c r="B30" i="24" s="1"/>
  <c r="C31" i="24"/>
  <c r="B31" i="24" s="1"/>
  <c r="C32" i="24"/>
  <c r="B32" i="24" s="1"/>
  <c r="C33" i="24"/>
  <c r="B33" i="24" s="1"/>
  <c r="B34" i="24"/>
  <c r="C34" i="24"/>
  <c r="C35" i="24"/>
  <c r="B35" i="24" s="1"/>
  <c r="C36" i="24"/>
  <c r="B36" i="24" s="1"/>
  <c r="C37" i="24"/>
  <c r="B37" i="24" s="1"/>
  <c r="C38" i="24"/>
  <c r="B38" i="24" s="1"/>
  <c r="B39" i="24"/>
  <c r="C39" i="24"/>
  <c r="C40" i="24"/>
  <c r="B40" i="24" s="1"/>
  <c r="C41" i="24"/>
  <c r="B41" i="24" s="1"/>
  <c r="C42" i="24"/>
  <c r="B42" i="24" s="1"/>
  <c r="C43" i="24"/>
  <c r="B43" i="24" s="1"/>
  <c r="C44" i="24"/>
  <c r="B44" i="24" s="1"/>
  <c r="C45" i="24"/>
  <c r="B45" i="24" s="1"/>
  <c r="C46" i="24"/>
  <c r="B46" i="24" s="1"/>
  <c r="C47" i="24"/>
  <c r="B47" i="24" s="1"/>
  <c r="C48" i="24"/>
  <c r="B48" i="24" s="1"/>
  <c r="C49" i="24"/>
  <c r="B49" i="24" s="1"/>
  <c r="B50" i="24"/>
  <c r="C50" i="24"/>
  <c r="C51" i="24"/>
  <c r="B51" i="24" s="1"/>
  <c r="C52" i="24"/>
  <c r="B52" i="24" s="1"/>
  <c r="C53" i="24"/>
  <c r="B53" i="24" s="1"/>
  <c r="C54" i="24"/>
  <c r="B54" i="24" s="1"/>
  <c r="B55" i="24"/>
  <c r="C55" i="24"/>
  <c r="C56" i="24"/>
  <c r="B56" i="24" s="1"/>
  <c r="C57" i="24"/>
  <c r="B57" i="24" s="1"/>
  <c r="C58" i="24"/>
  <c r="B58" i="24" s="1"/>
  <c r="C59" i="24"/>
  <c r="B59" i="24" s="1"/>
  <c r="C60" i="24"/>
  <c r="B60" i="24" s="1"/>
  <c r="C61" i="24"/>
  <c r="B61" i="24" s="1"/>
  <c r="C62" i="24"/>
  <c r="B62" i="24" s="1"/>
  <c r="C63" i="24"/>
  <c r="B63" i="24" s="1"/>
  <c r="C64" i="24"/>
  <c r="B64" i="24" s="1"/>
  <c r="C65" i="24"/>
  <c r="B65" i="24" s="1"/>
  <c r="B66" i="24"/>
  <c r="C66" i="24"/>
  <c r="C67" i="24"/>
  <c r="B67" i="24" s="1"/>
  <c r="C68" i="24"/>
  <c r="B68" i="24" s="1"/>
  <c r="C69" i="24"/>
  <c r="B69" i="24" s="1"/>
  <c r="C70" i="24"/>
  <c r="B70" i="24" s="1"/>
  <c r="B71" i="24"/>
  <c r="C71" i="24"/>
  <c r="C72" i="24"/>
  <c r="B72" i="24" s="1"/>
  <c r="C73" i="24"/>
  <c r="B73" i="24" s="1"/>
  <c r="C74" i="24"/>
  <c r="B74" i="24" s="1"/>
  <c r="C75" i="24"/>
  <c r="B75" i="24" s="1"/>
  <c r="C76" i="24"/>
  <c r="B76" i="24" s="1"/>
  <c r="C77" i="24"/>
  <c r="B77" i="24" s="1"/>
  <c r="C78" i="24"/>
  <c r="B78" i="24" s="1"/>
  <c r="C79" i="24"/>
  <c r="B79" i="24" s="1"/>
  <c r="C80" i="24"/>
  <c r="B80" i="24" s="1"/>
  <c r="C81" i="24"/>
  <c r="B81" i="24" s="1"/>
  <c r="B82" i="24"/>
  <c r="C82" i="24"/>
  <c r="C83" i="24"/>
  <c r="B83" i="24" s="1"/>
  <c r="C84" i="24"/>
  <c r="B84" i="24" s="1"/>
  <c r="C85" i="24"/>
  <c r="B85" i="24" s="1"/>
  <c r="C86" i="24"/>
  <c r="B86" i="24" s="1"/>
  <c r="B87" i="24"/>
  <c r="C87" i="24"/>
  <c r="C88" i="24"/>
  <c r="B88" i="24" s="1"/>
  <c r="C89" i="24"/>
  <c r="B89" i="24" s="1"/>
  <c r="C90" i="24"/>
  <c r="B90" i="24" s="1"/>
  <c r="C91" i="24"/>
  <c r="B91" i="24" s="1"/>
  <c r="C92" i="24"/>
  <c r="B92" i="24" s="1"/>
  <c r="C93" i="24"/>
  <c r="B93" i="24" s="1"/>
  <c r="C94" i="24"/>
  <c r="B94" i="24" s="1"/>
  <c r="C95" i="24"/>
  <c r="B95" i="24" s="1"/>
  <c r="C96" i="24"/>
  <c r="B96" i="24" s="1"/>
  <c r="C97" i="24"/>
  <c r="B97" i="24" s="1"/>
  <c r="B98" i="24"/>
  <c r="C98" i="24"/>
  <c r="C99" i="24"/>
  <c r="B99" i="24" s="1"/>
  <c r="C100" i="24"/>
  <c r="B100" i="24" s="1"/>
  <c r="C101" i="24"/>
  <c r="B101" i="24" s="1"/>
  <c r="C102" i="24"/>
  <c r="B102" i="24" s="1"/>
  <c r="B103" i="24"/>
  <c r="C103" i="24"/>
  <c r="C104" i="24"/>
  <c r="B104" i="24" s="1"/>
  <c r="C105" i="24"/>
  <c r="B105" i="24" s="1"/>
  <c r="C106" i="24"/>
  <c r="B106" i="24" s="1"/>
  <c r="C107" i="24"/>
  <c r="B107" i="24" s="1"/>
  <c r="C108" i="24"/>
  <c r="B108" i="24" s="1"/>
  <c r="C109" i="24"/>
  <c r="B109" i="24" s="1"/>
  <c r="C110" i="24"/>
  <c r="B110" i="24" s="1"/>
  <c r="C111" i="24"/>
  <c r="B111" i="24" s="1"/>
  <c r="C112" i="24"/>
  <c r="B112" i="24" s="1"/>
  <c r="C113" i="24"/>
  <c r="B113" i="24" s="1"/>
  <c r="B114" i="24"/>
  <c r="C114" i="24"/>
  <c r="C115" i="24"/>
  <c r="B115" i="24" s="1"/>
  <c r="C116" i="24"/>
  <c r="B116" i="24" s="1"/>
  <c r="C117" i="24"/>
  <c r="B117" i="24" s="1"/>
  <c r="C118" i="24"/>
  <c r="B118" i="24" s="1"/>
  <c r="B119" i="24"/>
  <c r="C119" i="24"/>
  <c r="C120" i="24"/>
  <c r="B120" i="24" s="1"/>
  <c r="C121" i="24"/>
  <c r="B121" i="24" s="1"/>
  <c r="C122" i="24"/>
  <c r="B122" i="24" s="1"/>
  <c r="C123" i="24"/>
  <c r="B123" i="24" s="1"/>
  <c r="C124" i="24"/>
  <c r="B124" i="24" s="1"/>
  <c r="C125" i="24"/>
  <c r="B125" i="24" s="1"/>
  <c r="C126" i="24"/>
  <c r="B126" i="24" s="1"/>
  <c r="C127" i="24"/>
  <c r="B127" i="24" s="1"/>
  <c r="C128" i="24"/>
  <c r="B128" i="24" s="1"/>
  <c r="C129" i="24"/>
  <c r="B129" i="24" s="1"/>
  <c r="B130" i="24"/>
  <c r="C130" i="24"/>
  <c r="C131" i="24"/>
  <c r="B131" i="24" s="1"/>
  <c r="C132" i="24"/>
  <c r="B132" i="24" s="1"/>
  <c r="C133" i="24"/>
  <c r="B133" i="24" s="1"/>
  <c r="C134" i="24"/>
  <c r="B134" i="24" s="1"/>
  <c r="B135" i="24"/>
  <c r="C135" i="24"/>
  <c r="C136" i="24"/>
  <c r="B136" i="24" s="1"/>
  <c r="C137" i="24"/>
  <c r="B137" i="24" s="1"/>
  <c r="C138" i="24"/>
  <c r="B138" i="24" s="1"/>
  <c r="C139" i="24"/>
  <c r="B139" i="24" s="1"/>
  <c r="C140" i="24"/>
  <c r="B140" i="24" s="1"/>
  <c r="C141" i="24"/>
  <c r="B141" i="24" s="1"/>
  <c r="C142" i="24"/>
  <c r="B142" i="24" s="1"/>
  <c r="C143" i="24"/>
  <c r="B143" i="24" s="1"/>
  <c r="C144" i="24"/>
  <c r="B144" i="24" s="1"/>
  <c r="C145" i="24"/>
  <c r="B145" i="24" s="1"/>
  <c r="B146" i="24"/>
  <c r="C146" i="24"/>
  <c r="C147" i="24"/>
  <c r="B147" i="24" s="1"/>
  <c r="C148" i="24"/>
  <c r="B148" i="24" s="1"/>
  <c r="C149" i="24"/>
  <c r="B149" i="24" s="1"/>
  <c r="C150" i="24"/>
  <c r="B150" i="24" s="1"/>
  <c r="B151" i="24"/>
  <c r="C151" i="24"/>
  <c r="C152" i="24"/>
  <c r="B152" i="24" s="1"/>
  <c r="C153" i="24"/>
  <c r="B153" i="24" s="1"/>
  <c r="C154" i="24"/>
  <c r="B154" i="24" s="1"/>
  <c r="C155" i="24"/>
  <c r="B155" i="24" s="1"/>
  <c r="C156" i="24"/>
  <c r="B156" i="24" s="1"/>
  <c r="C157" i="24"/>
  <c r="B157" i="24" s="1"/>
  <c r="C158" i="24"/>
  <c r="B158" i="24" s="1"/>
  <c r="C159" i="24"/>
  <c r="B159" i="24" s="1"/>
  <c r="C160" i="24"/>
  <c r="B160" i="24" s="1"/>
  <c r="C161" i="24"/>
  <c r="B161" i="24" s="1"/>
  <c r="B162" i="24"/>
  <c r="C162" i="24"/>
  <c r="C163" i="24"/>
  <c r="B163" i="24" s="1"/>
  <c r="C164" i="24"/>
  <c r="B164" i="24" s="1"/>
  <c r="C165" i="24"/>
  <c r="B165" i="24" s="1"/>
  <c r="C166" i="24"/>
  <c r="B166" i="24" s="1"/>
  <c r="B167" i="24"/>
  <c r="C167" i="24"/>
  <c r="C168" i="24"/>
  <c r="B168" i="24" s="1"/>
  <c r="C169" i="24"/>
  <c r="B169" i="24" s="1"/>
  <c r="C170" i="24"/>
  <c r="B170" i="24" s="1"/>
  <c r="C171" i="24"/>
  <c r="B171" i="24" s="1"/>
  <c r="C172" i="24"/>
  <c r="B172" i="24" s="1"/>
  <c r="C173" i="24"/>
  <c r="B173" i="24" s="1"/>
  <c r="C174" i="24"/>
  <c r="B174" i="24" s="1"/>
  <c r="C175" i="24"/>
  <c r="B175" i="24" s="1"/>
  <c r="C176" i="24"/>
  <c r="B176" i="24" s="1"/>
  <c r="C177" i="24"/>
  <c r="B177" i="24" s="1"/>
  <c r="B178" i="24"/>
  <c r="C178" i="24"/>
  <c r="C179" i="24"/>
  <c r="B179" i="24" s="1"/>
  <c r="C180" i="24"/>
  <c r="B180" i="24" s="1"/>
  <c r="C181" i="24"/>
  <c r="B181" i="24" s="1"/>
  <c r="C182" i="24"/>
  <c r="B182" i="24" s="1"/>
  <c r="B183" i="24"/>
  <c r="C183" i="24"/>
  <c r="C184" i="24"/>
  <c r="B184" i="24" s="1"/>
  <c r="C185" i="24"/>
  <c r="B185" i="24" s="1"/>
  <c r="C186" i="24"/>
  <c r="B186" i="24" s="1"/>
  <c r="C187" i="24"/>
  <c r="B187" i="24" s="1"/>
  <c r="C188" i="24"/>
  <c r="B188" i="24" s="1"/>
  <c r="C189" i="24"/>
  <c r="B189" i="24" s="1"/>
  <c r="C190" i="24"/>
  <c r="B190" i="24" s="1"/>
  <c r="C191" i="24"/>
  <c r="B191" i="24" s="1"/>
  <c r="C192" i="24"/>
  <c r="B192" i="24" s="1"/>
  <c r="C193" i="24"/>
  <c r="B193" i="24" s="1"/>
  <c r="C194" i="24"/>
  <c r="B194" i="24" s="1"/>
  <c r="C195" i="24"/>
  <c r="B195" i="24" s="1"/>
  <c r="C196" i="24"/>
  <c r="B196" i="24" s="1"/>
  <c r="C197" i="24"/>
  <c r="B197" i="24" s="1"/>
  <c r="C198" i="24"/>
  <c r="B198" i="24" s="1"/>
  <c r="C199" i="24"/>
  <c r="B199" i="24" s="1"/>
  <c r="C200" i="24"/>
  <c r="B200" i="24" s="1"/>
  <c r="C201" i="24"/>
  <c r="B201" i="24" s="1"/>
  <c r="C202" i="24"/>
  <c r="B202" i="24" s="1"/>
  <c r="C203" i="24"/>
  <c r="B203" i="24" s="1"/>
  <c r="C204" i="24"/>
  <c r="B204" i="24" s="1"/>
  <c r="C205" i="24"/>
  <c r="B205" i="24" s="1"/>
  <c r="C206" i="24"/>
  <c r="B206" i="24" s="1"/>
  <c r="C207" i="24"/>
  <c r="B207" i="24" s="1"/>
  <c r="C208" i="24"/>
  <c r="B208" i="24" s="1"/>
  <c r="C209" i="24"/>
  <c r="B209" i="24" s="1"/>
  <c r="C210" i="24"/>
  <c r="B210" i="24" s="1"/>
  <c r="C211" i="24"/>
  <c r="B211" i="24" s="1"/>
  <c r="C212" i="24"/>
  <c r="B212" i="24" s="1"/>
  <c r="C213" i="24"/>
  <c r="B213" i="24" s="1"/>
  <c r="C214" i="24"/>
  <c r="B214" i="24" s="1"/>
  <c r="C215" i="24"/>
  <c r="B215" i="24" s="1"/>
  <c r="C216" i="24"/>
  <c r="B216" i="24" s="1"/>
  <c r="C217" i="24"/>
  <c r="B217" i="24" s="1"/>
  <c r="C218" i="24"/>
  <c r="B218" i="24" s="1"/>
  <c r="C219" i="24"/>
  <c r="B219" i="24" s="1"/>
  <c r="C220" i="24"/>
  <c r="B220" i="24" s="1"/>
  <c r="C221" i="24"/>
  <c r="B221" i="24" s="1"/>
  <c r="B222" i="24"/>
  <c r="C222" i="24"/>
  <c r="C223" i="24"/>
  <c r="B223" i="24" s="1"/>
  <c r="C224" i="24"/>
  <c r="B224" i="24" s="1"/>
  <c r="C225" i="24"/>
  <c r="B225" i="24" s="1"/>
  <c r="C226" i="24"/>
  <c r="B226" i="24" s="1"/>
  <c r="C227" i="24"/>
  <c r="B227" i="24" s="1"/>
  <c r="C228" i="24"/>
  <c r="B228" i="24" s="1"/>
  <c r="C229" i="24"/>
  <c r="B229" i="24" s="1"/>
  <c r="C230" i="24"/>
  <c r="B230" i="24" s="1"/>
  <c r="C231" i="24"/>
  <c r="B231" i="24" s="1"/>
  <c r="C232" i="24"/>
  <c r="B232" i="24" s="1"/>
  <c r="C233" i="24"/>
  <c r="B233" i="24" s="1"/>
  <c r="C234" i="24"/>
  <c r="B234" i="24" s="1"/>
  <c r="B235" i="24"/>
  <c r="C235" i="24"/>
  <c r="C236" i="24"/>
  <c r="B236" i="24" s="1"/>
  <c r="C237" i="24"/>
  <c r="B237" i="24" s="1"/>
  <c r="C238" i="24"/>
  <c r="B238" i="24" s="1"/>
  <c r="C239" i="24"/>
  <c r="B239" i="24" s="1"/>
  <c r="C240" i="24"/>
  <c r="B240" i="24" s="1"/>
  <c r="C241" i="24"/>
  <c r="B241" i="24" s="1"/>
  <c r="C242" i="24"/>
  <c r="B242" i="24" s="1"/>
  <c r="C243" i="24"/>
  <c r="B243" i="24" s="1"/>
  <c r="C244" i="24"/>
  <c r="B244" i="24" s="1"/>
  <c r="C245" i="24"/>
  <c r="B245" i="24" s="1"/>
  <c r="C246" i="24"/>
  <c r="B246" i="24" s="1"/>
  <c r="C247" i="24"/>
  <c r="B247" i="24" s="1"/>
  <c r="C248" i="24"/>
  <c r="B248" i="24" s="1"/>
  <c r="B249" i="24"/>
  <c r="C249" i="24"/>
  <c r="C250" i="24"/>
  <c r="B250" i="24" s="1"/>
  <c r="C251" i="24"/>
  <c r="B251" i="24" s="1"/>
  <c r="C252" i="24"/>
  <c r="B252" i="24" s="1"/>
  <c r="C253" i="24"/>
  <c r="B253" i="24" s="1"/>
  <c r="C254" i="24"/>
  <c r="B254" i="24" s="1"/>
  <c r="C255" i="24"/>
  <c r="B255" i="24" s="1"/>
  <c r="C256" i="24"/>
  <c r="B256" i="24" s="1"/>
  <c r="C257" i="24"/>
  <c r="B257" i="24" s="1"/>
  <c r="C258" i="24"/>
  <c r="B258" i="24" s="1"/>
  <c r="C259" i="24"/>
  <c r="B259" i="24" s="1"/>
  <c r="C260" i="24"/>
  <c r="B260" i="24" s="1"/>
  <c r="C261" i="24"/>
  <c r="B261" i="24" s="1"/>
  <c r="C262" i="24"/>
  <c r="B262" i="24" s="1"/>
  <c r="B263" i="24"/>
  <c r="C263" i="24"/>
  <c r="C264" i="24"/>
  <c r="B264" i="24" s="1"/>
  <c r="C265" i="24"/>
  <c r="B265" i="24" s="1"/>
  <c r="C266" i="24"/>
  <c r="B266" i="24" s="1"/>
  <c r="C267" i="24"/>
  <c r="B267" i="24" s="1"/>
  <c r="C268" i="24"/>
  <c r="B268" i="24" s="1"/>
  <c r="C269" i="24"/>
  <c r="B269" i="24" s="1"/>
  <c r="C270" i="24"/>
  <c r="B270" i="24" s="1"/>
  <c r="C271" i="24"/>
  <c r="B271" i="24" s="1"/>
  <c r="C272" i="24"/>
  <c r="B272" i="24" s="1"/>
  <c r="C273" i="24"/>
  <c r="B273" i="24" s="1"/>
  <c r="C274" i="24"/>
  <c r="B274" i="24" s="1"/>
  <c r="C275" i="24"/>
  <c r="B275" i="24" s="1"/>
  <c r="C276" i="24"/>
  <c r="B276" i="24" s="1"/>
  <c r="B277" i="24"/>
  <c r="C277" i="24"/>
  <c r="C278" i="24"/>
  <c r="B278" i="24" s="1"/>
  <c r="C279" i="24"/>
  <c r="B279" i="24" s="1"/>
  <c r="C280" i="24"/>
  <c r="B280" i="24" s="1"/>
  <c r="C281" i="24"/>
  <c r="B281" i="24" s="1"/>
  <c r="C282" i="24"/>
  <c r="B282" i="24" s="1"/>
  <c r="C283" i="24"/>
  <c r="B283" i="24" s="1"/>
  <c r="C284" i="24"/>
  <c r="B284" i="24" s="1"/>
  <c r="C285" i="24"/>
  <c r="B285" i="24" s="1"/>
  <c r="B286" i="24"/>
  <c r="C286" i="24"/>
  <c r="C287" i="24"/>
  <c r="B287" i="24" s="1"/>
  <c r="C288" i="24"/>
  <c r="B288" i="24" s="1"/>
  <c r="C289" i="24"/>
  <c r="B289" i="24" s="1"/>
  <c r="B290" i="24"/>
  <c r="C290" i="24"/>
  <c r="C291" i="24"/>
  <c r="B291" i="24" s="1"/>
  <c r="C292" i="24"/>
  <c r="B292" i="24" s="1"/>
  <c r="C293" i="24"/>
  <c r="B293" i="24" s="1"/>
  <c r="C294" i="24"/>
  <c r="B294" i="24" s="1"/>
  <c r="C295" i="24"/>
  <c r="B295" i="24" s="1"/>
  <c r="C296" i="24"/>
  <c r="B296" i="24" s="1"/>
  <c r="C297" i="24"/>
  <c r="B297" i="24" s="1"/>
  <c r="C298" i="24"/>
  <c r="B298" i="24" s="1"/>
  <c r="B299" i="24"/>
  <c r="C299" i="24"/>
  <c r="C300" i="24"/>
  <c r="B300" i="24" s="1"/>
  <c r="C301" i="24"/>
  <c r="B301" i="24" s="1"/>
  <c r="C302" i="24"/>
  <c r="B302" i="24" s="1"/>
  <c r="C303" i="24"/>
  <c r="B303" i="24" s="1"/>
  <c r="C304" i="24"/>
  <c r="B304" i="24" s="1"/>
  <c r="C305" i="24"/>
  <c r="B305" i="24" s="1"/>
  <c r="C306" i="24"/>
  <c r="B306" i="24" s="1"/>
  <c r="C307" i="24"/>
  <c r="B307" i="24" s="1"/>
  <c r="C308" i="24"/>
  <c r="B308" i="24" s="1"/>
  <c r="C309" i="24"/>
  <c r="B309" i="24" s="1"/>
  <c r="C310" i="24"/>
  <c r="B310" i="24" s="1"/>
  <c r="C311" i="24"/>
  <c r="B311" i="24" s="1"/>
  <c r="C312" i="24"/>
  <c r="B312" i="24" s="1"/>
  <c r="B313" i="24"/>
  <c r="C313" i="24"/>
  <c r="C314" i="24"/>
  <c r="B314" i="24" s="1"/>
  <c r="C315" i="24"/>
  <c r="B315" i="24" s="1"/>
  <c r="C316" i="24"/>
  <c r="B316" i="24" s="1"/>
  <c r="C317" i="24"/>
  <c r="B317" i="24" s="1"/>
  <c r="C318" i="24"/>
  <c r="B318" i="24" s="1"/>
  <c r="C319" i="24"/>
  <c r="B319" i="24" s="1"/>
  <c r="C320" i="24"/>
  <c r="B320" i="24" s="1"/>
  <c r="C321" i="24"/>
  <c r="B321" i="24" s="1"/>
  <c r="C322" i="24"/>
  <c r="B322" i="24" s="1"/>
  <c r="C323" i="24"/>
  <c r="B323" i="24" s="1"/>
  <c r="C324" i="24"/>
  <c r="B324" i="24" s="1"/>
  <c r="C325" i="24"/>
  <c r="B325" i="24" s="1"/>
  <c r="C326" i="24"/>
  <c r="B326" i="24" s="1"/>
  <c r="C327" i="24"/>
  <c r="B327" i="24" s="1"/>
  <c r="C328" i="24"/>
  <c r="B328" i="24" s="1"/>
  <c r="B329" i="24"/>
  <c r="C329" i="24"/>
  <c r="C330" i="24"/>
  <c r="B330" i="24" s="1"/>
  <c r="C331" i="24"/>
  <c r="B331" i="24" s="1"/>
  <c r="C332" i="24"/>
  <c r="B332" i="24" s="1"/>
  <c r="C333" i="24"/>
  <c r="B333" i="24" s="1"/>
  <c r="C334" i="24"/>
  <c r="B334" i="24" s="1"/>
  <c r="C335" i="24"/>
  <c r="B335" i="24" s="1"/>
  <c r="C336" i="24"/>
  <c r="B336" i="24" s="1"/>
  <c r="C337" i="24"/>
  <c r="B337" i="24" s="1"/>
  <c r="C338" i="24"/>
  <c r="B338" i="24" s="1"/>
  <c r="C339" i="24"/>
  <c r="B339" i="24" s="1"/>
  <c r="C340" i="24"/>
  <c r="B340" i="24" s="1"/>
  <c r="C341" i="24"/>
  <c r="B341" i="24" s="1"/>
  <c r="C342" i="24"/>
  <c r="B342" i="24" s="1"/>
  <c r="C343" i="24"/>
  <c r="B343" i="24" s="1"/>
  <c r="C344" i="24"/>
  <c r="B344" i="24" s="1"/>
  <c r="B345" i="24"/>
  <c r="C345" i="24"/>
  <c r="C346" i="24"/>
  <c r="B346" i="24" s="1"/>
  <c r="C347" i="24"/>
  <c r="B347" i="24" s="1"/>
  <c r="C348" i="24"/>
  <c r="B348" i="24" s="1"/>
  <c r="C349" i="24"/>
  <c r="B349" i="24" s="1"/>
  <c r="C350" i="24"/>
  <c r="B350" i="24" s="1"/>
  <c r="C351" i="24"/>
  <c r="B351" i="24" s="1"/>
  <c r="C352" i="24"/>
  <c r="B352" i="24" s="1"/>
  <c r="B353" i="24"/>
  <c r="C353" i="24"/>
  <c r="C354" i="24"/>
  <c r="B354" i="24" s="1"/>
  <c r="C355" i="24"/>
  <c r="B355" i="24" s="1"/>
  <c r="C356" i="24"/>
  <c r="B356" i="24" s="1"/>
  <c r="C357" i="24"/>
  <c r="B357" i="24" s="1"/>
  <c r="C358" i="24"/>
  <c r="B358" i="24" s="1"/>
  <c r="B359" i="24"/>
  <c r="C359" i="24"/>
  <c r="C360" i="24"/>
  <c r="B360" i="24" s="1"/>
  <c r="B361" i="24"/>
  <c r="C361" i="24"/>
  <c r="C362" i="24"/>
  <c r="B362" i="24" s="1"/>
  <c r="C363" i="24"/>
  <c r="B363" i="24" s="1"/>
  <c r="C364" i="24"/>
  <c r="B364" i="24" s="1"/>
  <c r="C365" i="24"/>
  <c r="B365" i="24" s="1"/>
  <c r="C366" i="24"/>
  <c r="B366" i="24" s="1"/>
  <c r="C367" i="24"/>
  <c r="B367" i="24" s="1"/>
  <c r="C368" i="24"/>
  <c r="B368" i="24" s="1"/>
  <c r="B369" i="24"/>
  <c r="C369" i="24"/>
  <c r="C370" i="24"/>
  <c r="B370" i="24" s="1"/>
  <c r="C371" i="24"/>
  <c r="B371" i="24" s="1"/>
  <c r="C372" i="24"/>
  <c r="B372" i="24" s="1"/>
  <c r="C373" i="24"/>
  <c r="B373" i="24" s="1"/>
  <c r="C374" i="24"/>
  <c r="B374" i="24" s="1"/>
  <c r="B375" i="24"/>
  <c r="C375" i="24"/>
  <c r="C376" i="24"/>
  <c r="B376" i="24" s="1"/>
  <c r="B377" i="24"/>
  <c r="C377" i="24"/>
  <c r="C378" i="24"/>
  <c r="B378" i="24" s="1"/>
  <c r="C379" i="24"/>
  <c r="B379" i="24" s="1"/>
  <c r="C380" i="24"/>
  <c r="B380" i="24" s="1"/>
  <c r="C381" i="24"/>
  <c r="B381" i="24" s="1"/>
  <c r="C382" i="24"/>
  <c r="B382" i="24" s="1"/>
  <c r="C383" i="24"/>
  <c r="B383" i="24" s="1"/>
  <c r="C384" i="24"/>
  <c r="B384" i="24" s="1"/>
  <c r="C385" i="24"/>
  <c r="B385" i="24" s="1"/>
  <c r="C386" i="24"/>
  <c r="B386" i="24" s="1"/>
  <c r="C387" i="24"/>
  <c r="B387" i="24" s="1"/>
  <c r="C388" i="24"/>
  <c r="B388" i="24" s="1"/>
  <c r="B389" i="24"/>
  <c r="C389" i="24"/>
  <c r="C390" i="24"/>
  <c r="B390" i="24" s="1"/>
  <c r="C391" i="24"/>
  <c r="B391" i="24" s="1"/>
  <c r="C392" i="24"/>
  <c r="B392" i="24" s="1"/>
  <c r="B393" i="24"/>
  <c r="C393" i="24"/>
  <c r="C394" i="24"/>
  <c r="B394" i="24" s="1"/>
  <c r="C395" i="24"/>
  <c r="B395" i="24" s="1"/>
  <c r="C396" i="24"/>
  <c r="B396" i="24" s="1"/>
  <c r="C397" i="24"/>
  <c r="B397" i="24" s="1"/>
  <c r="C398" i="24"/>
  <c r="B398" i="24" s="1"/>
  <c r="C399" i="24"/>
  <c r="B399" i="24" s="1"/>
  <c r="C400" i="24"/>
  <c r="B400" i="24" s="1"/>
  <c r="C401" i="24"/>
  <c r="B401" i="24" s="1"/>
  <c r="C402" i="24"/>
  <c r="B402" i="24" s="1"/>
  <c r="C403" i="24"/>
  <c r="B403" i="24" s="1"/>
  <c r="C404" i="24"/>
  <c r="B404" i="24" s="1"/>
  <c r="B405" i="24"/>
  <c r="C405" i="24"/>
  <c r="C406" i="24"/>
  <c r="B406" i="24" s="1"/>
  <c r="C407" i="24"/>
  <c r="B407" i="24" s="1"/>
  <c r="C408" i="24"/>
  <c r="B408" i="24" s="1"/>
  <c r="C409" i="24"/>
  <c r="B409" i="24" s="1"/>
  <c r="C410" i="24"/>
  <c r="B410" i="24" s="1"/>
  <c r="C411" i="24"/>
  <c r="B411" i="24" s="1"/>
  <c r="C412" i="24"/>
  <c r="B412" i="24" s="1"/>
  <c r="C413" i="24"/>
  <c r="B413" i="24" s="1"/>
  <c r="B6" i="24"/>
  <c r="C6" i="24"/>
  <c r="D34" i="20" l="1"/>
  <c r="E15" i="20"/>
  <c r="E12" i="20"/>
  <c r="E7" i="20"/>
  <c r="C10" i="16" l="1"/>
  <c r="C11" i="16"/>
  <c r="C12" i="16"/>
  <c r="C13" i="16"/>
  <c r="C14" i="16"/>
  <c r="C15" i="16"/>
  <c r="C16" i="16"/>
  <c r="C17" i="16"/>
  <c r="C18" i="16"/>
  <c r="C9" i="16"/>
  <c r="V11" i="15"/>
  <c r="U11" i="15"/>
  <c r="T11" i="15"/>
  <c r="S9" i="15"/>
  <c r="T21" i="15" s="1"/>
  <c r="S11" i="15" l="1"/>
  <c r="V21" i="15"/>
  <c r="U21" i="15"/>
  <c r="J34" i="20" l="1"/>
  <c r="I34" i="20"/>
  <c r="H34" i="20"/>
  <c r="G34" i="20"/>
  <c r="F34" i="20"/>
  <c r="E34" i="20"/>
  <c r="E11" i="20"/>
  <c r="E10" i="20"/>
  <c r="E9" i="20"/>
  <c r="E8" i="20"/>
  <c r="F20" i="16"/>
  <c r="F21" i="16" s="1"/>
  <c r="E20" i="16"/>
  <c r="E21" i="16" s="1"/>
  <c r="D20" i="16"/>
  <c r="D21" i="16" s="1"/>
  <c r="C20" i="16"/>
  <c r="I18" i="16"/>
  <c r="H18" i="16"/>
  <c r="G18" i="16"/>
  <c r="I17" i="16"/>
  <c r="H17" i="16"/>
  <c r="G17" i="16"/>
  <c r="I16" i="16"/>
  <c r="H16" i="16"/>
  <c r="G16" i="16"/>
  <c r="I15" i="16"/>
  <c r="H15" i="16"/>
  <c r="G15" i="16"/>
  <c r="I14" i="16"/>
  <c r="H14" i="16"/>
  <c r="G14" i="16"/>
  <c r="I13" i="16"/>
  <c r="H13" i="16"/>
  <c r="G13" i="16"/>
  <c r="I12" i="16"/>
  <c r="H12" i="16"/>
  <c r="G12" i="16"/>
  <c r="I11" i="16"/>
  <c r="H11" i="16"/>
  <c r="G11" i="16"/>
  <c r="I10" i="16"/>
  <c r="H10" i="16"/>
  <c r="G10" i="16"/>
  <c r="I9" i="16"/>
  <c r="H9" i="16"/>
  <c r="G9" i="16"/>
  <c r="K23" i="15"/>
  <c r="I23" i="15"/>
  <c r="F23" i="15"/>
  <c r="E23" i="15"/>
  <c r="D23" i="15"/>
  <c r="J21" i="15"/>
  <c r="I21" i="15"/>
  <c r="H21" i="15"/>
  <c r="F21" i="15"/>
  <c r="E21" i="15"/>
  <c r="D21" i="15"/>
  <c r="R11" i="15"/>
  <c r="Q11" i="15"/>
  <c r="P11" i="15"/>
  <c r="N11" i="15"/>
  <c r="M11" i="15"/>
  <c r="L11" i="15"/>
  <c r="K11" i="15"/>
  <c r="J11" i="15"/>
  <c r="I11" i="15"/>
  <c r="H11" i="15"/>
  <c r="G11" i="15"/>
  <c r="O9" i="15"/>
  <c r="P21" i="15" s="1"/>
  <c r="Q21" i="15" l="1"/>
  <c r="H20" i="16"/>
  <c r="C21" i="16"/>
  <c r="I21" i="16" s="1"/>
  <c r="M23" i="15"/>
  <c r="N23" i="15"/>
  <c r="H23" i="15"/>
  <c r="L23" i="15"/>
  <c r="J23" i="15"/>
  <c r="R21" i="15"/>
  <c r="G20" i="16"/>
  <c r="I20" i="16"/>
  <c r="O11" i="15"/>
  <c r="R23" i="15" l="1"/>
  <c r="U23" i="15"/>
  <c r="V23" i="15"/>
  <c r="T23" i="15"/>
  <c r="G21" i="16"/>
  <c r="H21" i="16"/>
  <c r="Q23" i="15"/>
  <c r="P23" i="15"/>
  <c r="I34" i="10" l="1"/>
  <c r="I37" i="11" l="1"/>
  <c r="Q41" i="11"/>
  <c r="Q42" i="11"/>
  <c r="Q43" i="11"/>
  <c r="Q44" i="11"/>
  <c r="Q45" i="11"/>
  <c r="Q46" i="11"/>
  <c r="O41" i="11"/>
  <c r="O42" i="11"/>
  <c r="O43" i="11"/>
  <c r="O44" i="11"/>
  <c r="O45" i="11"/>
  <c r="O46" i="11"/>
  <c r="O47" i="11"/>
  <c r="M41" i="11"/>
  <c r="M42" i="11"/>
  <c r="M43" i="11"/>
  <c r="M44" i="11"/>
  <c r="M45" i="11"/>
  <c r="M46" i="11"/>
  <c r="M47" i="11"/>
  <c r="K41" i="11"/>
  <c r="K42" i="11"/>
  <c r="K43" i="11"/>
  <c r="K44" i="11"/>
  <c r="K45" i="11"/>
  <c r="K46" i="11"/>
  <c r="K47" i="11"/>
  <c r="I41" i="11"/>
  <c r="I42" i="11"/>
  <c r="I43" i="11"/>
  <c r="I44" i="11"/>
  <c r="I45" i="11"/>
  <c r="I46" i="11"/>
  <c r="I47" i="11"/>
  <c r="G42" i="11"/>
  <c r="F41" i="11"/>
  <c r="F42" i="11"/>
  <c r="G41" i="11"/>
  <c r="G45" i="11"/>
  <c r="F44" i="11"/>
  <c r="G44" i="11"/>
  <c r="O37" i="11"/>
  <c r="M37" i="11"/>
  <c r="K37" i="11"/>
  <c r="G37" i="11"/>
  <c r="F37" i="11"/>
  <c r="B71" i="12" l="1"/>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8" i="12"/>
  <c r="Q50" i="11" l="1"/>
  <c r="O50" i="11"/>
  <c r="M50" i="11"/>
  <c r="K50" i="11"/>
  <c r="I50" i="11"/>
  <c r="G50" i="11"/>
  <c r="F50" i="11"/>
  <c r="Q49" i="11"/>
  <c r="O49" i="11"/>
  <c r="M49" i="11"/>
  <c r="K49" i="11"/>
  <c r="I49" i="11"/>
  <c r="G49" i="11"/>
  <c r="F49" i="11"/>
  <c r="G47" i="11"/>
  <c r="F47" i="11"/>
  <c r="G46" i="11"/>
  <c r="F46" i="11"/>
  <c r="F45" i="11"/>
  <c r="G43" i="11"/>
  <c r="F43" i="11"/>
  <c r="Q40" i="11"/>
  <c r="O40" i="11"/>
  <c r="M40" i="11"/>
  <c r="K40" i="11"/>
  <c r="I40" i="11"/>
  <c r="G40" i="11"/>
  <c r="F40" i="11"/>
  <c r="Q39" i="11"/>
  <c r="O39" i="11"/>
  <c r="M39" i="11"/>
  <c r="K39" i="11"/>
  <c r="I39" i="11"/>
  <c r="G39" i="11"/>
  <c r="F39" i="11"/>
  <c r="Q38" i="11"/>
  <c r="O38" i="11"/>
  <c r="M38" i="11"/>
  <c r="K38" i="11"/>
  <c r="I38" i="11"/>
  <c r="G38" i="11"/>
  <c r="F38" i="11"/>
  <c r="Q37" i="11"/>
  <c r="I85" i="10"/>
  <c r="H85" i="10"/>
  <c r="G85" i="10"/>
  <c r="I83" i="10"/>
  <c r="H83" i="10"/>
  <c r="G83" i="10"/>
  <c r="I82" i="10"/>
  <c r="H82" i="10"/>
  <c r="G82" i="10"/>
  <c r="I81" i="10"/>
  <c r="H81" i="10"/>
  <c r="G81" i="10"/>
  <c r="I66" i="10"/>
  <c r="H66" i="10"/>
  <c r="G66" i="10"/>
  <c r="I65" i="10"/>
  <c r="H65" i="10"/>
  <c r="G65" i="10"/>
  <c r="I64" i="10"/>
  <c r="H64" i="10"/>
  <c r="G64"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38" i="10"/>
  <c r="H38" i="10"/>
  <c r="G38" i="10"/>
  <c r="I36" i="10"/>
  <c r="H36" i="10"/>
  <c r="G36" i="10"/>
  <c r="I35" i="10"/>
  <c r="H35" i="10"/>
  <c r="G35" i="10"/>
  <c r="H34" i="10"/>
  <c r="G34" i="10"/>
  <c r="I22" i="10"/>
  <c r="H22" i="10"/>
  <c r="G22" i="10"/>
  <c r="I21" i="10"/>
  <c r="H21" i="10"/>
  <c r="G21" i="10"/>
  <c r="I20" i="10"/>
  <c r="H20" i="10"/>
  <c r="G20" i="10"/>
  <c r="I18" i="10"/>
  <c r="H18" i="10"/>
  <c r="G18" i="10"/>
  <c r="I17" i="10"/>
  <c r="H17" i="10"/>
  <c r="G17" i="10"/>
  <c r="I16" i="10"/>
  <c r="H16" i="10"/>
  <c r="G16" i="10"/>
  <c r="I15" i="10"/>
  <c r="H15" i="10"/>
  <c r="G15" i="10"/>
  <c r="I14" i="10"/>
  <c r="H14" i="10"/>
  <c r="G14" i="10"/>
  <c r="I13" i="10"/>
  <c r="H13" i="10"/>
  <c r="G13" i="10"/>
  <c r="I12" i="10"/>
  <c r="H12" i="10"/>
  <c r="G12" i="10"/>
  <c r="I11" i="10"/>
  <c r="H11" i="10"/>
  <c r="G11" i="10"/>
  <c r="I10" i="10"/>
  <c r="H10" i="10"/>
  <c r="G10" i="10"/>
  <c r="I9" i="10"/>
  <c r="H9" i="10"/>
  <c r="G9" i="10"/>
  <c r="I8" i="10"/>
  <c r="H8" i="10"/>
  <c r="G8" i="10"/>
</calcChain>
</file>

<file path=xl/sharedStrings.xml><?xml version="1.0" encoding="utf-8"?>
<sst xmlns="http://schemas.openxmlformats.org/spreadsheetml/2006/main" count="4866" uniqueCount="1193">
  <si>
    <t xml:space="preserve">Data tables with information on children registered </t>
  </si>
  <si>
    <t>Data tables with information on numbers of childcare services registered with the Care Inspectorate</t>
  </si>
  <si>
    <t>Data tables with information on capacity in childcare services</t>
  </si>
  <si>
    <t>Data tables with information on characteristics of childcare services</t>
  </si>
  <si>
    <t>Data tables with information on characteristics of childminding services</t>
  </si>
  <si>
    <t>Data tables with information on the quality of childcare services (grading)</t>
  </si>
  <si>
    <t>Complaints</t>
  </si>
  <si>
    <t>Population statistics</t>
  </si>
  <si>
    <t xml:space="preserve">Notes </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</si>
  <si>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</si>
  <si>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</si>
  <si>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Some services provide a mixture of types of day care. For example a service where the main provision is an out of school club may also in addition provide a holiday playscheme.</t>
  </si>
  <si>
    <t>Please refer to the technical appendix and background and methodology sections in the Early Learning and Childcare Statistics publication for more detail on service information reported</t>
  </si>
  <si>
    <t>Classification of service categories – removal of ‘no single service type’</t>
  </si>
  <si>
    <t xml:space="preserve">In 2016 we removed the option for services to classify themselves as ‘no single service type’. Services now have to select one of the given main service type categories (breakfast club, children and family centres, crèche, holiday playscheme, out of school club, nursery, playgroup). Some specialised services (such as respite care, women’s aid) now fall into the children and family centre category. </t>
  </si>
  <si>
    <t>Total number of children</t>
  </si>
  <si>
    <t>Under 1 year old</t>
  </si>
  <si>
    <t>1 year old</t>
  </si>
  <si>
    <t>2 year old</t>
  </si>
  <si>
    <t>3 year old</t>
  </si>
  <si>
    <t>4 year old</t>
  </si>
  <si>
    <t>5 year old</t>
  </si>
  <si>
    <t>6 years old</t>
  </si>
  <si>
    <t>7 to 11 years old</t>
  </si>
  <si>
    <t>12 years old and over</t>
  </si>
  <si>
    <t>number of children</t>
  </si>
  <si>
    <t>rate per 100 population</t>
  </si>
  <si>
    <t>Active childcare services by main service category:</t>
  </si>
  <si>
    <t>Childminding</t>
  </si>
  <si>
    <t>Children and family centre</t>
  </si>
  <si>
    <t>Crèche</t>
  </si>
  <si>
    <t>Holiday playscheme</t>
  </si>
  <si>
    <t>Nursery</t>
  </si>
  <si>
    <t xml:space="preserve">of which: providing additional childcare e.g. breakfast club </t>
  </si>
  <si>
    <t>of which: providing no additional childcare services</t>
  </si>
  <si>
    <t>Out of school care</t>
  </si>
  <si>
    <t>Playgroup</t>
  </si>
  <si>
    <t>Total</t>
  </si>
  <si>
    <t>Total including Childminding, excluding crèche</t>
  </si>
  <si>
    <t>Total excluding Childminding and Crèche</t>
  </si>
  <si>
    <t>All figures are rounded to the nearest 10 to express the uncertainty in these estimates.  For this reason, totals may not exactly equal the sum of their parts.</t>
  </si>
  <si>
    <t>Rates that are based on a value of less than 11 are shown in orange</t>
  </si>
  <si>
    <t>For information on child population see tab 'Population statistics'</t>
  </si>
  <si>
    <t>The 'main service category'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</si>
  <si>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   Nursery: Local authority</t>
  </si>
  <si>
    <t xml:space="preserve">   Nursery: Private</t>
  </si>
  <si>
    <t xml:space="preserve">   Nursery: Voluntary/not for profit</t>
  </si>
  <si>
    <t>Please refer to the technical appendix and background and methodology sections for more detail on service information reported</t>
  </si>
  <si>
    <t xml:space="preserve">   OOSC: Local authority</t>
  </si>
  <si>
    <t xml:space="preserve">   OOSC: Private</t>
  </si>
  <si>
    <t xml:space="preserve">   OOSC: Voluntary/not for profit</t>
  </si>
  <si>
    <t xml:space="preserve">Number of children registered </t>
  </si>
  <si>
    <t>Local authority</t>
  </si>
  <si>
    <t>Private</t>
  </si>
  <si>
    <t>Voluntary/not for profit</t>
  </si>
  <si>
    <t>%</t>
  </si>
  <si>
    <t>Nursery (all)</t>
  </si>
  <si>
    <t xml:space="preserve">   of which: providing additional childcare e.g. breakfast club </t>
  </si>
  <si>
    <t xml:space="preserve">   of which: providing no additional childcare services</t>
  </si>
  <si>
    <t>Out of School Care (all)</t>
  </si>
  <si>
    <t>Total (incl. childminding, excl. crèche)</t>
  </si>
  <si>
    <t>Total (excl. childminding, excl. crèche)</t>
  </si>
  <si>
    <t>Source:  Care Inspectorate service-lists and annual return data</t>
  </si>
  <si>
    <t>All figures are rounded to the nearest 10 to express the uncertainty in these estimates. For this reason, totals may not exactly equal the sum of their parts.</t>
  </si>
  <si>
    <t>All  childcare services (incl. childminding, excl. crèche)</t>
  </si>
  <si>
    <t>All  childcare services (excluding childminding and crèche)</t>
  </si>
  <si>
    <t>of which:
 Nursery providing additional childcare</t>
  </si>
  <si>
    <t>of which:
 Nursery providing no additional childcare</t>
  </si>
  <si>
    <t>of which: 
out of school club providing additional childcare</t>
  </si>
  <si>
    <t>of which:
 out of school club providing no additional childcare</t>
  </si>
  <si>
    <t>Local authority: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</si>
  <si>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</si>
  <si>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</si>
  <si>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</si>
  <si>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</si>
  <si>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</si>
  <si>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</si>
  <si>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</si>
  <si>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</si>
  <si>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</si>
  <si>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</si>
  <si>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</si>
  <si>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</si>
  <si>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</si>
  <si>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</si>
  <si>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</si>
  <si>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</si>
  <si>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</si>
  <si>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</si>
  <si>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</si>
  <si>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</si>
  <si>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</si>
  <si>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</si>
  <si>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</si>
  <si>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</si>
  <si>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</si>
  <si>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</si>
  <si>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</si>
  <si>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</si>
  <si>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</si>
  <si>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</si>
  <si>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</si>
  <si>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</si>
  <si>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Scotland</t>
  </si>
  <si>
    <t>Urban-rural category:</t>
  </si>
  <si>
    <t>Large urban areas</t>
  </si>
  <si>
    <t>Other urban areas</t>
  </si>
  <si>
    <t>Accessible small towns</t>
  </si>
  <si>
    <t>Remote small towns</t>
  </si>
  <si>
    <t>Accessible rural</t>
  </si>
  <si>
    <t>Remote rural</t>
  </si>
  <si>
    <t>SIMD category:</t>
  </si>
  <si>
    <t>1 - most deprived</t>
  </si>
  <si>
    <t>2</t>
  </si>
  <si>
    <t>3</t>
  </si>
  <si>
    <t>4</t>
  </si>
  <si>
    <t>5</t>
  </si>
  <si>
    <t>6</t>
  </si>
  <si>
    <t>7</t>
  </si>
  <si>
    <t>8</t>
  </si>
  <si>
    <t>9</t>
  </si>
  <si>
    <t>10 - least deprived</t>
  </si>
  <si>
    <t>Provider sector:</t>
  </si>
  <si>
    <t xml:space="preserve">Further information about the Scottish Index of Multiple Deprivation is available here: www.scotland.gov.uk/Topics/Statistics/SIMD  </t>
  </si>
  <si>
    <t>Further information about the Scottish Government Urban Rural Classification is available here: www.scotland.gov.uk/Topics/Statistics/About/Methodology/UrbanRuralClassification.</t>
  </si>
  <si>
    <t>Notes:</t>
  </si>
  <si>
    <t xml:space="preserve">It is not appropriate to disaggregate crèche registration figures. For most service types registration figures are based on where the service is provided but in the case of crèche services many are mobile therefore the registration figure is linked to a base/office rather than the place where the service is provided. </t>
  </si>
  <si>
    <t>Most holiday playschemes only operate during school holidays, however a small number of them operate weekend playscheme services.</t>
  </si>
  <si>
    <t>Children are counted once for each service they attend.</t>
  </si>
  <si>
    <t>All figures are rounded to the nearest 10 to express the uncertainty inherent in these estimates.  For this reason, totals may not exactly equal the sum of their parts.</t>
  </si>
  <si>
    <t xml:space="preserve">Nursery: providing additional childcare e.g. breakfast club </t>
  </si>
  <si>
    <t>Nursery: providing no additional childcare services</t>
  </si>
  <si>
    <t>Out of school care (all)</t>
  </si>
  <si>
    <t xml:space="preserve">OOSC: providing additional childcare e.g. breakfast club </t>
  </si>
  <si>
    <t>OOSC: providing no additional childcare services</t>
  </si>
  <si>
    <t>children 0-15</t>
  </si>
  <si>
    <t>children 0-5</t>
  </si>
  <si>
    <t>children 4-15</t>
  </si>
  <si>
    <t>Source:  Care Inspectorate service-lists and annual return data.  National Records of Scotland mid-2016 population estimates</t>
  </si>
  <si>
    <t>Nursery - Local authority</t>
  </si>
  <si>
    <t>Nursery - Private</t>
  </si>
  <si>
    <t>Nursery - Voluntary/not for profit</t>
  </si>
  <si>
    <t xml:space="preserve">Source:  Care Inspectorate service-lists and annual return data.  </t>
  </si>
  <si>
    <t>Most holiday playschemes only operate during school holidays, however a small number of them operate weekend play scheme services.</t>
  </si>
  <si>
    <t>It is assumed that children are counted once for each service they attend.</t>
  </si>
  <si>
    <r>
      <t xml:space="preserve">Estimated number of children registered with early learning and childcare services as </t>
    </r>
    <r>
      <rPr>
        <b/>
        <sz val="12"/>
        <rFont val="Calibri"/>
        <family val="2"/>
      </rPr>
      <t>rate per 100 population aged 0 to 15 years old</t>
    </r>
  </si>
  <si>
    <t>All childcare services</t>
  </si>
  <si>
    <t>of which: 
out of school care providing additional childcare</t>
  </si>
  <si>
    <t>of which:
 out of school care providing no additional childcare</t>
  </si>
  <si>
    <t>Some services provide a mixture of types of day care. For example a service where the main provision is an out of school club may also in addition provide a Holiday playscheme.</t>
  </si>
  <si>
    <t>Number of services</t>
  </si>
  <si>
    <t>Percentages of services</t>
  </si>
  <si>
    <t>Of which:</t>
  </si>
  <si>
    <t>services with children registered under 3 months of age</t>
  </si>
  <si>
    <t>services with children registered between 3 and 6 months of age</t>
  </si>
  <si>
    <t>services with children registered between 6 and 12 months of age</t>
  </si>
  <si>
    <t>Childcare services by main service category:</t>
  </si>
  <si>
    <t>Total (including Childminding, excluding crèche)</t>
  </si>
  <si>
    <t>Total (excluding Childminding, excluding crèche)</t>
  </si>
  <si>
    <t xml:space="preserve">The content of these tables has changed slightly from previous years. In previous years these tables showed only 'active' services. They now show all registered services. </t>
  </si>
  <si>
    <t>Number of children</t>
  </si>
  <si>
    <t>Percentages of children</t>
  </si>
  <si>
    <t>number of children registered under 3 months of age</t>
  </si>
  <si>
    <t>number of children registered between 3 and 6 months of age</t>
  </si>
  <si>
    <t>number of children registered between 6 and 12 months of age</t>
  </si>
  <si>
    <t>proportion of children registered under 3 months of age</t>
  </si>
  <si>
    <t>proportion of children registered between 3 and 6 months of age</t>
  </si>
  <si>
    <t xml:space="preserve"> proportion of children registered between 6 and 12 months of age</t>
  </si>
  <si>
    <t xml:space="preserve">Number of children registered are weighted to account for non-responders. </t>
  </si>
  <si>
    <t xml:space="preserve">Some imputation has been performed on the number of children registered to account for non-responders. </t>
  </si>
  <si>
    <t>Total number of children registered for OOSC aged 4 - 12 and over</t>
  </si>
  <si>
    <t>Total number of children registered for OOSC aged 5 - 12 and over</t>
  </si>
  <si>
    <t>Total number of children registered 4 - 12 and over</t>
  </si>
  <si>
    <t>Total number of children registered 5 - 12 and over</t>
  </si>
  <si>
    <t>7 - 11 years old</t>
  </si>
  <si>
    <t>12 years and older</t>
  </si>
  <si>
    <t xml:space="preserve">number of children OOSC </t>
  </si>
  <si>
    <t xml:space="preserve">number of children registered </t>
  </si>
  <si>
    <t>Total (excluding crèche)</t>
  </si>
  <si>
    <t xml:space="preserve">In the figures shown there is potential for double counting of children. 
This applies where a child is registered with more than one service (e.g. before school care in one service and after school care in a different service, or different services used for term time and holiday time). </t>
  </si>
  <si>
    <t>Percentage of total number of children registered 4 - 12 and over</t>
  </si>
  <si>
    <t>Percentage of total number of children registered 5 - 12 and over</t>
  </si>
  <si>
    <t>4 years old</t>
  </si>
  <si>
    <t>5 years old</t>
  </si>
  <si>
    <t>OOSC children as a percentage of registered children</t>
  </si>
  <si>
    <t>Early Learning and Childcare Statistics 2018 - supporting tables</t>
  </si>
  <si>
    <t>Table 1a:  Number of children and rate per 100 population registered with childcare services, by main type of service and age-group, as at 31 December 2018</t>
  </si>
  <si>
    <t>Children registered with a service as at 31 December 2018</t>
  </si>
  <si>
    <t>Source:  Care Inspectorate service-lists and annual return data.  National Records of Scotland 2017 mid-year population estimates</t>
  </si>
  <si>
    <t>Table 1b:  Number of children and rate per 100 population registered with nursery services, by provider sector and age-group, as at 31 December 2018</t>
  </si>
  <si>
    <t>Table 1c:  Number of children and rate per 100 population registered with out of school care services, by provider sector and age-group, as at 31 December 2018</t>
  </si>
  <si>
    <t>Table 2: Number of children registered with childcare services by main service category and provider sector at 31 December 2018</t>
  </si>
  <si>
    <t>Table 3:  Number of children registered with childcare services, by local authority, urban-rural category, deprivation category and provider sector, as at 31 December 2018</t>
  </si>
  <si>
    <t>Population estimates by Scottish Index of Multiple Deprivation (SIMD) 2016 decile, sex and single year of age, June 2017</t>
  </si>
  <si>
    <t>Age</t>
  </si>
  <si>
    <t>All Ages, 0-15</t>
  </si>
  <si>
    <t>0 to 15</t>
  </si>
  <si>
    <t>0 to 5</t>
  </si>
  <si>
    <t>4 to 15</t>
  </si>
  <si>
    <t>7 to 11</t>
  </si>
  <si>
    <t>12 to 15</t>
  </si>
  <si>
    <t>SCOTLAND</t>
  </si>
  <si>
    <t>Deciles</t>
  </si>
  <si>
    <t>source: National Records of Scotland</t>
  </si>
  <si>
    <t>https://www.nrscotland.gov.uk/statistics-and-data/statistics/statistics-by-theme/population/population-estimates/2011-based-special-area-population-estimates/population-estimates-by-simd-2016</t>
  </si>
  <si>
    <t>Population estimates for 6-fold Urban Rural classification by sex and single year of age: June 2017</t>
  </si>
  <si>
    <t xml:space="preserve">Age </t>
  </si>
  <si>
    <t>All ages</t>
  </si>
  <si>
    <t>URBAN/RURAL</t>
  </si>
  <si>
    <t>Large Urban Areas</t>
  </si>
  <si>
    <t>Other Urban Areas</t>
  </si>
  <si>
    <t>Accessible Small Towns</t>
  </si>
  <si>
    <t>Remote Small Towns</t>
  </si>
  <si>
    <t>Accessible Rural</t>
  </si>
  <si>
    <t>Remote Rural</t>
  </si>
  <si>
    <t>https://www.nrscotland.gov.uk/statistics-and-data/statistics/statistics-by-theme/population/population-estimates/2011-based-special-area-population-estimates/population-estimates-by-urban-rural-classification</t>
  </si>
  <si>
    <t>Estimated population by single year of age and administrative area, mid-2017</t>
  </si>
  <si>
    <t>Area</t>
  </si>
  <si>
    <t>All Ages</t>
  </si>
  <si>
    <t>Council areas</t>
  </si>
  <si>
    <t>Argyll and Bute</t>
  </si>
  <si>
    <t>City of Edinburgh</t>
  </si>
  <si>
    <t>Dumfries and Galloway</t>
  </si>
  <si>
    <t>Perth and Kinross</t>
  </si>
  <si>
    <t>https://www.nrscotland.gov.uk/statistics-and-data/statistics/statistics-by-theme/population/population-estimates/mid-year-population-estimates/mid-2017</t>
  </si>
  <si>
    <t>Table 5:  Average number of children registered per service, by local authority, urban-rural category, deprivation category, and provider sector, as at 31 December 2018</t>
  </si>
  <si>
    <t>Table 4a: Children registered with childcare services as a rate per 100 population of the service specific population, by urban-rural category, deprivation category, and provider sector, as at 31 December 2018</t>
  </si>
  <si>
    <t>Table 4b: Children registered with nursery services at 31 December 2018 as a rate per 100 of the age specific population, by urban-rural category, deprivation category, and provider sector.</t>
  </si>
  <si>
    <t>Table 6:  Children registered with childcare services as a rate per 100 population aged 0-15, by local authority, urban-rural category and deprivation category, as at 31 December 2018</t>
  </si>
  <si>
    <t>Table 7a:  Childcare services with registered children under 1 year of age, by main service category, as at 31 December 2018</t>
  </si>
  <si>
    <t>Table 7c:  Number of children under 1 year of age registered with childcare services, by main service category and age-group, as at 31 December 2018</t>
  </si>
  <si>
    <t>Table 7b:  Nursery services with registered children under 1 year of age, by provider sector, as at 31 December 2018</t>
  </si>
  <si>
    <t>Table 7d:   Number of children under 1 year of age registered with nursery services, provider sector and age-group, as at 31 December 2018</t>
  </si>
  <si>
    <t>Total number of services at 31 December 2018</t>
  </si>
  <si>
    <t>Table 8:  Number of children registered that attend school and also use care services vs. children registered with childcare services, by main type of service and age-group, as at 31 December 2018</t>
  </si>
  <si>
    <t>Table 9:  Number of children registered that attend school and also use care services as a percentage of children registered with childcare services, by main type of service and age-group, as at 31 December 2018</t>
  </si>
  <si>
    <t>Children registered for out of school care (OOSC) and children registered with services as at 31 December 2018</t>
  </si>
  <si>
    <t>Number of children registered for out of school care (OOSC) and percentage of children registered with services as at 31 December 2018</t>
  </si>
  <si>
    <t>Grand Total</t>
  </si>
  <si>
    <t>December 2008</t>
  </si>
  <si>
    <t>December 2009</t>
  </si>
  <si>
    <t>December 2010</t>
  </si>
  <si>
    <t>December 2011</t>
  </si>
  <si>
    <t>December 2012</t>
  </si>
  <si>
    <t>December 2013</t>
  </si>
  <si>
    <t>December 2014</t>
  </si>
  <si>
    <t>December 2015</t>
  </si>
  <si>
    <t>December 2016</t>
  </si>
  <si>
    <t>December 2017</t>
  </si>
  <si>
    <t>Other services</t>
  </si>
  <si>
    <t>-</t>
  </si>
  <si>
    <t>Total excluding Childminders</t>
  </si>
  <si>
    <t>Services categorise their main provision in the Care Inspectorate annual return. Since the 2016 annual return the category 'no main service type' (listed as 'other services' above) was no longer included as an option. See the technical appendix for more information.</t>
  </si>
  <si>
    <t>Counts of the number of active childminding and day care services are also published by the Scottish Social Services Council (SSSC) in their Scottish Social Services Sector: Report on 2017. Workforce Data (Official Statistics). The counts may vary slightly due to differences in the way the Care Inspectorate and SSSC classify an active service. See the technical appendix for more information.</t>
  </si>
  <si>
    <t>Please refer to the technical appendix and background and methodology sections in the Early Learning and Childcare Statistics publication for more detail on service information reported.</t>
  </si>
  <si>
    <t>number of services  December 2017</t>
  </si>
  <si>
    <t xml:space="preserve">Net change in the number of services </t>
  </si>
  <si>
    <t>Cancellations</t>
  </si>
  <si>
    <t>Registrations</t>
  </si>
  <si>
    <t>OOSC - Local authority</t>
  </si>
  <si>
    <t>OOSC - Private</t>
  </si>
  <si>
    <t>OOSC - Voluntary/not for profit</t>
  </si>
  <si>
    <t>Total active services</t>
  </si>
  <si>
    <t>Childminding services</t>
  </si>
  <si>
    <t>Day care services</t>
  </si>
  <si>
    <t>It is not appropriate to further disaggregate the above data by main type of day care for comparison over time, because at such a low level small changes in the number of services from one year</t>
  </si>
  <si>
    <t xml:space="preserve"> to the next could create large and misleading percentage point differences. Exception are nurseries and out of school care services, which are shown by sector over time in table 12 b below</t>
  </si>
  <si>
    <t>Number of services*</t>
  </si>
  <si>
    <t>at 31 December</t>
  </si>
  <si>
    <t>Nursery services (all)</t>
  </si>
  <si>
    <t xml:space="preserve">   of which: Local authority</t>
  </si>
  <si>
    <t xml:space="preserve">   of which: Private</t>
  </si>
  <si>
    <t xml:space="preserve">   of which: Voluntary/not for profit</t>
  </si>
  <si>
    <t>Out of school care services (all)</t>
  </si>
  <si>
    <t>*this includes active and inactive services</t>
  </si>
  <si>
    <t>Percentages that are based on a value of less than 11 are shown in orange.</t>
  </si>
  <si>
    <t xml:space="preserve">The content of this table has changed slightly from previous years. In previous years this table showed only 'active' services. It now shows all registered services. </t>
  </si>
  <si>
    <t>Total number of services</t>
  </si>
  <si>
    <t>Total (excluding Childminding)</t>
  </si>
  <si>
    <t>Total early learning and childcare services</t>
  </si>
  <si>
    <t>Total early learning and childcare services (excluding childminding)</t>
  </si>
  <si>
    <t>Outside Scotland</t>
  </si>
  <si>
    <t>All</t>
  </si>
  <si>
    <t xml:space="preserve">For most service types registration figures are based on where the service is provided but in the case of crèche services many are mobile therefore the registration figure is linked to a base/office rather than the place where the service is provided. </t>
  </si>
  <si>
    <t>All daycare of children services</t>
  </si>
  <si>
    <t>Sector</t>
  </si>
  <si>
    <t>a. Local authority</t>
  </si>
  <si>
    <t>b. Private</t>
  </si>
  <si>
    <t>c. Voluntary/not for profit</t>
  </si>
  <si>
    <t>Percentages that are based on a value of less than 11 are shown in orange</t>
  </si>
  <si>
    <t>All nursery services</t>
  </si>
  <si>
    <t>All OOSC services</t>
  </si>
  <si>
    <t>Number of childcare services per 10,000 population, by main service category</t>
  </si>
  <si>
    <t>All early learning and childcare services</t>
  </si>
  <si>
    <t>All early learning and childcare services excluding childminding</t>
  </si>
  <si>
    <t>Source:  Care Inspectorate service-lists and annual return data.  National Records of Scotland 2016 mid-year population estimates</t>
  </si>
  <si>
    <t>One service is located outside Scotland, therefore the rate of services by 10,000 child population can't be displayed for this service</t>
  </si>
  <si>
    <t>Number of services by main type of daycare</t>
  </si>
  <si>
    <t>Number of services that provided one or more additional types of daycare</t>
  </si>
  <si>
    <t>% of services that provided one or more additional types of daycare</t>
  </si>
  <si>
    <t>Number of services that provided this as an additional type of daycare</t>
  </si>
  <si>
    <t>Services by main service category:</t>
  </si>
  <si>
    <t>Breakfast Club</t>
  </si>
  <si>
    <t>n/a</t>
  </si>
  <si>
    <t>Total (excluding childminding)</t>
  </si>
  <si>
    <t>N/A</t>
  </si>
  <si>
    <t>Additional type of service</t>
  </si>
  <si>
    <t>Breakfast club</t>
  </si>
  <si>
    <t>Number of nurseries</t>
  </si>
  <si>
    <t>% of nurseries run by a local authority</t>
  </si>
  <si>
    <t>% of nurseries run privately</t>
  </si>
  <si>
    <t>% of nurseries run on a voluntary/not for profit basis</t>
  </si>
  <si>
    <t>The 'main service category' of nursery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</si>
  <si>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Total early learning and childcare services excluding childminding</t>
  </si>
  <si>
    <t>Number of early learning and childcare services by main service category</t>
  </si>
  <si>
    <t>Early learning and childcare services per 10,000 population aged 0 to 15 years olds</t>
  </si>
  <si>
    <t>Holiday play-scheme</t>
  </si>
  <si>
    <t>Figures that are based on a value of less than 11 are shown in orange.</t>
  </si>
  <si>
    <t>For information on child population see tab 'Population statistics'.</t>
  </si>
  <si>
    <t>Total number of early learning and childcare services</t>
  </si>
  <si>
    <t>Total number of early learning and childcare services excluding childminding</t>
  </si>
  <si>
    <t>Out of school club</t>
  </si>
  <si>
    <t>Postcode area:</t>
  </si>
  <si>
    <t>AB10</t>
  </si>
  <si>
    <t>AB11</t>
  </si>
  <si>
    <t>AB12</t>
  </si>
  <si>
    <t>AB13</t>
  </si>
  <si>
    <t>AB14</t>
  </si>
  <si>
    <t>AB15</t>
  </si>
  <si>
    <t>AB16</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</si>
  <si>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</si>
  <si>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</si>
  <si>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</si>
  <si>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</si>
  <si>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</si>
  <si>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</si>
  <si>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</si>
  <si>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</si>
  <si>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</si>
  <si>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</si>
  <si>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</si>
  <si>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</si>
  <si>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</si>
  <si>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</si>
  <si>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</si>
  <si>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</si>
  <si>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</si>
  <si>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</si>
  <si>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</si>
  <si>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</si>
  <si>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</si>
  <si>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</si>
  <si>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</si>
  <si>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</si>
  <si>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</si>
  <si>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DD1</t>
  </si>
  <si>
    <t>DD10</t>
  </si>
  <si>
    <t>DD11</t>
  </si>
  <si>
    <t>DD2</t>
  </si>
  <si>
    <t>DD3</t>
  </si>
  <si>
    <t>DD4</t>
  </si>
  <si>
    <t>DD5</t>
  </si>
  <si>
    <t>DD6</t>
  </si>
  <si>
    <t>DD7</t>
  </si>
  <si>
    <t>DD8</t>
  </si>
  <si>
    <t>DD9</t>
  </si>
  <si>
    <t>DG1</t>
  </si>
  <si>
    <t>DG10</t>
  </si>
  <si>
    <t>DG11</t>
  </si>
  <si>
    <t>DG12</t>
  </si>
  <si>
    <t>DG13</t>
  </si>
  <si>
    <t>DG14</t>
  </si>
  <si>
    <t>DG16</t>
  </si>
  <si>
    <t>DG2</t>
  </si>
  <si>
    <t>DG3</t>
  </si>
  <si>
    <t>DG4</t>
  </si>
  <si>
    <t>DG5</t>
  </si>
  <si>
    <t>DG6</t>
  </si>
  <si>
    <t>DG7</t>
  </si>
  <si>
    <t>DG8</t>
  </si>
  <si>
    <t>DG9</t>
  </si>
  <si>
    <t>EH1</t>
  </si>
  <si>
    <t>EH10</t>
  </si>
  <si>
    <t>EH11</t>
  </si>
  <si>
    <t>EH12</t>
  </si>
  <si>
    <t>EH13</t>
  </si>
  <si>
    <t>EH14</t>
  </si>
  <si>
    <t>EH15</t>
  </si>
  <si>
    <t>EH16</t>
  </si>
  <si>
    <t>EH17</t>
  </si>
  <si>
    <t>EH18</t>
  </si>
  <si>
    <t>EH19</t>
  </si>
  <si>
    <t>EH2</t>
  </si>
  <si>
    <t>EH20</t>
  </si>
  <si>
    <t>EH21</t>
  </si>
  <si>
    <t>EH22</t>
  </si>
  <si>
    <t>EH23</t>
  </si>
  <si>
    <t>EH24</t>
  </si>
  <si>
    <t>EH25</t>
  </si>
  <si>
    <t>EH26</t>
  </si>
  <si>
    <t>EH27</t>
  </si>
  <si>
    <t>EH28</t>
  </si>
  <si>
    <t>EH29</t>
  </si>
  <si>
    <t>EH3</t>
  </si>
  <si>
    <t>EH30</t>
  </si>
  <si>
    <t>EH31</t>
  </si>
  <si>
    <t>EH32</t>
  </si>
  <si>
    <t>EH33</t>
  </si>
  <si>
    <t>EH34</t>
  </si>
  <si>
    <t>EH35</t>
  </si>
  <si>
    <t>EH36</t>
  </si>
  <si>
    <t>EH37</t>
  </si>
  <si>
    <t>EH38</t>
  </si>
  <si>
    <t>EH39</t>
  </si>
  <si>
    <t>EH4</t>
  </si>
  <si>
    <t>EH40</t>
  </si>
  <si>
    <t>EH41</t>
  </si>
  <si>
    <t>EH42</t>
  </si>
  <si>
    <t>EH43</t>
  </si>
  <si>
    <t>EH44</t>
  </si>
  <si>
    <t>EH45</t>
  </si>
  <si>
    <t>EH46</t>
  </si>
  <si>
    <t>EH47</t>
  </si>
  <si>
    <t>EH48</t>
  </si>
  <si>
    <t>EH49</t>
  </si>
  <si>
    <t>EH5</t>
  </si>
  <si>
    <t>EH51</t>
  </si>
  <si>
    <t>EH52</t>
  </si>
  <si>
    <t>EH53</t>
  </si>
  <si>
    <t>EH54</t>
  </si>
  <si>
    <t>EH55</t>
  </si>
  <si>
    <t>EH6</t>
  </si>
  <si>
    <t>EH7</t>
  </si>
  <si>
    <t>EH8</t>
  </si>
  <si>
    <t>EH9</t>
  </si>
  <si>
    <t>EH99</t>
  </si>
  <si>
    <t>FK1</t>
  </si>
  <si>
    <t>FK10</t>
  </si>
  <si>
    <t>FK11</t>
  </si>
  <si>
    <t>FK12</t>
  </si>
  <si>
    <t>FK13</t>
  </si>
  <si>
    <t>FK14</t>
  </si>
  <si>
    <t>FK15</t>
  </si>
  <si>
    <t>FK16</t>
  </si>
  <si>
    <t>FK17</t>
  </si>
  <si>
    <t>FK2</t>
  </si>
  <si>
    <t>FK20</t>
  </si>
  <si>
    <t>FK21</t>
  </si>
  <si>
    <t>FK3</t>
  </si>
  <si>
    <t>FK4</t>
  </si>
  <si>
    <t>FK5</t>
  </si>
  <si>
    <t>FK6</t>
  </si>
  <si>
    <t>FK7</t>
  </si>
  <si>
    <t>FK8</t>
  </si>
  <si>
    <t>FK9</t>
  </si>
  <si>
    <t>G1</t>
  </si>
  <si>
    <t>G11</t>
  </si>
  <si>
    <t>G12</t>
  </si>
  <si>
    <t>G13</t>
  </si>
  <si>
    <t>G14</t>
  </si>
  <si>
    <t>G15</t>
  </si>
  <si>
    <t>G2</t>
  </si>
  <si>
    <t>G20</t>
  </si>
  <si>
    <t>G21</t>
  </si>
  <si>
    <t>G22</t>
  </si>
  <si>
    <t>G23</t>
  </si>
  <si>
    <t>G3</t>
  </si>
  <si>
    <t>G31</t>
  </si>
  <si>
    <t>G32</t>
  </si>
  <si>
    <t>G33</t>
  </si>
  <si>
    <t>G34</t>
  </si>
  <si>
    <t>G4</t>
  </si>
  <si>
    <t>G40</t>
  </si>
  <si>
    <t>G41</t>
  </si>
  <si>
    <t>G42</t>
  </si>
  <si>
    <t>G43</t>
  </si>
  <si>
    <t>G44</t>
  </si>
  <si>
    <t>G45</t>
  </si>
  <si>
    <t>G46</t>
  </si>
  <si>
    <t>G5</t>
  </si>
  <si>
    <t>G51</t>
  </si>
  <si>
    <t>G52</t>
  </si>
  <si>
    <t>G53</t>
  </si>
  <si>
    <t>G6</t>
  </si>
  <si>
    <t>G60</t>
  </si>
  <si>
    <t>G61</t>
  </si>
  <si>
    <t>G62</t>
  </si>
  <si>
    <t>G63</t>
  </si>
  <si>
    <t>G64</t>
  </si>
  <si>
    <t>G65</t>
  </si>
  <si>
    <t>G66</t>
  </si>
  <si>
    <t>G67</t>
  </si>
  <si>
    <t>G68</t>
  </si>
  <si>
    <t>G69</t>
  </si>
  <si>
    <t>G71</t>
  </si>
  <si>
    <t>G72</t>
  </si>
  <si>
    <t>G73</t>
  </si>
  <si>
    <t>G74</t>
  </si>
  <si>
    <t>G75</t>
  </si>
  <si>
    <t>G76</t>
  </si>
  <si>
    <t>G77</t>
  </si>
  <si>
    <t>G78</t>
  </si>
  <si>
    <t>G81</t>
  </si>
  <si>
    <t>G82</t>
  </si>
  <si>
    <t>G83</t>
  </si>
  <si>
    <t>G84</t>
  </si>
  <si>
    <t>HS1</t>
  </si>
  <si>
    <t>HS2</t>
  </si>
  <si>
    <t>HS3</t>
  </si>
  <si>
    <t>HS5</t>
  </si>
  <si>
    <t>HS6</t>
  </si>
  <si>
    <t>HS7</t>
  </si>
  <si>
    <t>HS8</t>
  </si>
  <si>
    <t>HS9</t>
  </si>
  <si>
    <t>IV1</t>
  </si>
  <si>
    <t>IV10</t>
  </si>
  <si>
    <t>IV11</t>
  </si>
  <si>
    <t>IV12</t>
  </si>
  <si>
    <t>IV13</t>
  </si>
  <si>
    <t>IV14</t>
  </si>
  <si>
    <t>IV15</t>
  </si>
  <si>
    <t>IV16</t>
  </si>
  <si>
    <t>IV17</t>
  </si>
  <si>
    <t>IV18</t>
  </si>
  <si>
    <t>IV19</t>
  </si>
  <si>
    <t>IV2</t>
  </si>
  <si>
    <t>IV20</t>
  </si>
  <si>
    <t>IV21</t>
  </si>
  <si>
    <t>IV22</t>
  </si>
  <si>
    <t>IV23</t>
  </si>
  <si>
    <t>IV24</t>
  </si>
  <si>
    <t>IV25</t>
  </si>
  <si>
    <t>IV26</t>
  </si>
  <si>
    <t>IV27</t>
  </si>
  <si>
    <t>IV28</t>
  </si>
  <si>
    <t>IV3</t>
  </si>
  <si>
    <t>IV30</t>
  </si>
  <si>
    <t>IV31</t>
  </si>
  <si>
    <t>IV32</t>
  </si>
  <si>
    <t>IV36</t>
  </si>
  <si>
    <t>IV4</t>
  </si>
  <si>
    <t>IV40</t>
  </si>
  <si>
    <t>IV41</t>
  </si>
  <si>
    <t>IV42</t>
  </si>
  <si>
    <t>IV44</t>
  </si>
  <si>
    <t>IV47</t>
  </si>
  <si>
    <t>IV49</t>
  </si>
  <si>
    <t>IV5</t>
  </si>
  <si>
    <t>IV51</t>
  </si>
  <si>
    <t>IV52</t>
  </si>
  <si>
    <t>IV54</t>
  </si>
  <si>
    <t>IV55</t>
  </si>
  <si>
    <t>IV56</t>
  </si>
  <si>
    <t>IV6</t>
  </si>
  <si>
    <t>IV63</t>
  </si>
  <si>
    <t>IV7</t>
  </si>
  <si>
    <t>IV8</t>
  </si>
  <si>
    <t>IV9</t>
  </si>
  <si>
    <t>KA1</t>
  </si>
  <si>
    <t>KA10</t>
  </si>
  <si>
    <t>KA11</t>
  </si>
  <si>
    <t>KA12</t>
  </si>
  <si>
    <t>KA13</t>
  </si>
  <si>
    <t>KA14</t>
  </si>
  <si>
    <t>KA15</t>
  </si>
  <si>
    <t>KA16</t>
  </si>
  <si>
    <t>KA17</t>
  </si>
  <si>
    <t>KA18</t>
  </si>
  <si>
    <t>KA19</t>
  </si>
  <si>
    <t>KA2</t>
  </si>
  <si>
    <t>KA20</t>
  </si>
  <si>
    <t>KA21</t>
  </si>
  <si>
    <t>KA22</t>
  </si>
  <si>
    <t>KA23</t>
  </si>
  <si>
    <t>KA24</t>
  </si>
  <si>
    <t>KA25</t>
  </si>
  <si>
    <t>KA26</t>
  </si>
  <si>
    <t>KA27</t>
  </si>
  <si>
    <t>KA28</t>
  </si>
  <si>
    <t>KA29</t>
  </si>
  <si>
    <t>KA3</t>
  </si>
  <si>
    <t>KA30</t>
  </si>
  <si>
    <t>KA4</t>
  </si>
  <si>
    <t>KA5</t>
  </si>
  <si>
    <t>KA6</t>
  </si>
  <si>
    <t>KA7</t>
  </si>
  <si>
    <t>KA8</t>
  </si>
  <si>
    <t>KA9</t>
  </si>
  <si>
    <t>KW1</t>
  </si>
  <si>
    <t>KW10</t>
  </si>
  <si>
    <t>KW12</t>
  </si>
  <si>
    <t>KW14</t>
  </si>
  <si>
    <t>KW15</t>
  </si>
  <si>
    <t>KW16</t>
  </si>
  <si>
    <t>KW17</t>
  </si>
  <si>
    <t>KW3</t>
  </si>
  <si>
    <t>KW6</t>
  </si>
  <si>
    <t>KW8</t>
  </si>
  <si>
    <t>KW9</t>
  </si>
  <si>
    <t>KY1</t>
  </si>
  <si>
    <t>KY10</t>
  </si>
  <si>
    <t>KY11</t>
  </si>
  <si>
    <t>KY12</t>
  </si>
  <si>
    <t>KY13</t>
  </si>
  <si>
    <t>KY14</t>
  </si>
  <si>
    <t>KY15</t>
  </si>
  <si>
    <t>KY16</t>
  </si>
  <si>
    <t>KY2</t>
  </si>
  <si>
    <t>KY3</t>
  </si>
  <si>
    <t>KY4</t>
  </si>
  <si>
    <t>KY5</t>
  </si>
  <si>
    <t>KY6</t>
  </si>
  <si>
    <t>KY7</t>
  </si>
  <si>
    <t>KY8</t>
  </si>
  <si>
    <t>KY9</t>
  </si>
  <si>
    <t>MK17</t>
  </si>
  <si>
    <t>ML1</t>
  </si>
  <si>
    <t>ML10</t>
  </si>
  <si>
    <t>ML11</t>
  </si>
  <si>
    <t>ML12</t>
  </si>
  <si>
    <t>ML2</t>
  </si>
  <si>
    <t>ML3</t>
  </si>
  <si>
    <t>ML4</t>
  </si>
  <si>
    <t>ML5</t>
  </si>
  <si>
    <t>ML6</t>
  </si>
  <si>
    <t>ML7</t>
  </si>
  <si>
    <t>ML8</t>
  </si>
  <si>
    <t>ML9</t>
  </si>
  <si>
    <t>PA1</t>
  </si>
  <si>
    <t>PA10</t>
  </si>
  <si>
    <t>PA11</t>
  </si>
  <si>
    <t>PA12</t>
  </si>
  <si>
    <t>PA13</t>
  </si>
  <si>
    <t>PA14</t>
  </si>
  <si>
    <t>PA15</t>
  </si>
  <si>
    <t>PA16</t>
  </si>
  <si>
    <t>PA17</t>
  </si>
  <si>
    <t>PA18</t>
  </si>
  <si>
    <t>PA19</t>
  </si>
  <si>
    <t>PA2</t>
  </si>
  <si>
    <t>PA20</t>
  </si>
  <si>
    <t>PA21</t>
  </si>
  <si>
    <t>PA22</t>
  </si>
  <si>
    <t>PA23</t>
  </si>
  <si>
    <t>PA24</t>
  </si>
  <si>
    <t>PA26</t>
  </si>
  <si>
    <t>PA27</t>
  </si>
  <si>
    <t>PA28</t>
  </si>
  <si>
    <t>PA29</t>
  </si>
  <si>
    <t>PA3</t>
  </si>
  <si>
    <t>PA30</t>
  </si>
  <si>
    <t>PA31</t>
  </si>
  <si>
    <t>PA32</t>
  </si>
  <si>
    <t>PA33</t>
  </si>
  <si>
    <t>PA34</t>
  </si>
  <si>
    <t>PA35</t>
  </si>
  <si>
    <t>PA37</t>
  </si>
  <si>
    <t>PA38</t>
  </si>
  <si>
    <t>PA4</t>
  </si>
  <si>
    <t>PA41</t>
  </si>
  <si>
    <t>PA42</t>
  </si>
  <si>
    <t>PA43</t>
  </si>
  <si>
    <t>PA45</t>
  </si>
  <si>
    <t>PA46</t>
  </si>
  <si>
    <t>PA48</t>
  </si>
  <si>
    <t>PA5</t>
  </si>
  <si>
    <t>PA6</t>
  </si>
  <si>
    <t>PA60</t>
  </si>
  <si>
    <t>PA61</t>
  </si>
  <si>
    <t>PA67</t>
  </si>
  <si>
    <t>PA7</t>
  </si>
  <si>
    <t>PA72</t>
  </si>
  <si>
    <t>PA75</t>
  </si>
  <si>
    <t>PA76</t>
  </si>
  <si>
    <t>PA77</t>
  </si>
  <si>
    <t>PA78</t>
  </si>
  <si>
    <t>PA8</t>
  </si>
  <si>
    <t>PA80</t>
  </si>
  <si>
    <t>PA9</t>
  </si>
  <si>
    <t>PH1</t>
  </si>
  <si>
    <t>PH10</t>
  </si>
  <si>
    <t>PH11</t>
  </si>
  <si>
    <t>PH12</t>
  </si>
  <si>
    <t>PH13</t>
  </si>
  <si>
    <t>PH14</t>
  </si>
  <si>
    <t>PH15</t>
  </si>
  <si>
    <t>PH16</t>
  </si>
  <si>
    <t>PH18</t>
  </si>
  <si>
    <t>PH2</t>
  </si>
  <si>
    <t>PH20</t>
  </si>
  <si>
    <t>PH21</t>
  </si>
  <si>
    <t>PH22</t>
  </si>
  <si>
    <t>PH23</t>
  </si>
  <si>
    <t>PH24</t>
  </si>
  <si>
    <t>PH25</t>
  </si>
  <si>
    <t>PH26</t>
  </si>
  <si>
    <t>PH3</t>
  </si>
  <si>
    <t>PH31</t>
  </si>
  <si>
    <t>PH32</t>
  </si>
  <si>
    <t>PH33</t>
  </si>
  <si>
    <t>PH34</t>
  </si>
  <si>
    <t>PH35</t>
  </si>
  <si>
    <t>PH36</t>
  </si>
  <si>
    <t>PH39</t>
  </si>
  <si>
    <t>PH4</t>
  </si>
  <si>
    <t>PH41</t>
  </si>
  <si>
    <t>PH42</t>
  </si>
  <si>
    <t>PH43</t>
  </si>
  <si>
    <t>PH49</t>
  </si>
  <si>
    <t>PH5</t>
  </si>
  <si>
    <t>PH50</t>
  </si>
  <si>
    <t>PH6</t>
  </si>
  <si>
    <t>PH7</t>
  </si>
  <si>
    <t>PH8</t>
  </si>
  <si>
    <t>TD1</t>
  </si>
  <si>
    <t>TD10</t>
  </si>
  <si>
    <t>TD11</t>
  </si>
  <si>
    <t>TD12</t>
  </si>
  <si>
    <t>TD13</t>
  </si>
  <si>
    <t>TD14</t>
  </si>
  <si>
    <t>TD2</t>
  </si>
  <si>
    <t>TD3</t>
  </si>
  <si>
    <t>TD4</t>
  </si>
  <si>
    <t>TD5</t>
  </si>
  <si>
    <t>TD6</t>
  </si>
  <si>
    <t>TD7</t>
  </si>
  <si>
    <t>TD8</t>
  </si>
  <si>
    <t>TD9</t>
  </si>
  <si>
    <t>ZE1</t>
  </si>
  <si>
    <t>ZE2</t>
  </si>
  <si>
    <t>December 2018</t>
  </si>
  <si>
    <t>number of services  December 2018</t>
  </si>
  <si>
    <t>Active services</t>
  </si>
  <si>
    <t>Inactive services</t>
  </si>
  <si>
    <t>Services operating at 31 December 2018</t>
  </si>
  <si>
    <t>Table 10a:  Number of registered childcare services by main service category as at 31 December, 2008 to 2018</t>
  </si>
  <si>
    <t>Table 10b:  Number of registered childcare services by main service category and service status (active / inactive), as at 31 December 2018</t>
  </si>
  <si>
    <t>Table 11b:  Changes to registered nursery services from 31 December 2017 to 31 December 2018, by provider sector</t>
  </si>
  <si>
    <t>Table 11c:  Changes to registered out of school care services from 31 December 2017 to 31 December 2018, by provider sector</t>
  </si>
  <si>
    <t xml:space="preserve">Table 11a:  Changes to registered childcare services from 31 December 2017 to 31 December 2018, by main service category </t>
  </si>
  <si>
    <t>Table 12a:  Number of active registered childcare services by provider sector, as at 31 December 2014, 2015, 2016, 2017 and 2018</t>
  </si>
  <si>
    <t>Table 12b: Number of nurseries and out of school care services, by provider sector, as at 31 December 2014, 2015, 2016, 2017 and 2018</t>
  </si>
  <si>
    <t>Table 13:  Number of  registered childcare services by main service category and provider sector, as at 31 December 2018</t>
  </si>
  <si>
    <t>Unknown</t>
  </si>
  <si>
    <t>Number of early learning and childcare services by main service category (as at December 2018)</t>
  </si>
  <si>
    <t>Table 14:  Number of registered childcare services by urban-rural category, deprivation category and provider sector, as at 31 December 2018</t>
  </si>
  <si>
    <t>Table 15a:  Number of daycare of children services by sector and by urban-rural category and deprivation category, as at 31 December 2018</t>
  </si>
  <si>
    <t>Table 15c:  Number of out of school care services by sector and by urban-rural category and deprivation category, as at 31 December 2018</t>
  </si>
  <si>
    <t>Table 15b:  Number of nursery services by sector and by urban-rural category and deprivation category, as at 31 December 2018</t>
  </si>
  <si>
    <t>Table 17a: Number and percentage of daycare of children services that provided one or more additional services, as at 31 December 2018</t>
  </si>
  <si>
    <t>Table 17b: Number of services, by main type of day care, providing an additional day care, as at 31 December 2018</t>
  </si>
  <si>
    <t>Table 18:  Number of nurseries by local authority, urban-rural category, deprivation category, and proportion in each provider sector, as at 31 December 2018</t>
  </si>
  <si>
    <t>Creche</t>
  </si>
  <si>
    <t>Table 19:  Number of childcare services by local authority area, urban-rural category, deprivation category and provider sector, as at 31 December 2018</t>
  </si>
  <si>
    <t>Table 21:  Number of childcare services by postcode area, as at 31 December 2018</t>
  </si>
  <si>
    <t>Table 20:  Number of childcare services per 10,000 population (0-15 years old), by local authority area, as at 31 December 2018</t>
  </si>
  <si>
    <t>Total capacity (registered) places</t>
  </si>
  <si>
    <t>Average capacity (reg. places) per service</t>
  </si>
  <si>
    <t xml:space="preserve">Total  </t>
  </si>
  <si>
    <t>Total excluding Childminding</t>
  </si>
  <si>
    <t xml:space="preserve">Source:  Care Inspectorate service-lists and annual return data.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</si>
  <si>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</si>
  <si>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</si>
  <si>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</si>
  <si>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Total capacity (registered places)</t>
  </si>
  <si>
    <t>Total capacity as an estimated percentage of the age-specific population*</t>
  </si>
  <si>
    <t>Total capacity as 
an estimated percentage of the population 
aged 0 to 15 years old</t>
  </si>
  <si>
    <t xml:space="preserve">Percentage of the age-specific population has been calculated using a population denominator which sums together the population of children that fall within the age-group </t>
  </si>
  <si>
    <t xml:space="preserve">that would use a particular service. </t>
  </si>
  <si>
    <t xml:space="preserve">*The age specific denominator are as follows: Childminding: 0 - 15 years, Children and family centres: 0 - 5 years, Crèche: 0 - 15 years, Holiday playscheme: 4 - 15 years, </t>
  </si>
  <si>
    <t>Nursery: 0 - 5, Out of school care: 4 - 15, playgroup: 0 - 5 years, other services:  0 - 15 years</t>
  </si>
  <si>
    <t>Total capacity places as an estimated percentage of the age-specific population</t>
  </si>
  <si>
    <t>Total capacity places as 
an estimated percentage of the population 
aged 0 to 15 years old</t>
  </si>
  <si>
    <t xml:space="preserve">Capacity places figures relate to the maximum attendance at any one time. Therefore where a service provides for part-day or part-week attendance there may be more children attending </t>
  </si>
  <si>
    <t>the service over the course of a week than the total capacity figure. Similarly there may be more children registered for this service at a given point in time than the total capacity figure.</t>
  </si>
  <si>
    <t>OOSC (all)</t>
  </si>
  <si>
    <t>Total childcare services</t>
  </si>
  <si>
    <t>Total childcare services excluding childminding</t>
  </si>
  <si>
    <t>Nursery local authority</t>
  </si>
  <si>
    <t>Nursery private</t>
  </si>
  <si>
    <t>Nursery voluntary/not for profit</t>
  </si>
  <si>
    <t>number of services providing funded places</t>
  </si>
  <si>
    <t>percentage of all services</t>
  </si>
  <si>
    <t xml:space="preserve">The number of services which provide funded places has been imputed for those services that did not submit a Care Inspectorate Annual Return. </t>
  </si>
  <si>
    <t>Number of services which provide for each age group:</t>
  </si>
  <si>
    <t>Proportion of services which provide for each age group:</t>
  </si>
  <si>
    <t>Children aged under 3 months</t>
  </si>
  <si>
    <t>Children aged 3 to 6 months</t>
  </si>
  <si>
    <t>Children aged 6 to 12 months</t>
  </si>
  <si>
    <t>Children aged 1</t>
  </si>
  <si>
    <t>Children aged 2</t>
  </si>
  <si>
    <t>Children aged 3</t>
  </si>
  <si>
    <t>Children aged 4</t>
  </si>
  <si>
    <t>Children aged 5</t>
  </si>
  <si>
    <t>Children aged 6</t>
  </si>
  <si>
    <t>Children aged 7 to 11</t>
  </si>
  <si>
    <t>Children aged 12 and over</t>
  </si>
  <si>
    <t>&lt;5</t>
  </si>
  <si>
    <t xml:space="preserve"> </t>
  </si>
  <si>
    <t xml:space="preserve">Number of services providing for each age group are weighted to account for non-responders. </t>
  </si>
  <si>
    <t xml:space="preserve">The content of these tables have changed slightly from previous years. In previous years these tables showed only 'active' services. They now show all registered services. </t>
  </si>
  <si>
    <t>&lt;5 means that there were less than 5 services in these categories</t>
  </si>
  <si>
    <t xml:space="preserve">   Nurseries: Local authority</t>
  </si>
  <si>
    <t xml:space="preserve">   Nurseries: Private</t>
  </si>
  <si>
    <t xml:space="preserve">   Nurseries: Voluntary/not for profit</t>
  </si>
  <si>
    <t>Total Nurseries</t>
  </si>
  <si>
    <t>Number of out of school care services</t>
  </si>
  <si>
    <t>Total Out of school care</t>
  </si>
  <si>
    <t>Number of childcare services</t>
  </si>
  <si>
    <t>Languages service delivered in (estimate, rounded to nearest 10)</t>
  </si>
  <si>
    <t>Service philosophies used (estimate, rounded to nearest 10)</t>
  </si>
  <si>
    <t>English</t>
  </si>
  <si>
    <t>Gaelic</t>
  </si>
  <si>
    <t>British sign language</t>
  </si>
  <si>
    <t>Other language</t>
  </si>
  <si>
    <t>Suzuki / Montessori</t>
  </si>
  <si>
    <t>Steiner</t>
  </si>
  <si>
    <t>Outdoor</t>
  </si>
  <si>
    <t>Number of  childcare services</t>
  </si>
  <si>
    <t>Languages service delivered in</t>
  </si>
  <si>
    <t>Service philosophies used</t>
  </si>
  <si>
    <t>Early learning and childcare services by main service category:</t>
  </si>
  <si>
    <t xml:space="preserve"> 'Other languages' includes a variety of foreign languages such as Polish, Arabic, Spanish, French, Punjab and Urdu as well as communication languages such as Makaton and sign-along.</t>
  </si>
  <si>
    <t>Numbers of services</t>
  </si>
  <si>
    <t>Number of early learning and childcare services</t>
  </si>
  <si>
    <t>Estimated school-term availability</t>
  </si>
  <si>
    <t>Estimated school-holiday availability</t>
  </si>
  <si>
    <t>Breakfast or before school</t>
  </si>
  <si>
    <t>During school hours</t>
  </si>
  <si>
    <t>After school hours</t>
  </si>
  <si>
    <t>Late evenings</t>
  </si>
  <si>
    <t>Overnight stays</t>
  </si>
  <si>
    <t>Weekends</t>
  </si>
  <si>
    <t>service does not operate during term time</t>
  </si>
  <si>
    <t>Before 8am</t>
  </si>
  <si>
    <t>During working hours</t>
  </si>
  <si>
    <t>service does not operate during school-holidays</t>
  </si>
  <si>
    <t xml:space="preserve">   of which: providing additional childcare eg breakfast club </t>
  </si>
  <si>
    <t>Early learning and  childcare services by main service category:</t>
  </si>
  <si>
    <t>Total Nursery</t>
  </si>
  <si>
    <t>Number of  nurseries</t>
  </si>
  <si>
    <t>Number of OOSC</t>
  </si>
  <si>
    <t>Total OOSC</t>
  </si>
  <si>
    <t>Number of services providing ELC</t>
  </si>
  <si>
    <t xml:space="preserve">Out of school care </t>
  </si>
  <si>
    <t>Number of nurseries providing ELC</t>
  </si>
  <si>
    <t>Estimated Sessions available:</t>
  </si>
  <si>
    <t>Drop-in or planned (estimated):</t>
  </si>
  <si>
    <t>Whole-day only</t>
  </si>
  <si>
    <t>Whole-day or part-day</t>
  </si>
  <si>
    <t>Part-day only</t>
  </si>
  <si>
    <t>shorter/flexible sessions</t>
  </si>
  <si>
    <t xml:space="preserve">Drop-in  </t>
  </si>
  <si>
    <t>Planned</t>
  </si>
  <si>
    <t xml:space="preserve">Total </t>
  </si>
  <si>
    <t>The totals of the different sessions does not add up to the total number of services in all cases as services can offer more than one choice of session, e.g. whole day sessions and shorter/flexible sessions.</t>
  </si>
  <si>
    <t>&lt;5 means that there were less than 5 services in these categories.</t>
  </si>
  <si>
    <t>Number of nursery services</t>
  </si>
  <si>
    <t>Percentage of services</t>
  </si>
  <si>
    <t>Meals provided:</t>
  </si>
  <si>
    <t>Snacks provided:</t>
  </si>
  <si>
    <t>By the service only</t>
  </si>
  <si>
    <t>By parents only</t>
  </si>
  <si>
    <t>By both the service and parents</t>
  </si>
  <si>
    <t>None/Not Specified</t>
  </si>
  <si>
    <t>Note that the provision of meals is to some extent likely to depend on whether the childcare service provides full-day or part-day sessions.</t>
  </si>
  <si>
    <t>Number of active nurseries</t>
  </si>
  <si>
    <t>Table 22:  Capacity (registered places) of childcare services at 31 December 2014, 2015, 2016, 2017 and 2018.</t>
  </si>
  <si>
    <t>populations: 0-15 years: 917,442; 0-5 years: 342,107; 4-15 years: 693,846</t>
  </si>
  <si>
    <t>Table 23a:  Capacity (registered places) of childcare services (maximum attendance at any one time) by main service category, as at 31 December 2018</t>
  </si>
  <si>
    <t>Table 23b:  Capacity (registered places) of nursery services by provider sector (maximum attendance at any one time), as at 31 December 2018</t>
  </si>
  <si>
    <t>Table 23c:  Capacity (registered places) of out of school care services by provider sector (maximum attendance at any one time), as at 31 December 2018</t>
  </si>
  <si>
    <t>Table 24a:  Average capacity of childcare services by urban-rural category and deprivation category, as at 31 December 2018</t>
  </si>
  <si>
    <t>Table 24b:  Average capacity of nursery services by provider sector and by urban-rural category and deprivation category, as at 31 December 2018</t>
  </si>
  <si>
    <t>Table 24c:  Average capacity of out of school care services by provider sector and by urban-rural category and deprivation category, as at 31 December 2018</t>
  </si>
  <si>
    <t>Table 25a:  Capacity (registered places) of childcare services by urban-rural category and deprivation category, as at 31 December 2018</t>
  </si>
  <si>
    <t>Table 25b:  Capacity of nurseries by urban-rural category and deprivation category, as at 31 December 2018</t>
  </si>
  <si>
    <t>Table 26a:  Capacity (registered places) of childcare services as a rate per 10,000 population of the service specific population by urban-rural category and deprivation category, as at 31 December 2018</t>
  </si>
  <si>
    <t>Table 26b:  Capacity of nursery services as a rate per 10,000 population of the service specific population by urban-rural category and deprivation category, as at 31 December 2018</t>
  </si>
  <si>
    <t>Total (including Childminding)</t>
  </si>
  <si>
    <t>Total daycare of children (excluding Childminding)</t>
  </si>
  <si>
    <t>Daycare of children services by main service category:</t>
  </si>
  <si>
    <t>Table 28a:  Age-groups that can be provided for by registered childcare services, as at 31 December 2018</t>
  </si>
  <si>
    <t>Table 28b:  Age-groups that can be provided for by nurseries, by provider sector, as at 31 December 2018</t>
  </si>
  <si>
    <t>Table 28c:  Age-groups that can be provided for by out of school care services, by provider sector, as at 31 December 2018</t>
  </si>
  <si>
    <t>Childminders</t>
  </si>
  <si>
    <t>Number</t>
  </si>
  <si>
    <t>Percentage</t>
  </si>
  <si>
    <t>Total Childminders</t>
  </si>
  <si>
    <t>Gender</t>
  </si>
  <si>
    <t>Male</t>
  </si>
  <si>
    <t>Female</t>
  </si>
  <si>
    <t>Other or unknown</t>
  </si>
  <si>
    <t>Age (years)</t>
  </si>
  <si>
    <t>Under 25</t>
  </si>
  <si>
    <t>25 to 35</t>
  </si>
  <si>
    <t>36 to 45</t>
  </si>
  <si>
    <t>46 to 55</t>
  </si>
  <si>
    <t>Over 55</t>
  </si>
  <si>
    <t>Average (mean) age</t>
  </si>
  <si>
    <t>Ethnicity</t>
  </si>
  <si>
    <t>White</t>
  </si>
  <si>
    <t>Mixed or Multiple Ethnic Groups</t>
  </si>
  <si>
    <t>Asian, Asian Scottish or Asian British</t>
  </si>
  <si>
    <t>African, Caribbean or Black</t>
  </si>
  <si>
    <t>Other Ethnic Group</t>
  </si>
  <si>
    <t>Not Known / Disclosed</t>
  </si>
  <si>
    <t>Typical Number of Hours Worked per Week</t>
  </si>
  <si>
    <t>Less than 10</t>
  </si>
  <si>
    <t>10 to 19</t>
  </si>
  <si>
    <t>20 to 29</t>
  </si>
  <si>
    <t>30 to 39</t>
  </si>
  <si>
    <t>40 to 49</t>
  </si>
  <si>
    <t>50 or More</t>
  </si>
  <si>
    <t>Number of Weeks Worked in the Past Year</t>
  </si>
  <si>
    <t>None</t>
  </si>
  <si>
    <t>0 to 20</t>
  </si>
  <si>
    <t>21 to 40</t>
  </si>
  <si>
    <t>More than 40</t>
  </si>
  <si>
    <t>Number of Assistants</t>
  </si>
  <si>
    <t>One</t>
  </si>
  <si>
    <t>Two or more</t>
  </si>
  <si>
    <t>Length of time since registration</t>
  </si>
  <si>
    <t>Where numbers are estimates, the numbers have been rounded to the nearest 10 digits to express the uncertainty in these figures.</t>
  </si>
  <si>
    <t>This measure should not be compared year on year, because churn in the sector and varying recording practices may cause fluctuations that are not representative of the population.</t>
  </si>
  <si>
    <t>Table 29:  Languages and service philosophies of childcare services, as at 31 December 2018</t>
  </si>
  <si>
    <t>Also offer shorter or flexible sessions</t>
  </si>
  <si>
    <t>Table 31a:  Part-day / whole day sessions and whether drop in or planned, by main type of childcare service, as at 31 December 2018</t>
  </si>
  <si>
    <t>Table 31b:  Part-day / whole day sessions and whether drop in or planned, nurseries by provider sector, as at 31 December 2018</t>
  </si>
  <si>
    <t>Table 32a:  Provision of meals and snacks, by main type of childcare service, as at 31 December 2018</t>
  </si>
  <si>
    <t>Table 32b:  Provision of meals and snacks, nurseries by Provider Sector, as at 31 December 2018</t>
  </si>
  <si>
    <t>Table 30b:  School-term and school-holiday availability in nurseries by provider sector, as at 31 December 2018</t>
  </si>
  <si>
    <t>Table 30a:  School-term and school-holiday availability, by main type of childcare service, as at 31 December 2018</t>
  </si>
  <si>
    <t>Table 30c:  School-term and school-holiday availability in out of school care services by provider sector, as at 31 December 2018</t>
  </si>
  <si>
    <t>Less than one year (reg in 2018)</t>
  </si>
  <si>
    <t>1 or 2 years (reg in 2017 or 2016)</t>
  </si>
  <si>
    <t>3 or 4 years (reg in 2015 or 2014)</t>
  </si>
  <si>
    <t>5 and more years (reg in 2013 and earlier)</t>
  </si>
  <si>
    <t>Table 33:  Characteristics of the childminders operating at 31 December 2018</t>
  </si>
  <si>
    <r>
      <t xml:space="preserve">There were an estimated </t>
    </r>
    <r>
      <rPr>
        <sz val="12"/>
        <color rgb="FFFF0000"/>
        <rFont val="Calibri"/>
        <family val="2"/>
        <scheme val="minor"/>
      </rPr>
      <t>600</t>
    </r>
    <r>
      <rPr>
        <sz val="12"/>
        <rFont val="Calibri"/>
        <family val="2"/>
        <scheme val="minor"/>
      </rPr>
      <t xml:space="preserve"> Childminder Assistants in total.</t>
    </r>
  </si>
  <si>
    <t>Source for all grading tables below:  Care Inspectorate service-lists and annual return data</t>
  </si>
  <si>
    <t>Please refer to the grading section in the Early Learning and Childcare Statistics publication for more detail on grading levels and quality themes</t>
  </si>
  <si>
    <t>Care Service</t>
  </si>
  <si>
    <t>All quality themes graded unsatisfactory/weak</t>
  </si>
  <si>
    <t>All quality themes graded excellent/very good</t>
  </si>
  <si>
    <t>At least one quality theme graded adequate or less</t>
  </si>
  <si>
    <t>All quality themes graded good or better</t>
  </si>
  <si>
    <t>Child Minding</t>
  </si>
  <si>
    <t>Day Care of Children</t>
  </si>
  <si>
    <t>Daycare of children services by sector</t>
  </si>
  <si>
    <t>Daycare of children services by main type</t>
  </si>
  <si>
    <t>Nurseries and out of school care by sector</t>
  </si>
  <si>
    <t>Total (all daycare of children services)</t>
  </si>
  <si>
    <t>Service Category</t>
  </si>
  <si>
    <t>Provider Sector</t>
  </si>
  <si>
    <t>Children and family centre Total</t>
  </si>
  <si>
    <t>Crèche Total</t>
  </si>
  <si>
    <t>Holiday playscheme Total</t>
  </si>
  <si>
    <t>Nursery Total</t>
  </si>
  <si>
    <t>Out of school club Total</t>
  </si>
  <si>
    <t>Playgroup Total</t>
  </si>
  <si>
    <t>Childminders by geography</t>
  </si>
  <si>
    <t>Daycare of children by geography</t>
  </si>
  <si>
    <t>Nurseries (all)</t>
  </si>
  <si>
    <t>Nurseries (Local authority)</t>
  </si>
  <si>
    <t>Nurseries (Private)</t>
  </si>
  <si>
    <t>Nurseries (Voluntary/not for profit)</t>
  </si>
  <si>
    <t>Out of school care (Local authority)</t>
  </si>
  <si>
    <t>Out of school care (Private)</t>
  </si>
  <si>
    <t>Out of school care (Voluntary/not for profit)</t>
  </si>
  <si>
    <t>All grades unsatisfactory/ weak</t>
  </si>
  <si>
    <t>All grades excellent/very good</t>
  </si>
  <si>
    <t>funded places</t>
  </si>
  <si>
    <t>At least one grade adequate or less</t>
  </si>
  <si>
    <t>All grades good or better</t>
  </si>
  <si>
    <t>Yes</t>
  </si>
  <si>
    <t>No</t>
  </si>
  <si>
    <t>Children and Family Centre Total</t>
  </si>
  <si>
    <t>unsatisfactory</t>
  </si>
  <si>
    <t>weak</t>
  </si>
  <si>
    <t>adequate</t>
  </si>
  <si>
    <t>good</t>
  </si>
  <si>
    <t>very good</t>
  </si>
  <si>
    <t>excellent</t>
  </si>
  <si>
    <t>Quality of care and support</t>
  </si>
  <si>
    <t>Quality of environment</t>
  </si>
  <si>
    <t>Quality of staffing*</t>
  </si>
  <si>
    <t>Quality of management and leadership</t>
  </si>
  <si>
    <t>Daycare of Children services</t>
  </si>
  <si>
    <t>Quality of staffing</t>
  </si>
  <si>
    <t>Quality of care and support grades</t>
  </si>
  <si>
    <t>Nurseries</t>
  </si>
  <si>
    <t>Out of School care</t>
  </si>
  <si>
    <t>Lowest grade unsatisfactory</t>
  </si>
  <si>
    <t>Lowest grade weak</t>
  </si>
  <si>
    <t>Lowest grade adequate</t>
  </si>
  <si>
    <t>Lowest grade good</t>
  </si>
  <si>
    <t>Lowest grade very good</t>
  </si>
  <si>
    <t>Lowest grade excellent</t>
  </si>
  <si>
    <t>All nurseries</t>
  </si>
  <si>
    <t>service capacity (registered places)</t>
  </si>
  <si>
    <t>number of services with at least one grade adequate or less</t>
  </si>
  <si>
    <t>number of services with all grades good or better</t>
  </si>
  <si>
    <t>proportion of services with at least one grade adequate or less</t>
  </si>
  <si>
    <t>proportion of services with all grades good or better</t>
  </si>
  <si>
    <t>1-20</t>
  </si>
  <si>
    <t>21-30</t>
  </si>
  <si>
    <t>31-40</t>
  </si>
  <si>
    <t>41-50</t>
  </si>
  <si>
    <t>51-60</t>
  </si>
  <si>
    <t>61-100</t>
  </si>
  <si>
    <t>&gt;100</t>
  </si>
  <si>
    <t>Local authority nurseries</t>
  </si>
  <si>
    <t>Private nurseries</t>
  </si>
  <si>
    <t>Voluntary/not for profit nurseries</t>
  </si>
  <si>
    <t>Early learning and childcare service</t>
  </si>
  <si>
    <r>
      <t>Complaint investigations</t>
    </r>
    <r>
      <rPr>
        <b/>
        <vertAlign val="superscript"/>
        <sz val="11"/>
        <color indexed="8"/>
        <rFont val="Calibri"/>
        <family val="2"/>
        <scheme val="minor"/>
      </rPr>
      <t>1</t>
    </r>
    <r>
      <rPr>
        <b/>
        <sz val="11"/>
        <rFont val="Calibri"/>
        <family val="2"/>
        <scheme val="minor"/>
      </rPr>
      <t xml:space="preserve"> completed</t>
    </r>
  </si>
  <si>
    <t>Number 
upheld</t>
  </si>
  <si>
    <t>Upheld as % of all complaints</t>
  </si>
  <si>
    <t>Number of services with complaints upheld</t>
  </si>
  <si>
    <t>Number of complaints upheld  per 1,000 services</t>
  </si>
  <si>
    <t>Number of complaints upheld per 1,000 places</t>
  </si>
  <si>
    <r>
      <rPr>
        <vertAlign val="superscript"/>
        <sz val="11"/>
        <color indexed="8"/>
        <rFont val="Calibri"/>
        <family val="2"/>
      </rPr>
      <t>1</t>
    </r>
    <r>
      <rPr>
        <sz val="11"/>
        <color theme="1"/>
        <rFont val="Calibri"/>
        <family val="2"/>
        <scheme val="minor"/>
      </rPr>
      <t>Count of individual complaints</t>
    </r>
  </si>
  <si>
    <t>Day care of children type</t>
  </si>
  <si>
    <t>Number of complaints upheld</t>
  </si>
  <si>
    <t>Nursery (all) Total</t>
  </si>
  <si>
    <t>Out of School Club (all)</t>
  </si>
  <si>
    <t>Out of School Club (all) Total</t>
  </si>
  <si>
    <t>All grades are as at 31 December 2018, based on finalised reports</t>
  </si>
  <si>
    <t>All daycare of childcare services</t>
  </si>
  <si>
    <t>Table 34a: spread of grades of childminding and daycare of children services, as at 31 December 2018</t>
  </si>
  <si>
    <t>Table 34a 1: spread of grades of childminding and daycare of children services, as at 31 December 2018</t>
  </si>
  <si>
    <t>Table 34b: spread of grades of daycare of children services by sector, as at 31 December 2018</t>
  </si>
  <si>
    <t>Table 34b 1: spread of grades of daycare of children services by sector, as at 31 December 2018</t>
  </si>
  <si>
    <t>Table 34c: spread of grades by main service categories, as at 31 December 2018</t>
  </si>
  <si>
    <t>Table 34c 1: spread of grades by main service categories, as at 31 December 2018</t>
  </si>
  <si>
    <t>Table 34d: spread of grades in nurseries and out of school care services by provider sector, as at 31 December 2018</t>
  </si>
  <si>
    <t>Table 34d 1: spread of grades in nurseries and out of school care services by provider sector, as at 31 December 2018</t>
  </si>
  <si>
    <t>Table 34e: spread of grades by main service categories and provider sector, as at 31 December 2018</t>
  </si>
  <si>
    <t>Table 34e 1: spread of grades by main service categories and provider sector, as at 31 December 2018</t>
  </si>
  <si>
    <t>Table 34f: spread of grades in childminding services by urban rural category and SIMD category, as at 31 December 2018</t>
  </si>
  <si>
    <t>Table 34f 1: spread of grades in childminding services by urban rural category and SIMD category, as at 31 December 2018</t>
  </si>
  <si>
    <t>Table 34g 1: spread of grades in daycare of children services by urban rural category and SIMD category, as at 31 December 2018</t>
  </si>
  <si>
    <t>Table 34g 2: spread of grades in children and family centres by urban rural category and SIMD category, as at 31 December 2018</t>
  </si>
  <si>
    <t>Table 34g 3: spread of grades in holiday playschemes by urban rural category and SIMD category, as at 31 December 2018</t>
  </si>
  <si>
    <t>Table 34g 4: spread of grades in nurseries (all nurseries) by urban rural category and SIMD category, as at 31 December 2018</t>
  </si>
  <si>
    <t>Table 34g 5: spread of grades in Local authority nurseries by urban rural category and SIMD category, as at 31 December 2018</t>
  </si>
  <si>
    <t>Table 34g 6: spread of grades in Private nurseries by urban rural category and SIMD category, as at 31 December 2018</t>
  </si>
  <si>
    <t>Table 34g 7: spread of grades in Voluntary/not for profit nurseries by urban rural category and SIMD category, as at 31 December 2018</t>
  </si>
  <si>
    <t>Table 34g 8: spread of grades in out of school care services (all out of school care services) by urban rural category and SIMD category, as at 31 December 2018</t>
  </si>
  <si>
    <t>Table 34g 9: spread of grades in Local authority out of school care services by urban rural category and SIMD category, as at 31 December 2018</t>
  </si>
  <si>
    <t>Table 34g 10: spread of grades in Private out of school care services by urban rural category and SIMD category, as at 31 December 2018</t>
  </si>
  <si>
    <t>Table 34g 11: spread of grades in Voluntary/not for profit out of school care services by urban rural category and SIMD category, as at 31 December 2018</t>
  </si>
  <si>
    <t>Table 34g 12: spread of grades in playgroups by urban rural category and SIMD category, as at 31 December 2018</t>
  </si>
  <si>
    <t>Table 34h 1: spread of grades in daycare of children services by urban rural category and SIMD category, as at 31 December 2018</t>
  </si>
  <si>
    <t>Table 34h 2: spread of grades in children and family centres by urban rural category and SIMD category, as at 31 December 2018</t>
  </si>
  <si>
    <t>Table 34h 3: spread of grades in holiday playschemes by urban rural category and SIMD category, as at 31 December 2018</t>
  </si>
  <si>
    <t>Table 34h 4: spread of grades in nurseries (all nurseries) by urban rural category and SIMD category, as at 31 December 2018</t>
  </si>
  <si>
    <t>Table 34h 5: spread of grades in Local authority nurseries by urban rural category and SIMD category, as at 31 December 2018</t>
  </si>
  <si>
    <t>Table 34h 6: spread of grades in Private nurseries by urban rural category and SIMD category, as at 31 December 2018</t>
  </si>
  <si>
    <t>Table 34h 7: spread of grades in Voluntary/not for profit nurseries by urban rural category and SIMD category, as at 31 December 2018</t>
  </si>
  <si>
    <t>Table 34h 8: spread of grades in out of school care services (all out of school care services) by urban rural category and SIMD category, as at 31 December 2018</t>
  </si>
  <si>
    <t>Table 34h 9: spread of grades in Local authority out of school care services by urban rural category and SIMD category, as at 31 December 2018</t>
  </si>
  <si>
    <t>Table 34h 10: spread of grades in Private out of school care services by urban rural category and SIMD category, as at 31 December 2018</t>
  </si>
  <si>
    <t>Table 34h 11: spread of grades in Voluntary/not for profit out of school care services by urban rural category and SIMD category, as at 31 December 2018</t>
  </si>
  <si>
    <t>Table 34h 12: spread of grades in playgroups by urban rural category and SIMD category, as at 31 December 2018</t>
  </si>
  <si>
    <t>Table 34i: spread of grades in children and family centres, nurseries and playgroups and whether they are providing funded places, as at 31 December 2018</t>
  </si>
  <si>
    <t>Table 34i 1: spread of grades in children and family centres, nurseries and playgroups and whether they are providing funded places, as at 31 December 2018</t>
  </si>
  <si>
    <t>Table 34j: spread of grades in children and family centres, nurseries and playgroups by provider sector and whether they are providing funded places, as at 31 December 2018</t>
  </si>
  <si>
    <t>Table 34j 1: spread of grades in children and family centres, nurseries and playgroups by provider sector and whether they are providing funded places, as at 31 December 2018</t>
  </si>
  <si>
    <t>Tables 34: Summary of graded childcare services by spread of grades as at 31st December 2018</t>
  </si>
  <si>
    <t>Table 35b: Summary of graded daycare of children services by theme as at 31st December 2018</t>
  </si>
  <si>
    <t>Tables 35: Summary of graded childcare services by theme as at 31st December 2018</t>
  </si>
  <si>
    <t>Table 35a: Summary of graded childminding services by theme as at 31st December 2018</t>
  </si>
  <si>
    <t>Table 35c: Summary of graded daycare of children services by sector and by theme as at 31st December 2018</t>
  </si>
  <si>
    <t>Table 35d: Summary of graded daycare of children services by service category and sector for quality of care and support grades as at 31st December 2018</t>
  </si>
  <si>
    <t>Table 35e: Summary of graded daycare of children services by service category and sector for quality of environment grades as at 31st December 2018</t>
  </si>
  <si>
    <t>Table 35f: Summary of graded daycare of children services by service category and sector for quality of staffing grades as at 31st December 2018</t>
  </si>
  <si>
    <t>Table 35g: Summary of graded daycare of children services by service category and sector for quality of management and leadership grades as at 31st December 2018</t>
  </si>
  <si>
    <t>Tables 36: Summary of graded childcare services by minimum grades as at 31st December 2018</t>
  </si>
  <si>
    <t>Table 36d: Nurseries and out of school care services by provider sector and lowest grade, as at 31 December 2018</t>
  </si>
  <si>
    <t>Table 36c: Daycare of children services by service categories and lowest grade, as at 31 December 2018</t>
  </si>
  <si>
    <t>Table 36b: Daycare of children services by sector and lowest grade, as at 31 December 2018</t>
  </si>
  <si>
    <t>Table 36a: Childminding and daycare of children services by lowest grade, as at 31 December 2018</t>
  </si>
  <si>
    <t>Tables 37: Summary of grades in nursery services by service size (registered places) and provider sector, as at 31st December 2018</t>
  </si>
  <si>
    <t>Table 37a: Summary of grades in nursery services by service size (registered places), as at 31st December 2018</t>
  </si>
  <si>
    <t>Table 37a 1: Summary of grades in nursery services by service size (registered places), as at 31st December 2018</t>
  </si>
  <si>
    <t>Table 37b 1: Summary of grades in local authority nursery services by service size (registered places), as at 31st December 2018</t>
  </si>
  <si>
    <t>Table 37b: Summary of grades in local authority nursery services by service size (registered places), as at 31st December 2018</t>
  </si>
  <si>
    <t>Table 37c: Summary of grades in private nursery services by service size (registered places), as at 31st December 2018</t>
  </si>
  <si>
    <t>Table 37c 1: Summary of grades in private nursery services by service size (registered places), as at 31st December 2018</t>
  </si>
  <si>
    <t>Table 37d: Summary of grades in voluntary/not for profit nursery services by service size (registered places), as at 31st December 2018</t>
  </si>
  <si>
    <t>Table 37d 1: Summary of grades in private nursery services by service size (registered places), as at 31st December 2018</t>
  </si>
  <si>
    <t>Source: Care Inspectorate service-lists, annual return and PMS 31/12/18</t>
  </si>
  <si>
    <r>
      <t>Table 38a:  Complaints</t>
    </r>
    <r>
      <rPr>
        <b/>
        <sz val="12"/>
        <rFont val="Calibri"/>
        <family val="2"/>
      </rPr>
      <t xml:space="preserve"> about childcare service, between 1 January 2018 and 31 December 2018</t>
    </r>
  </si>
  <si>
    <t>Table 38b:  Upheld complaints about childcare services by main service category, between 1 January 2018 and 31 December 2018</t>
  </si>
  <si>
    <t>Table 27a:  Number of childcare services that are providing funded early learning and childcare, as at 31 December 2018</t>
  </si>
  <si>
    <t>Table 27b:  Number of selected childcare services that are providing funded early learning and childcare, by local authority, as at 31 December 2018</t>
  </si>
  <si>
    <t>Table 30d:  School-term and school-holiday availability, by main type of childcare service, for services providing ELC only as at 31 December 2018</t>
  </si>
  <si>
    <t>Table 30e:  School-term and school-holiday availability in nurseries, which provide ELC, by provider sector, as at 31 December 2018</t>
  </si>
  <si>
    <t>Total daycare of children services (excluding chldminders)</t>
  </si>
  <si>
    <t>All childcare services (excluding childminding and crèche)</t>
  </si>
  <si>
    <t>All childcare services (excluding crèche)</t>
  </si>
  <si>
    <t>Table 1a:  Number of children and percentage of population registered with childcare services, by main type of service and age-group, as at 31 December 2018</t>
  </si>
  <si>
    <t>Table 1b:  Number of children and percentage of population registered with nursery services, by provider sector and age-group, as at 31 December 2018</t>
  </si>
  <si>
    <t>Table 3:  Number of children registered with childcare services, by local authority, urban-rural category, deprivation category, and provider sector, as at 31 December 2018</t>
  </si>
  <si>
    <t>Table 4a: Children registered with  childcare services as a rate per 100 service specific population, by urban-rural category, deprivation category, and provider sector, as at 31 December 2018</t>
  </si>
  <si>
    <t>Table 4b: Children registered with nursery services at 31 December 2018 as a rate per 100 service specific population, by urban-rural category, deprivation category, and provider sector, as at 31 December 2018</t>
  </si>
  <si>
    <t>Table 6:  Children registered with childcare services as a rate per 100 population aged 0-15, by local authority, urban-rural category, and deprivation category, as at 31 December 2018</t>
  </si>
  <si>
    <t>Table 13:  Number of registered childcare services by main service category and provider sector, as at 31 December 2018</t>
  </si>
  <si>
    <t>Table 15a:  Number of registered daycare of children services by sector and by urban-rural category and deprivation category, as at 31 December 2018</t>
  </si>
  <si>
    <t>Table 19:  Number of childcare services by local authority area, urban-rural category, deprivation category  and provider sector, as at 31 December 2018</t>
  </si>
  <si>
    <t>Table 20:  Number of childcare services per 10,000 head of population (0-15 years old), by local authority area, as at 31 December 2018</t>
  </si>
  <si>
    <t>Table 12b: Number of active nurseries and out of school care services, by provider sector, as at 31 December 2014, 2015, 2016, 2017 and 2018</t>
  </si>
  <si>
    <t>Table 22:  Capacity (registered places) of childcare services at 31 December 2014, 2015, 2016, 2017 and 2018</t>
  </si>
  <si>
    <t>Table 23a: Capacity (registered places) of childcare services (maximum attendance at any one time) by main service category, as at 31 December 2018</t>
  </si>
  <si>
    <t>Table 33:  Characteristics of the active childminder workforce as at 31 December 2018</t>
  </si>
  <si>
    <t>Table 28a:  Age-groups that can be provided for by registered  childcare services, as at 31 December 2018</t>
  </si>
  <si>
    <t>Table 34a and 34a 1: spread of grades of childminding and daycare of children services, as at 31 December 2018</t>
  </si>
  <si>
    <t>Table 34b and 34b 1: spread of grades of daycare of children services by sector, as at 31 December 2018</t>
  </si>
  <si>
    <t>Table 34c and 34c 1: spread of grades by main service categories, as at 31 December 2018</t>
  </si>
  <si>
    <t>Table 34d and 34d 1: spread of grades in nurseries and out of school care services by provider sector, as at 31 December 2018</t>
  </si>
  <si>
    <t>Table 34e and 34e 1: spread of grades by main service categories and provider sector, as at 31 December 2018</t>
  </si>
  <si>
    <t>Table 34f and 34f 1: spread of grades in childminding services by urban rural category and SIMD category, as at 31 December 2018</t>
  </si>
  <si>
    <t>Table 34g 1: spread of grades in daycare of children services by urban rural category and SIMD category, as at 31 December 2018 (Tables 34g 2 - 34g 12 spread of grades for each service category by urban rural category and SIMD category)</t>
  </si>
  <si>
    <t>Table 34h 1: spread of grades in daycare of children services by urban rural category and SIMD category, as at 31 December 2018 (Tables 34h 2 - 34h 12 spread of grades for each service category by urban rural category and SIMD category)</t>
  </si>
  <si>
    <t>Table 34i and 34i 1: spread of grades in children and family centres, nurseries and playgroups and whether they are providing funded places, as at 31 December 2018</t>
  </si>
  <si>
    <t>Table 34j and 34j 1: spread of grades in children and family centres, nurseries and playgroups by provider sector and whether they are providing funded places, as at 31 December 2018</t>
  </si>
  <si>
    <t xml:space="preserve">Tables 35: Summary of graded childcare services by theme as at 31st December 2018 </t>
  </si>
  <si>
    <t xml:space="preserve">Table 35a: Summary of graded childminding services by theme as at 31st December 2018 </t>
  </si>
  <si>
    <t xml:space="preserve">Table 35b: Summary of graded daycare of children services by theme as at 31st December 2018 </t>
  </si>
  <si>
    <t xml:space="preserve">Table 35c: Summary of graded daycare of children services by sector and by theme as at 31st December 2018 </t>
  </si>
  <si>
    <t xml:space="preserve">Table 35d: Summary of graded daycare of children services by service category and sector for quality of care and support grades as at 31st December 2018 </t>
  </si>
  <si>
    <t xml:space="preserve">Table 35e: Summary of graded daycare of children services by service category and sector for quality of environment grades as at 31st December 2018 </t>
  </si>
  <si>
    <t xml:space="preserve">Table 35f: Summary of graded daycare of children services by service category and sector for quality of staffing grades as at 31st December 2018 </t>
  </si>
  <si>
    <t xml:space="preserve">Table 35g: Summary of graded daycare of children services by service category and sector for quality of management and leadership grades as at 31st December 2018 </t>
  </si>
  <si>
    <t>Table 36a: minimum grades of childminding and daycare of children services, as at 31 December 2018</t>
  </si>
  <si>
    <t>Table 36b: minimum grades of daycare of children services by sector, as at 31 December 2018</t>
  </si>
  <si>
    <t>Table 36c: minimum grades of daycare of children services by service categories, as at 31 December 2018</t>
  </si>
  <si>
    <t>Table 36d: minimum grades of nurseries and out of school care services by provider sector, as at 31 December 2018</t>
  </si>
  <si>
    <t>Table 37a and 37a 1: Summary of grades in nursery services by service size (registered places) and provider sector, as at 31st December 2018</t>
  </si>
  <si>
    <t>Table 37b and 37b 1: Summary of grades in local authority nursery services by service size (registered places), as at 31st December 2018</t>
  </si>
  <si>
    <t>Table 37c and 37c 1: Summary of grades in private nursery services by service size (registered places), as at 31st December 2018</t>
  </si>
  <si>
    <t>Table 37d and 37d 1: Summary of grades in voluntary/not for profit nursery services by service size (registered places), as at 31st December 2018</t>
  </si>
  <si>
    <t>Table 38a:  Complaints about childcare service, between 1 January 2018 and 31 December 2018</t>
  </si>
  <si>
    <t>Mid-year population estimates: Scotland and its council areas by single year of age and sex: 2017</t>
  </si>
  <si>
    <t>It is assumed that children are counted once for each service they are registered with.</t>
  </si>
  <si>
    <t>Source:  Care Inspectorate service-lists and annual return data.  National Records of Scotland mid-2017 population estimates</t>
  </si>
  <si>
    <t>Please note childminding services will only be evaluated for quality of staffing where the service has one or more assistants (426 childminders were graded on the quality of staffing theme)</t>
  </si>
  <si>
    <t>All grades are as at 31 December 2018, based on finalised inspection reports</t>
  </si>
  <si>
    <t>All nurseries providing funded places</t>
  </si>
  <si>
    <t>Children and family centres</t>
  </si>
  <si>
    <t>All children and family centres providing funded places</t>
  </si>
  <si>
    <t>Playgroups</t>
  </si>
  <si>
    <t>All playgroups providing funded places</t>
  </si>
  <si>
    <t>Care Service type</t>
  </si>
  <si>
    <t>Table 27c : Proportion of services providing funded early learning and childcare as at 31 December 2014 - 2018</t>
  </si>
  <si>
    <t>Table 27c : Proportion of services providing funded early learning and childcare as at 31 December 2014, 2015, 2016, 2017 and 2018</t>
  </si>
  <si>
    <t>Table 34k: Evaluations of childminders and daycare of children services in terms of quality theme grading, as at 31 December 2018</t>
  </si>
  <si>
    <t>All themes weak or unsatisfactory</t>
  </si>
  <si>
    <t>At least one theme weak or lower</t>
  </si>
  <si>
    <t>At least one theme adequate or lower</t>
  </si>
  <si>
    <t>All themes good or better</t>
  </si>
  <si>
    <t>All themes very good or excellent</t>
  </si>
  <si>
    <t>Children and Family Centre</t>
  </si>
  <si>
    <t>Local Authority</t>
  </si>
  <si>
    <t>Voluntary or Not for Profit</t>
  </si>
  <si>
    <t>Creche Total</t>
  </si>
  <si>
    <t>Holiday Playscheme</t>
  </si>
  <si>
    <t>Holiday Playscheme Total</t>
  </si>
  <si>
    <t>Out of School Club</t>
  </si>
  <si>
    <t>Out of School Club Total</t>
  </si>
  <si>
    <t>Note: Some of these percentages are based on small numbers of services. Those based on numbers less than 11 are coloured orange in the above table.</t>
  </si>
  <si>
    <t>Total ELC services per 10,000 population (0-15 years old)</t>
  </si>
  <si>
    <t>Total combined capacity per 10,000 population (0-15 years old)</t>
  </si>
  <si>
    <t>Nursery services per 10,000 population (0-5 years old)</t>
  </si>
  <si>
    <t>Total number of places per 10,000 population (0-5 years old)</t>
  </si>
  <si>
    <t>Average number of places per service</t>
  </si>
  <si>
    <t>Out of school care services</t>
  </si>
  <si>
    <t>Total ELC services per 10,000 population (4-15 years old)</t>
  </si>
  <si>
    <t>Total ELC services per 10,000 population (0-5 years old)</t>
  </si>
  <si>
    <t>Table 16a:  Number of registered childcare services per 10,000  child population (0-15) by urban-rural category and deprivation category, as at 31 December 2018</t>
  </si>
  <si>
    <t>Table 16b: ELC services and registered capacity per 10,000 population (aged 0-15), 2018 and 2017</t>
  </si>
  <si>
    <t>Table 16c: Nursery services and registered capacity per 10,000 population (aged 0-5), 2018 and 2017</t>
  </si>
  <si>
    <t xml:space="preserve">Table 16d: Childminders, out of school care and playgroup services per 10,000 population and average size of service 2018 </t>
  </si>
  <si>
    <t>Table 16a:  Number of registered childcare services per 10,000 head of child population (0-15) by urban-rural category and deprivation category, as at 31 December 2018</t>
  </si>
  <si>
    <t>Table 16b: ELC services and registered capacity per 10,000 population (aged 0-15), as at 31 December 2018 and 2017</t>
  </si>
  <si>
    <t>Table 16c: Nursery services and registered capacity per 10,000 population (aged 0-5), as at 31 December 2018 and 2017</t>
  </si>
  <si>
    <t xml:space="preserve">Table 16d: Childminders, out of school care and playgroup services per 10,000 population and average size of service as at 31 December 2018 </t>
  </si>
  <si>
    <t>Total - Children and family centres, Nurseries and Playgroups</t>
  </si>
  <si>
    <t>Table 34l: Evaluations of services providing funded early learning and childcare as at 31 December 2014, 2015, 2016, 2017 and 2018</t>
  </si>
  <si>
    <t>Table 10a and 10b:  Number of registered childcare services by main service category and service status (active / inactive), as at 31 December 2008 to 2018</t>
  </si>
  <si>
    <t xml:space="preserve"> Table 24c:  Average capacity of out of school care services by provider sector and by urban-rural category and deprivation category, as at 31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</si>
</sst>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_-* #,##0_-;\-* #,##0_-;_-* &quot;-&quot;??_-;_-@_-"/>
    <numFmt numFmtId="168" formatCode="#,##0_ ;\-#,##0\ "/>
  </numFmts>
  <fonts count="68"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sz val="12"/>
      <name val="Calibri"/>
      <family val="2"/>
      <scheme val="minor"/>
    </font>
    <font>
      <sz val="12"/>
      <color theme="1"/>
      <name val="Calibri"/>
      <family val="2"/>
      <scheme val="minor"/>
    </font>
    <font>
      <sz val="12"/>
      <color indexed="8"/>
      <name val="Calibri"/>
      <family val="2"/>
      <scheme val="minor"/>
    </font>
    <font>
      <sz val="10"/>
      <name val="Arial"/>
      <family val="2"/>
    </font>
    <font>
      <b/>
      <sz val="12"/>
      <name val="Calibri"/>
      <family val="2"/>
      <scheme val="minor"/>
    </font>
    <font>
      <b/>
      <sz val="12"/>
      <color theme="1"/>
      <name val="Calibri"/>
      <family val="2"/>
      <scheme val="minor"/>
    </font>
    <font>
      <sz val="11"/>
      <name val="Calibri"/>
      <family val="2"/>
      <scheme val="minor"/>
    </font>
    <font>
      <b/>
      <sz val="11"/>
      <color rgb="FFFF0000"/>
      <name val="Calibri"/>
      <family val="2"/>
      <scheme val="minor"/>
    </font>
    <font>
      <sz val="12"/>
      <color rgb="FF000000"/>
      <name val="Calibri"/>
      <family val="2"/>
      <scheme val="minor"/>
    </font>
    <font>
      <b/>
      <sz val="12"/>
      <color rgb="FF000000"/>
      <name val="Calibri"/>
      <family val="2"/>
      <scheme val="minor"/>
    </font>
    <font>
      <u/>
      <sz val="12"/>
      <name val="Calibri"/>
      <family val="2"/>
      <scheme val="minor"/>
    </font>
    <font>
      <b/>
      <sz val="12"/>
      <color indexed="8"/>
      <name val="Calibri"/>
      <family val="2"/>
      <scheme val="minor"/>
    </font>
    <font>
      <sz val="11"/>
      <color rgb="FF000000"/>
      <name val="Arial"/>
      <family val="2"/>
    </font>
    <font>
      <u/>
      <sz val="11"/>
      <color theme="10"/>
      <name val="Calibri"/>
      <family val="2"/>
      <scheme val="minor"/>
    </font>
    <font>
      <sz val="12"/>
      <color indexed="10"/>
      <name val="Calibri"/>
      <family val="2"/>
      <scheme val="minor"/>
    </font>
    <font>
      <sz val="12"/>
      <name val="Calibri"/>
      <family val="2"/>
    </font>
    <font>
      <b/>
      <i/>
      <sz val="12"/>
      <name val="Calibri"/>
      <family val="2"/>
      <scheme val="minor"/>
    </font>
    <font>
      <b/>
      <sz val="12"/>
      <color indexed="12"/>
      <name val="Calibri"/>
      <family val="2"/>
      <scheme val="minor"/>
    </font>
    <font>
      <b/>
      <sz val="12"/>
      <name val="Calibri"/>
      <family val="2"/>
    </font>
    <font>
      <b/>
      <sz val="11"/>
      <color rgb="FF000000"/>
      <name val="Arial"/>
      <family val="2"/>
    </font>
    <font>
      <sz val="10"/>
      <color rgb="FF000000"/>
      <name val="Arial"/>
      <family val="2"/>
    </font>
    <font>
      <b/>
      <sz val="12"/>
      <name val="Arial"/>
      <family val="2"/>
    </font>
    <font>
      <u/>
      <sz val="10"/>
      <color indexed="12"/>
      <name val="Arial"/>
      <family val="2"/>
    </font>
    <font>
      <b/>
      <sz val="10"/>
      <name val="Arial"/>
      <family val="2"/>
    </font>
    <font>
      <b/>
      <sz val="11"/>
      <name val="Calibri"/>
      <family val="2"/>
      <scheme val="minor"/>
    </font>
    <font>
      <b/>
      <u/>
      <sz val="10"/>
      <name val="Arial"/>
      <family val="2"/>
    </font>
    <font>
      <sz val="8"/>
      <name val="Arial"/>
      <family val="2"/>
    </font>
    <font>
      <sz val="12"/>
      <color theme="5"/>
      <name val="Calibri"/>
      <family val="2"/>
      <scheme val="minor"/>
    </font>
    <font>
      <sz val="10"/>
      <color indexed="55"/>
      <name val="Calibri"/>
      <family val="2"/>
      <scheme val="minor"/>
    </font>
    <font>
      <u/>
      <sz val="10"/>
      <color theme="10"/>
      <name val="Arial"/>
      <family val="2"/>
    </font>
    <font>
      <u/>
      <sz val="10"/>
      <color theme="10"/>
      <name val="Calibri"/>
      <family val="2"/>
      <scheme val="minor"/>
    </font>
    <font>
      <u/>
      <sz val="12"/>
      <color theme="10"/>
      <name val="Calibri"/>
      <family val="2"/>
      <scheme val="minor"/>
    </font>
    <font>
      <sz val="8"/>
      <color theme="0" tint="-0.499984740745262"/>
      <name val="Calibri"/>
      <family val="2"/>
      <scheme val="minor"/>
    </font>
    <font>
      <sz val="12"/>
      <color rgb="FFFFC000"/>
      <name val="Calibri"/>
      <family val="2"/>
      <scheme val="minor"/>
    </font>
    <font>
      <sz val="12"/>
      <color theme="0" tint="-0.499984740745262"/>
      <name val="Calibri"/>
      <family val="2"/>
      <scheme val="minor"/>
    </font>
    <font>
      <i/>
      <sz val="12"/>
      <name val="Calibri"/>
      <family val="2"/>
      <scheme val="minor"/>
    </font>
    <font>
      <sz val="11"/>
      <color rgb="FF000000"/>
      <name val="Calibri"/>
      <family val="2"/>
    </font>
    <font>
      <sz val="12"/>
      <color theme="9" tint="-0.249977111117893"/>
      <name val="Calibri"/>
      <family val="2"/>
      <scheme val="minor"/>
    </font>
    <font>
      <sz val="12"/>
      <color rgb="FFFF0000"/>
      <name val="Calibri"/>
      <family val="2"/>
      <scheme val="minor"/>
    </font>
    <font>
      <b/>
      <u/>
      <sz val="12"/>
      <name val="Calibri"/>
      <family val="2"/>
      <scheme val="minor"/>
    </font>
    <font>
      <sz val="8"/>
      <name val="Calibri"/>
      <family val="2"/>
      <scheme val="minor"/>
    </font>
    <font>
      <i/>
      <u/>
      <sz val="12"/>
      <name val="Calibri"/>
      <family val="2"/>
      <scheme val="minor"/>
    </font>
    <font>
      <sz val="8"/>
      <color rgb="FF808080"/>
      <name val="Calibri"/>
      <family val="2"/>
    </font>
    <font>
      <sz val="8"/>
      <name val="Calibri"/>
      <family val="2"/>
    </font>
    <font>
      <sz val="12"/>
      <color rgb="FF000000"/>
      <name val="Calibri"/>
      <family val="2"/>
    </font>
    <font>
      <b/>
      <sz val="12"/>
      <color rgb="FF000000"/>
      <name val="Calibri"/>
      <family val="2"/>
    </font>
    <font>
      <b/>
      <sz val="12"/>
      <color rgb="FFFF0000"/>
      <name val="Calibri"/>
      <family val="2"/>
      <scheme val="minor"/>
    </font>
    <font>
      <sz val="10"/>
      <color rgb="FFFF0000"/>
      <name val="Calibri"/>
      <family val="2"/>
      <scheme val="minor"/>
    </font>
    <font>
      <sz val="10"/>
      <name val="Calibri"/>
      <family val="2"/>
      <scheme val="minor"/>
    </font>
    <font>
      <b/>
      <sz val="12"/>
      <color theme="9" tint="-0.249977111117893"/>
      <name val="Calibri"/>
      <family val="2"/>
      <scheme val="minor"/>
    </font>
    <font>
      <sz val="12"/>
      <color rgb="FF000000"/>
      <name val="Arial"/>
      <family val="2"/>
    </font>
    <font>
      <sz val="11"/>
      <name val="Arial"/>
      <family val="2"/>
    </font>
    <font>
      <b/>
      <sz val="12"/>
      <color theme="5"/>
      <name val="Calibri"/>
      <family val="2"/>
      <scheme val="minor"/>
    </font>
    <font>
      <b/>
      <vertAlign val="superscript"/>
      <sz val="11"/>
      <color indexed="8"/>
      <name val="Calibri"/>
      <family val="2"/>
      <scheme val="minor"/>
    </font>
    <font>
      <vertAlign val="superscript"/>
      <sz val="11"/>
      <color indexed="8"/>
      <name val="Calibri"/>
      <family val="2"/>
    </font>
    <font>
      <sz val="10"/>
      <name val="MS Sans Serif"/>
      <family val="2"/>
    </font>
    <font>
      <sz val="12"/>
      <color theme="5" tint="-0.249977111117893"/>
      <name val="Calibri"/>
      <family val="2"/>
      <scheme val="minor"/>
    </font>
    <font>
      <sz val="12"/>
      <color rgb="FF0070C0"/>
      <name val="Calibri"/>
      <family val="2"/>
      <scheme val="minor"/>
    </font>
    <font>
      <b/>
      <sz val="11"/>
      <color rgb="FF000000"/>
      <name val="Calibri"/>
      <family val="2"/>
      <scheme val="minor"/>
    </font>
    <font>
      <sz val="11"/>
      <color rgb="FFE26B0A"/>
      <name val="Calibri"/>
      <family val="2"/>
      <scheme val="minor"/>
    </font>
    <font>
      <sz val="11"/>
      <color rgb="FF000000"/>
      <name val="Calibri"/>
      <family val="2"/>
      <scheme val="minor"/>
    </font>
    <font>
      <b/>
      <sz val="11"/>
      <color rgb="FFE26B0A"/>
      <name val="Calibri"/>
      <family val="2"/>
      <scheme val="minor"/>
    </font>
    <font>
      <b/>
      <u/>
      <sz val="18"/>
      <color theme="1"/>
      <name val="Calibri"/>
      <family val="2"/>
      <scheme val="minor"/>
    </font>
    <font>
      <sz val="8"/>
      <color theme="1"/>
      <name val="Calibri"/>
      <family val="2"/>
      <scheme val="minor"/>
    </font>
  </fonts>
  <fills count="14">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theme="4" tint="0.79998168889431442"/>
      </patternFill>
    </fill>
  </fills>
  <borders count="9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theme="4" tint="0.39997558519241921"/>
      </top>
      <bottom/>
      <diagonal/>
    </border>
    <border>
      <left style="thin">
        <color indexed="64"/>
      </left>
      <right style="thin">
        <color indexed="64"/>
      </right>
      <top style="thin">
        <color theme="4" tint="0.39997558519241921"/>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theme="4" tint="0.39997558519241921"/>
      </top>
      <bottom/>
      <diagonal/>
    </border>
    <border>
      <left style="double">
        <color indexed="64"/>
      </left>
      <right style="thin">
        <color indexed="64"/>
      </right>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op>
      <bottom style="thin">
        <color theme="4"/>
      </bottom>
      <diagonal/>
    </border>
    <border>
      <left/>
      <right/>
      <top style="thin">
        <color theme="4"/>
      </top>
      <bottom style="thin">
        <color theme="4"/>
      </bottom>
      <diagonal/>
    </border>
    <border>
      <left style="thin">
        <color indexed="64"/>
      </left>
      <right style="thin">
        <color indexed="64"/>
      </right>
      <top style="thin">
        <color theme="4"/>
      </top>
      <bottom style="double">
        <color indexed="64"/>
      </bottom>
      <diagonal/>
    </border>
    <border>
      <left/>
      <right/>
      <top style="thin">
        <color theme="4"/>
      </top>
      <bottom style="double">
        <color indexed="64"/>
      </bottom>
      <diagonal/>
    </border>
    <border>
      <left style="thin">
        <color indexed="64"/>
      </left>
      <right style="thin">
        <color indexed="64"/>
      </right>
      <top style="thin">
        <color theme="4"/>
      </top>
      <bottom style="thin">
        <color indexed="64"/>
      </bottom>
      <diagonal/>
    </border>
    <border>
      <left/>
      <right/>
      <top style="thin">
        <color theme="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right/>
      <top style="thin">
        <color indexed="8"/>
      </top>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7">
    <xf numFmtId="0" fontId="0" fillId="0" borderId="0"/>
    <xf numFmtId="9" fontId="1"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7" fillId="0" borderId="0"/>
    <xf numFmtId="0" fontId="26" fillId="0" borderId="0" applyNumberFormat="0" applyFill="0" applyBorder="0" applyAlignment="0" applyProtection="0">
      <alignment vertical="top"/>
      <protection locked="0"/>
    </xf>
    <xf numFmtId="0" fontId="30" fillId="0" borderId="0"/>
    <xf numFmtId="0" fontId="30" fillId="0" borderId="0"/>
    <xf numFmtId="43" fontId="1" fillId="0" borderId="0" applyFont="0" applyFill="0" applyBorder="0" applyAlignment="0" applyProtection="0"/>
    <xf numFmtId="0" fontId="33" fillId="0" borderId="0" applyNumberFormat="0" applyFill="0" applyBorder="0" applyAlignment="0" applyProtection="0"/>
    <xf numFmtId="0" fontId="7" fillId="0" borderId="0"/>
    <xf numFmtId="0" fontId="1" fillId="0" borderId="0"/>
    <xf numFmtId="0" fontId="59" fillId="0" borderId="0"/>
    <xf numFmtId="9" fontId="1" fillId="0" borderId="0" applyFont="0" applyFill="0" applyBorder="0" applyAlignment="0" applyProtection="0"/>
  </cellStyleXfs>
  <cellXfs count="1763">
    <xf numFmtId="0" fontId="0" fillId="0" borderId="0" xfId="0"/>
    <xf numFmtId="0" fontId="0" fillId="0" borderId="0" xfId="0" applyFill="1"/>
    <xf numFmtId="0" fontId="3" fillId="0" borderId="0" xfId="0" applyFont="1"/>
    <xf numFmtId="0" fontId="3" fillId="2" borderId="0" xfId="0" applyFont="1" applyFill="1"/>
    <xf numFmtId="0" fontId="4" fillId="0" borderId="0" xfId="0" applyFont="1" applyFill="1" applyBorder="1" applyAlignment="1"/>
    <xf numFmtId="0" fontId="5" fillId="0" borderId="0" xfId="0" applyFont="1" applyAlignment="1"/>
    <xf numFmtId="0" fontId="4" fillId="0" borderId="0" xfId="0" applyFont="1" applyFill="1" applyAlignment="1"/>
    <xf numFmtId="0" fontId="0" fillId="0" borderId="0" xfId="0" applyFont="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3" fillId="0" borderId="0" xfId="0" applyFont="1" applyFill="1"/>
    <xf numFmtId="0" fontId="2" fillId="0" borderId="0" xfId="0" applyFont="1"/>
    <xf numFmtId="0" fontId="8" fillId="0" borderId="0" xfId="0" applyFont="1" applyFill="1" applyAlignment="1">
      <alignment horizontal="left"/>
    </xf>
    <xf numFmtId="0" fontId="3" fillId="8" borderId="0" xfId="0" applyFont="1" applyFill="1"/>
    <xf numFmtId="0" fontId="9" fillId="0" borderId="0" xfId="0" applyFont="1" applyFill="1" applyAlignment="1"/>
    <xf numFmtId="0" fontId="3" fillId="9" borderId="0" xfId="0" applyFont="1" applyFill="1"/>
    <xf numFmtId="0" fontId="9" fillId="9" borderId="0" xfId="0" applyFont="1" applyFill="1" applyAlignment="1"/>
    <xf numFmtId="0" fontId="4" fillId="0" borderId="0" xfId="2" applyNumberFormat="1" applyFont="1" applyFill="1" applyAlignment="1">
      <alignment horizontal="left" wrapText="1"/>
    </xf>
    <xf numFmtId="0" fontId="4" fillId="0" borderId="0" xfId="2" quotePrefix="1" applyNumberFormat="1" applyFont="1" applyFill="1" applyAlignment="1">
      <alignment horizontal="left" wrapText="1"/>
    </xf>
    <xf numFmtId="0" fontId="4" fillId="0" borderId="0" xfId="2" applyNumberFormat="1" applyFont="1" applyFill="1" applyAlignment="1"/>
    <xf numFmtId="0" fontId="0" fillId="0" borderId="0" xfId="0" applyAlignment="1"/>
    <xf numFmtId="0" fontId="4" fillId="0" borderId="0" xfId="2" quotePrefix="1" applyNumberFormat="1" applyFont="1" applyFill="1" applyAlignment="1"/>
    <xf numFmtId="0" fontId="2" fillId="0" borderId="0" xfId="0" applyFont="1" applyAlignment="1">
      <alignment vertical="center"/>
    </xf>
    <xf numFmtId="3" fontId="0" fillId="0" borderId="0" xfId="0" applyNumberFormat="1" applyBorder="1"/>
    <xf numFmtId="0" fontId="4" fillId="0" borderId="1" xfId="3" applyFont="1" applyFill="1" applyBorder="1" applyAlignment="1">
      <alignment horizontal="left" wrapText="1"/>
    </xf>
    <xf numFmtId="0" fontId="4" fillId="0" borderId="4" xfId="3" applyFont="1" applyFill="1" applyBorder="1" applyAlignment="1">
      <alignment horizontal="center" wrapText="1"/>
    </xf>
    <xf numFmtId="0" fontId="4" fillId="0" borderId="5" xfId="3" applyFont="1" applyFill="1" applyBorder="1" applyAlignment="1">
      <alignment horizontal="center" wrapText="1"/>
    </xf>
    <xf numFmtId="0" fontId="4" fillId="0" borderId="8" xfId="3" applyFont="1" applyFill="1" applyBorder="1" applyAlignment="1">
      <alignment horizontal="center" wrapText="1"/>
    </xf>
    <xf numFmtId="0" fontId="4" fillId="0" borderId="9" xfId="3" applyFont="1" applyFill="1" applyBorder="1" applyAlignment="1">
      <alignment horizontal="center" wrapText="1"/>
    </xf>
    <xf numFmtId="0" fontId="4" fillId="0" borderId="10" xfId="3" applyFont="1" applyFill="1" applyBorder="1" applyAlignment="1">
      <alignment horizontal="center" wrapText="1"/>
    </xf>
    <xf numFmtId="0" fontId="8" fillId="0" borderId="11" xfId="3" applyFont="1" applyFill="1" applyBorder="1" applyAlignment="1">
      <alignment horizontal="center" wrapText="1"/>
    </xf>
    <xf numFmtId="0" fontId="4" fillId="0" borderId="12" xfId="3" applyFont="1" applyFill="1" applyBorder="1" applyAlignment="1">
      <alignment horizontal="center" wrapText="1"/>
    </xf>
    <xf numFmtId="0" fontId="4" fillId="0" borderId="13" xfId="3" applyFont="1" applyFill="1" applyBorder="1" applyAlignment="1">
      <alignment horizontal="center" wrapText="1"/>
    </xf>
    <xf numFmtId="0" fontId="8" fillId="0" borderId="1" xfId="0" applyFont="1" applyFill="1" applyBorder="1" applyAlignment="1">
      <alignment horizontal="left"/>
    </xf>
    <xf numFmtId="3" fontId="8" fillId="0" borderId="11" xfId="3" applyNumberFormat="1" applyFont="1" applyFill="1" applyBorder="1" applyAlignment="1">
      <alignment horizontal="center" wrapText="1"/>
    </xf>
    <xf numFmtId="0" fontId="4" fillId="0" borderId="0" xfId="3" applyFont="1" applyFill="1" applyBorder="1" applyAlignment="1">
      <alignment horizontal="center" wrapText="1"/>
    </xf>
    <xf numFmtId="0" fontId="4" fillId="0" borderId="14" xfId="3" applyFont="1" applyFill="1" applyBorder="1" applyAlignment="1">
      <alignment horizontal="center" wrapText="1"/>
    </xf>
    <xf numFmtId="0" fontId="4" fillId="0" borderId="1" xfId="3" applyFont="1" applyFill="1" applyBorder="1" applyAlignment="1">
      <alignment horizontal="center" wrapText="1"/>
    </xf>
    <xf numFmtId="0" fontId="4" fillId="0" borderId="1" xfId="0" applyFont="1" applyFill="1" applyBorder="1"/>
    <xf numFmtId="3" fontId="8" fillId="0" borderId="11" xfId="3" applyNumberFormat="1" applyFont="1" applyFill="1" applyBorder="1"/>
    <xf numFmtId="3" fontId="4" fillId="0" borderId="0" xfId="3" applyNumberFormat="1" applyFont="1" applyFill="1" applyBorder="1" applyAlignment="1">
      <alignment horizontal="right"/>
    </xf>
    <xf numFmtId="164" fontId="4" fillId="0" borderId="14" xfId="1" applyNumberFormat="1" applyFont="1" applyFill="1" applyBorder="1" applyAlignment="1">
      <alignment horizontal="right"/>
    </xf>
    <xf numFmtId="3" fontId="4" fillId="0" borderId="1" xfId="3" applyNumberFormat="1" applyFont="1" applyFill="1" applyBorder="1" applyAlignment="1">
      <alignment horizontal="right"/>
    </xf>
    <xf numFmtId="164" fontId="4" fillId="0" borderId="0" xfId="1" applyNumberFormat="1" applyFont="1" applyFill="1" applyBorder="1" applyAlignment="1">
      <alignment horizontal="right"/>
    </xf>
    <xf numFmtId="164" fontId="4" fillId="0" borderId="14" xfId="1" applyNumberFormat="1" applyFont="1" applyFill="1" applyBorder="1"/>
    <xf numFmtId="3" fontId="0" fillId="0" borderId="0" xfId="0" applyNumberFormat="1"/>
    <xf numFmtId="0" fontId="4" fillId="0" borderId="1" xfId="0" applyFont="1" applyFill="1" applyBorder="1" applyAlignment="1">
      <alignment horizontal="left" wrapText="1" indent="1"/>
    </xf>
    <xf numFmtId="0" fontId="4" fillId="0" borderId="1" xfId="3" applyFont="1" applyFill="1" applyBorder="1"/>
    <xf numFmtId="3" fontId="4" fillId="0" borderId="9" xfId="3" applyNumberFormat="1" applyFont="1" applyFill="1" applyBorder="1"/>
    <xf numFmtId="164" fontId="4" fillId="0" borderId="15" xfId="1" applyNumberFormat="1" applyFont="1" applyFill="1" applyBorder="1"/>
    <xf numFmtId="3" fontId="4" fillId="0" borderId="8" xfId="3" applyNumberFormat="1" applyFont="1" applyFill="1" applyBorder="1"/>
    <xf numFmtId="165" fontId="4" fillId="0" borderId="9" xfId="1" applyNumberFormat="1" applyFont="1" applyFill="1" applyBorder="1"/>
    <xf numFmtId="164" fontId="4" fillId="0" borderId="9" xfId="1" applyNumberFormat="1" applyFont="1" applyFill="1" applyBorder="1"/>
    <xf numFmtId="0" fontId="8" fillId="0" borderId="10" xfId="3" applyFont="1" applyFill="1" applyBorder="1"/>
    <xf numFmtId="3" fontId="8" fillId="0" borderId="3" xfId="3" applyNumberFormat="1" applyFont="1" applyFill="1" applyBorder="1"/>
    <xf numFmtId="3" fontId="8" fillId="0" borderId="10" xfId="3" applyNumberFormat="1" applyFont="1" applyFill="1" applyBorder="1"/>
    <xf numFmtId="164" fontId="8" fillId="0" borderId="13" xfId="1" applyNumberFormat="1" applyFont="1" applyFill="1" applyBorder="1"/>
    <xf numFmtId="3" fontId="8" fillId="0" borderId="1" xfId="3" applyNumberFormat="1" applyFont="1" applyFill="1" applyBorder="1"/>
    <xf numFmtId="164" fontId="8" fillId="0" borderId="14" xfId="1" applyNumberFormat="1" applyFont="1" applyFill="1" applyBorder="1"/>
    <xf numFmtId="164" fontId="8" fillId="0" borderId="0" xfId="1" applyNumberFormat="1" applyFont="1" applyFill="1" applyBorder="1"/>
    <xf numFmtId="0" fontId="8" fillId="0" borderId="8" xfId="3" applyFont="1" applyFill="1" applyBorder="1" applyAlignment="1">
      <alignment wrapText="1"/>
    </xf>
    <xf numFmtId="3" fontId="8" fillId="0" borderId="7" xfId="3" applyNumberFormat="1" applyFont="1" applyFill="1" applyBorder="1"/>
    <xf numFmtId="3" fontId="8" fillId="0" borderId="8" xfId="3" applyNumberFormat="1" applyFont="1" applyFill="1" applyBorder="1"/>
    <xf numFmtId="164" fontId="8" fillId="0" borderId="15" xfId="1" applyNumberFormat="1" applyFont="1" applyFill="1" applyBorder="1"/>
    <xf numFmtId="0" fontId="4" fillId="0" borderId="0" xfId="0" applyFont="1" applyFill="1"/>
    <xf numFmtId="0" fontId="10" fillId="0" borderId="0" xfId="0" applyFont="1" applyFill="1"/>
    <xf numFmtId="3" fontId="6" fillId="0" borderId="0" xfId="0" applyNumberFormat="1" applyFont="1" applyFill="1" applyBorder="1"/>
    <xf numFmtId="0" fontId="0" fillId="0" borderId="0" xfId="0" applyFill="1" applyBorder="1"/>
    <xf numFmtId="0" fontId="0" fillId="0" borderId="0" xfId="0" applyBorder="1"/>
    <xf numFmtId="0" fontId="0" fillId="0" borderId="0" xfId="0" applyAlignment="1">
      <alignment horizontal="right"/>
    </xf>
    <xf numFmtId="0" fontId="11" fillId="0" borderId="0" xfId="0" applyFont="1"/>
    <xf numFmtId="0" fontId="4" fillId="0" borderId="10" xfId="3" applyFont="1" applyFill="1" applyBorder="1" applyAlignment="1">
      <alignment horizontal="left" wrapText="1"/>
    </xf>
    <xf numFmtId="3" fontId="8" fillId="0" borderId="0" xfId="3" applyNumberFormat="1" applyFont="1" applyFill="1" applyBorder="1"/>
    <xf numFmtId="0" fontId="0" fillId="0" borderId="8" xfId="0" applyBorder="1"/>
    <xf numFmtId="0" fontId="8" fillId="0" borderId="6" xfId="3" applyFont="1" applyFill="1" applyBorder="1"/>
    <xf numFmtId="3" fontId="8" fillId="0" borderId="2" xfId="3" applyNumberFormat="1" applyFont="1" applyFill="1" applyBorder="1"/>
    <xf numFmtId="3" fontId="8" fillId="0" borderId="6" xfId="3" applyNumberFormat="1" applyFont="1" applyFill="1" applyBorder="1"/>
    <xf numFmtId="164" fontId="8" fillId="0" borderId="5" xfId="1" applyNumberFormat="1" applyFont="1" applyFill="1" applyBorder="1"/>
    <xf numFmtId="3" fontId="8" fillId="0" borderId="4" xfId="3" applyNumberFormat="1" applyFont="1" applyFill="1" applyBorder="1"/>
    <xf numFmtId="164" fontId="8" fillId="0" borderId="4" xfId="1" applyNumberFormat="1" applyFont="1" applyFill="1" applyBorder="1"/>
    <xf numFmtId="0" fontId="0" fillId="0" borderId="1" xfId="0" applyBorder="1"/>
    <xf numFmtId="0" fontId="8" fillId="0" borderId="0" xfId="3" applyFont="1" applyFill="1" applyBorder="1"/>
    <xf numFmtId="1" fontId="0" fillId="0" borderId="0" xfId="0" applyNumberFormat="1" applyFill="1"/>
    <xf numFmtId="3" fontId="6" fillId="0" borderId="1" xfId="3" applyNumberFormat="1" applyFont="1" applyFill="1" applyBorder="1"/>
    <xf numFmtId="3" fontId="4" fillId="0" borderId="1" xfId="3" applyNumberFormat="1" applyFont="1" applyFill="1" applyBorder="1"/>
    <xf numFmtId="3" fontId="4" fillId="0" borderId="0" xfId="3" applyNumberFormat="1" applyFont="1" applyFill="1" applyBorder="1"/>
    <xf numFmtId="1" fontId="0" fillId="0" borderId="0" xfId="0" applyNumberFormat="1" applyFill="1" applyAlignment="1">
      <alignment horizontal="right"/>
    </xf>
    <xf numFmtId="1" fontId="0" fillId="0" borderId="1" xfId="0" applyNumberFormat="1" applyFill="1" applyBorder="1"/>
    <xf numFmtId="1" fontId="2" fillId="0" borderId="0" xfId="0" applyNumberFormat="1" applyFont="1" applyFill="1" applyBorder="1"/>
    <xf numFmtId="0" fontId="9" fillId="0" borderId="0" xfId="0" applyFont="1" applyFill="1"/>
    <xf numFmtId="0" fontId="4" fillId="0" borderId="2" xfId="0" applyFont="1" applyFill="1" applyBorder="1" applyAlignment="1">
      <alignment wrapText="1"/>
    </xf>
    <xf numFmtId="0" fontId="5" fillId="0" borderId="16" xfId="0" applyFont="1" applyFill="1" applyBorder="1" applyAlignment="1">
      <alignment horizontal="center" wrapText="1"/>
    </xf>
    <xf numFmtId="0" fontId="5" fillId="0" borderId="17" xfId="0" applyFont="1" applyFill="1" applyBorder="1" applyAlignment="1">
      <alignment horizontal="center" wrapText="1"/>
    </xf>
    <xf numFmtId="0" fontId="5" fillId="0" borderId="18" xfId="0" applyFont="1" applyFill="1" applyBorder="1"/>
    <xf numFmtId="3" fontId="5" fillId="0" borderId="19" xfId="0" applyNumberFormat="1" applyFont="1" applyFill="1" applyBorder="1"/>
    <xf numFmtId="3" fontId="5" fillId="0" borderId="16" xfId="0" applyNumberFormat="1" applyFont="1" applyFill="1" applyBorder="1"/>
    <xf numFmtId="3" fontId="5" fillId="0" borderId="20" xfId="0" applyNumberFormat="1" applyFont="1" applyFill="1" applyBorder="1"/>
    <xf numFmtId="0" fontId="12" fillId="0" borderId="21" xfId="0" applyFont="1" applyFill="1" applyBorder="1"/>
    <xf numFmtId="165" fontId="12" fillId="0" borderId="21" xfId="0" applyNumberFormat="1" applyFont="1" applyFill="1" applyBorder="1"/>
    <xf numFmtId="165" fontId="12" fillId="0" borderId="9" xfId="0" applyNumberFormat="1" applyFont="1" applyFill="1" applyBorder="1"/>
    <xf numFmtId="165" fontId="12" fillId="0" borderId="22" xfId="0" applyNumberFormat="1" applyFont="1" applyFill="1" applyBorder="1"/>
    <xf numFmtId="3" fontId="5" fillId="0" borderId="18" xfId="0" applyNumberFormat="1" applyFont="1" applyFill="1" applyBorder="1"/>
    <xf numFmtId="3" fontId="5" fillId="0" borderId="0" xfId="0" applyNumberFormat="1" applyFont="1" applyFill="1" applyBorder="1"/>
    <xf numFmtId="3" fontId="5" fillId="0" borderId="23" xfId="0" applyNumberFormat="1" applyFont="1" applyFill="1" applyBorder="1"/>
    <xf numFmtId="0" fontId="5" fillId="10" borderId="18" xfId="0" applyFont="1" applyFill="1" applyBorder="1"/>
    <xf numFmtId="3" fontId="5" fillId="10" borderId="18" xfId="0" applyNumberFormat="1" applyFont="1" applyFill="1" applyBorder="1"/>
    <xf numFmtId="3" fontId="5" fillId="10" borderId="0" xfId="0" applyNumberFormat="1" applyFont="1" applyFill="1" applyBorder="1"/>
    <xf numFmtId="3" fontId="5" fillId="10" borderId="23" xfId="0" applyNumberFormat="1" applyFont="1" applyFill="1" applyBorder="1"/>
    <xf numFmtId="0" fontId="12" fillId="10" borderId="21" xfId="0" applyFont="1" applyFill="1" applyBorder="1"/>
    <xf numFmtId="165" fontId="12" fillId="10" borderId="21" xfId="0" applyNumberFormat="1" applyFont="1" applyFill="1" applyBorder="1"/>
    <xf numFmtId="165" fontId="12" fillId="10" borderId="9" xfId="0" applyNumberFormat="1" applyFont="1" applyFill="1" applyBorder="1"/>
    <xf numFmtId="165" fontId="12" fillId="10" borderId="22" xfId="0" applyNumberFormat="1" applyFont="1" applyFill="1" applyBorder="1"/>
    <xf numFmtId="0" fontId="12" fillId="0" borderId="18" xfId="0" applyFont="1" applyFill="1" applyBorder="1"/>
    <xf numFmtId="0" fontId="4" fillId="0" borderId="24" xfId="0" applyFont="1" applyFill="1" applyBorder="1"/>
    <xf numFmtId="3" fontId="5" fillId="0" borderId="25" xfId="0" applyNumberFormat="1" applyFont="1" applyFill="1" applyBorder="1"/>
    <xf numFmtId="3" fontId="5" fillId="0" borderId="12" xfId="0" applyNumberFormat="1" applyFont="1" applyFill="1" applyBorder="1"/>
    <xf numFmtId="3" fontId="5" fillId="0" borderId="26" xfId="0" applyNumberFormat="1" applyFont="1" applyFill="1" applyBorder="1"/>
    <xf numFmtId="0" fontId="12" fillId="0" borderId="27" xfId="0" applyFont="1" applyFill="1" applyBorder="1"/>
    <xf numFmtId="3" fontId="4" fillId="0" borderId="18" xfId="0" applyNumberFormat="1" applyFont="1" applyFill="1" applyBorder="1"/>
    <xf numFmtId="3" fontId="4" fillId="0" borderId="0" xfId="0" applyNumberFormat="1" applyFont="1" applyFill="1" applyBorder="1"/>
    <xf numFmtId="3" fontId="4" fillId="0" borderId="23" xfId="0" applyNumberFormat="1" applyFont="1" applyFill="1" applyBorder="1"/>
    <xf numFmtId="0" fontId="4" fillId="0" borderId="28" xfId="0" applyFont="1" applyFill="1" applyBorder="1"/>
    <xf numFmtId="0" fontId="9" fillId="0" borderId="17" xfId="0" applyFont="1" applyFill="1" applyBorder="1"/>
    <xf numFmtId="3" fontId="9" fillId="0" borderId="25" xfId="0" applyNumberFormat="1" applyFont="1" applyFill="1" applyBorder="1"/>
    <xf numFmtId="3" fontId="9" fillId="0" borderId="12" xfId="0" applyNumberFormat="1" applyFont="1" applyFill="1" applyBorder="1"/>
    <xf numFmtId="3" fontId="9" fillId="0" borderId="13" xfId="0" applyNumberFormat="1" applyFont="1" applyFill="1" applyBorder="1"/>
    <xf numFmtId="3" fontId="9" fillId="0" borderId="3" xfId="0" applyNumberFormat="1" applyFont="1" applyFill="1" applyBorder="1"/>
    <xf numFmtId="0" fontId="13" fillId="0" borderId="22" xfId="0" applyFont="1" applyFill="1" applyBorder="1"/>
    <xf numFmtId="165" fontId="13" fillId="0" borderId="21" xfId="0" applyNumberFormat="1" applyFont="1" applyFill="1" applyBorder="1"/>
    <xf numFmtId="165" fontId="13" fillId="0" borderId="9" xfId="0" applyNumberFormat="1" applyFont="1" applyFill="1" applyBorder="1"/>
    <xf numFmtId="165" fontId="13" fillId="0" borderId="7" xfId="0" applyNumberFormat="1" applyFont="1" applyFill="1" applyBorder="1"/>
    <xf numFmtId="0" fontId="13" fillId="0" borderId="18" xfId="0" applyFont="1" applyFill="1" applyBorder="1"/>
    <xf numFmtId="3" fontId="9" fillId="0" borderId="10" xfId="0" applyNumberFormat="1" applyFont="1" applyFill="1" applyBorder="1"/>
    <xf numFmtId="3" fontId="9" fillId="0" borderId="16" xfId="0" applyNumberFormat="1" applyFont="1" applyFill="1" applyBorder="1"/>
    <xf numFmtId="3" fontId="8" fillId="0" borderId="11" xfId="0" applyNumberFormat="1" applyFont="1" applyFill="1" applyBorder="1"/>
    <xf numFmtId="3" fontId="9" fillId="0" borderId="29" xfId="0" applyNumberFormat="1" applyFont="1" applyFill="1" applyBorder="1"/>
    <xf numFmtId="3" fontId="5" fillId="0" borderId="0" xfId="0" applyNumberFormat="1" applyFont="1"/>
    <xf numFmtId="0" fontId="5" fillId="0" borderId="0" xfId="0" applyFont="1"/>
    <xf numFmtId="0" fontId="8" fillId="0" borderId="0" xfId="0" applyFont="1" applyFill="1"/>
    <xf numFmtId="0" fontId="4" fillId="0" borderId="2" xfId="0" applyFont="1" applyFill="1" applyBorder="1" applyAlignment="1">
      <alignment horizontal="center" wrapText="1"/>
    </xf>
    <xf numFmtId="0" fontId="4" fillId="0" borderId="5" xfId="0" applyFont="1" applyFill="1" applyBorder="1" applyAlignment="1">
      <alignment horizontal="center" wrapText="1"/>
    </xf>
    <xf numFmtId="0" fontId="4" fillId="0" borderId="4" xfId="0" applyFont="1" applyFill="1" applyBorder="1" applyAlignment="1">
      <alignment horizontal="center" wrapText="1"/>
    </xf>
    <xf numFmtId="0" fontId="4" fillId="10" borderId="4" xfId="0" applyFont="1" applyFill="1" applyBorder="1" applyAlignment="1">
      <alignment horizontal="center" wrapText="1"/>
    </xf>
    <xf numFmtId="0" fontId="8" fillId="0" borderId="1" xfId="0" applyFont="1" applyFill="1" applyBorder="1" applyAlignment="1">
      <alignment horizontal="left" wrapText="1"/>
    </xf>
    <xf numFmtId="0" fontId="14" fillId="0" borderId="11" xfId="0" applyFont="1" applyFill="1" applyBorder="1" applyAlignment="1">
      <alignment horizontal="left" wrapText="1"/>
    </xf>
    <xf numFmtId="0" fontId="14" fillId="0" borderId="14" xfId="0" applyFont="1" applyFill="1" applyBorder="1" applyAlignment="1">
      <alignment horizontal="left" wrapText="1"/>
    </xf>
    <xf numFmtId="0" fontId="4" fillId="0" borderId="0" xfId="0" applyFont="1" applyFill="1" applyBorder="1" applyAlignment="1">
      <alignment horizontal="center" wrapText="1"/>
    </xf>
    <xf numFmtId="0" fontId="4" fillId="10" borderId="0" xfId="0" applyFont="1" applyFill="1" applyBorder="1" applyAlignment="1">
      <alignment horizontal="center" wrapText="1"/>
    </xf>
    <xf numFmtId="0" fontId="4" fillId="0" borderId="14" xfId="0" applyFont="1" applyFill="1" applyBorder="1" applyAlignment="1">
      <alignment horizontal="center" wrapText="1"/>
    </xf>
    <xf numFmtId="3" fontId="4" fillId="0" borderId="11" xfId="0" applyNumberFormat="1" applyFont="1" applyFill="1" applyBorder="1"/>
    <xf numFmtId="3" fontId="4" fillId="0" borderId="14" xfId="0" applyNumberFormat="1" applyFont="1" applyFill="1" applyBorder="1"/>
    <xf numFmtId="3" fontId="4" fillId="0" borderId="0" xfId="4" applyNumberFormat="1" applyFont="1" applyFill="1" applyBorder="1"/>
    <xf numFmtId="3" fontId="12" fillId="0" borderId="0" xfId="0" applyNumberFormat="1" applyFont="1" applyFill="1" applyBorder="1" applyAlignment="1">
      <alignment vertical="top" wrapText="1"/>
    </xf>
    <xf numFmtId="3" fontId="4" fillId="10" borderId="0" xfId="4" applyNumberFormat="1" applyFont="1" applyFill="1" applyBorder="1"/>
    <xf numFmtId="3" fontId="12" fillId="0" borderId="14" xfId="0" applyNumberFormat="1" applyFont="1" applyFill="1" applyBorder="1" applyAlignment="1">
      <alignment vertical="top" wrapText="1"/>
    </xf>
    <xf numFmtId="1" fontId="5" fillId="0" borderId="0" xfId="0" applyNumberFormat="1" applyFont="1" applyFill="1" applyBorder="1"/>
    <xf numFmtId="0" fontId="8" fillId="0" borderId="1" xfId="0" applyFont="1" applyFill="1" applyBorder="1"/>
    <xf numFmtId="3" fontId="8" fillId="0" borderId="1" xfId="0" applyNumberFormat="1" applyFont="1" applyFill="1" applyBorder="1"/>
    <xf numFmtId="3" fontId="15" fillId="0" borderId="0" xfId="0" applyNumberFormat="1" applyFont="1" applyFill="1" applyBorder="1"/>
    <xf numFmtId="3" fontId="8" fillId="10" borderId="0" xfId="0" applyNumberFormat="1" applyFont="1" applyFill="1" applyBorder="1"/>
    <xf numFmtId="3" fontId="15" fillId="0" borderId="14" xfId="0" applyNumberFormat="1" applyFont="1" applyFill="1" applyBorder="1"/>
    <xf numFmtId="3" fontId="15" fillId="10" borderId="0" xfId="0" applyNumberFormat="1" applyFont="1" applyFill="1" applyBorder="1"/>
    <xf numFmtId="3" fontId="16" fillId="0" borderId="0" xfId="0" applyNumberFormat="1" applyFont="1" applyFill="1" applyBorder="1" applyAlignment="1">
      <alignment vertical="top" wrapText="1"/>
    </xf>
    <xf numFmtId="3" fontId="4" fillId="10" borderId="0" xfId="0" applyNumberFormat="1" applyFont="1" applyFill="1" applyBorder="1"/>
    <xf numFmtId="0" fontId="4" fillId="0" borderId="1" xfId="0" quotePrefix="1" applyFont="1" applyFill="1" applyBorder="1"/>
    <xf numFmtId="3" fontId="4" fillId="0" borderId="0" xfId="0" applyNumberFormat="1" applyFont="1" applyFill="1" applyBorder="1" applyAlignment="1">
      <alignment horizontal="right"/>
    </xf>
    <xf numFmtId="3" fontId="4" fillId="0" borderId="1" xfId="0" applyNumberFormat="1" applyFont="1" applyFill="1" applyBorder="1"/>
    <xf numFmtId="0" fontId="4" fillId="0" borderId="8" xfId="0" applyFont="1" applyFill="1" applyBorder="1"/>
    <xf numFmtId="0" fontId="4" fillId="0" borderId="7" xfId="0" applyFont="1" applyFill="1" applyBorder="1"/>
    <xf numFmtId="0" fontId="4" fillId="0" borderId="15" xfId="0" applyFont="1" applyFill="1" applyBorder="1"/>
    <xf numFmtId="0" fontId="4" fillId="0" borderId="9" xfId="0" applyFont="1" applyFill="1" applyBorder="1"/>
    <xf numFmtId="0" fontId="4" fillId="10" borderId="9" xfId="0" applyFont="1" applyFill="1" applyBorder="1"/>
    <xf numFmtId="0" fontId="17" fillId="0" borderId="0" xfId="5" applyFill="1"/>
    <xf numFmtId="0" fontId="4" fillId="0" borderId="0" xfId="0" applyFont="1" applyFill="1" applyBorder="1"/>
    <xf numFmtId="0" fontId="4" fillId="0" borderId="0" xfId="0" applyNumberFormat="1" applyFont="1" applyFill="1" applyAlignment="1">
      <alignment wrapText="1"/>
    </xf>
    <xf numFmtId="0" fontId="4" fillId="0" borderId="2" xfId="0" applyFont="1" applyFill="1" applyBorder="1" applyAlignment="1">
      <alignment horizontal="left" wrapText="1"/>
    </xf>
    <xf numFmtId="0" fontId="4" fillId="0" borderId="10" xfId="0" applyFont="1" applyFill="1" applyBorder="1" applyAlignment="1">
      <alignment horizontal="center" wrapText="1"/>
    </xf>
    <xf numFmtId="0" fontId="4" fillId="0" borderId="3" xfId="0" applyFont="1" applyFill="1" applyBorder="1" applyAlignment="1">
      <alignment horizontal="center" wrapText="1"/>
    </xf>
    <xf numFmtId="0" fontId="4" fillId="10" borderId="3" xfId="0" applyFont="1" applyFill="1" applyBorder="1" applyAlignment="1">
      <alignment horizontal="center" wrapText="1"/>
    </xf>
    <xf numFmtId="0" fontId="0" fillId="0" borderId="3" xfId="0" applyBorder="1"/>
    <xf numFmtId="0" fontId="4" fillId="0" borderId="3" xfId="0" applyFont="1" applyFill="1" applyBorder="1" applyAlignment="1">
      <alignment wrapText="1"/>
    </xf>
    <xf numFmtId="0" fontId="4" fillId="0" borderId="11" xfId="0" applyFont="1" applyFill="1" applyBorder="1"/>
    <xf numFmtId="0" fontId="4" fillId="0" borderId="14" xfId="0" applyFont="1" applyFill="1" applyBorder="1"/>
    <xf numFmtId="0" fontId="4" fillId="10" borderId="11" xfId="0" applyFont="1" applyFill="1" applyBorder="1"/>
    <xf numFmtId="0" fontId="0" fillId="0" borderId="11" xfId="0" applyBorder="1"/>
    <xf numFmtId="0" fontId="4" fillId="0" borderId="11" xfId="0" applyFont="1" applyFill="1" applyBorder="1" applyAlignment="1">
      <alignment wrapText="1"/>
    </xf>
    <xf numFmtId="164" fontId="4" fillId="0" borderId="11" xfId="1" applyNumberFormat="1" applyFont="1" applyFill="1" applyBorder="1"/>
    <xf numFmtId="164" fontId="6" fillId="0" borderId="11" xfId="1" applyNumberFormat="1" applyFont="1" applyFill="1" applyBorder="1"/>
    <xf numFmtId="164" fontId="6" fillId="0" borderId="11" xfId="1" applyNumberFormat="1" applyFont="1" applyFill="1" applyBorder="1" applyAlignment="1">
      <alignment horizontal="right"/>
    </xf>
    <xf numFmtId="164" fontId="6" fillId="10" borderId="11" xfId="1" applyNumberFormat="1" applyFont="1" applyFill="1" applyBorder="1"/>
    <xf numFmtId="164" fontId="8" fillId="0" borderId="11" xfId="1" applyNumberFormat="1" applyFont="1" applyFill="1" applyBorder="1"/>
    <xf numFmtId="164" fontId="15" fillId="0" borderId="11" xfId="1" applyNumberFormat="1" applyFont="1" applyFill="1" applyBorder="1"/>
    <xf numFmtId="164" fontId="15" fillId="10" borderId="11" xfId="1" applyNumberFormat="1" applyFont="1" applyFill="1" applyBorder="1"/>
    <xf numFmtId="164" fontId="18" fillId="0" borderId="11" xfId="1" applyNumberFormat="1" applyFont="1" applyFill="1" applyBorder="1"/>
    <xf numFmtId="164" fontId="18" fillId="10" borderId="11" xfId="1" applyNumberFormat="1" applyFont="1" applyFill="1" applyBorder="1"/>
    <xf numFmtId="164" fontId="0" fillId="0" borderId="11" xfId="1" applyNumberFormat="1" applyFont="1" applyBorder="1"/>
    <xf numFmtId="0" fontId="4" fillId="10" borderId="7" xfId="0" applyFont="1" applyFill="1" applyBorder="1"/>
    <xf numFmtId="0" fontId="0" fillId="0" borderId="7" xfId="0" applyBorder="1"/>
    <xf numFmtId="0" fontId="5" fillId="0" borderId="0" xfId="0" applyFont="1" applyFill="1"/>
    <xf numFmtId="0" fontId="5" fillId="0" borderId="0" xfId="0" applyFont="1" applyBorder="1"/>
    <xf numFmtId="0" fontId="19" fillId="0" borderId="5" xfId="0" applyFont="1" applyFill="1" applyBorder="1" applyAlignment="1">
      <alignment horizontal="center" wrapText="1"/>
    </xf>
    <xf numFmtId="0" fontId="19" fillId="0" borderId="2"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164" fontId="4" fillId="0" borderId="7" xfId="0" applyNumberFormat="1" applyFont="1" applyFill="1" applyBorder="1"/>
    <xf numFmtId="164" fontId="4" fillId="0" borderId="15" xfId="0" applyNumberFormat="1" applyFont="1" applyFill="1" applyBorder="1"/>
    <xf numFmtId="0" fontId="20" fillId="0" borderId="0" xfId="0" applyFont="1" applyFill="1"/>
    <xf numFmtId="0" fontId="4" fillId="0" borderId="10" xfId="0" applyFont="1" applyFill="1" applyBorder="1"/>
    <xf numFmtId="0" fontId="4" fillId="0" borderId="7" xfId="0" applyFont="1" applyFill="1" applyBorder="1" applyAlignment="1">
      <alignment horizontal="center" wrapText="1"/>
    </xf>
    <xf numFmtId="164" fontId="5" fillId="0" borderId="11" xfId="0" applyNumberFormat="1" applyFont="1" applyBorder="1"/>
    <xf numFmtId="166" fontId="4" fillId="0" borderId="0" xfId="4" applyNumberFormat="1" applyFont="1" applyFill="1" applyBorder="1" applyAlignment="1">
      <alignment horizontal="right"/>
    </xf>
    <xf numFmtId="166" fontId="4" fillId="10" borderId="0" xfId="4" applyNumberFormat="1" applyFont="1" applyFill="1" applyBorder="1" applyAlignment="1">
      <alignment horizontal="right"/>
    </xf>
    <xf numFmtId="166" fontId="4" fillId="0" borderId="14" xfId="4" applyNumberFormat="1" applyFont="1" applyFill="1" applyBorder="1" applyAlignment="1">
      <alignment horizontal="right"/>
    </xf>
    <xf numFmtId="166" fontId="4" fillId="0" borderId="1" xfId="0" applyNumberFormat="1" applyFont="1" applyFill="1" applyBorder="1"/>
    <xf numFmtId="166" fontId="5" fillId="0" borderId="0" xfId="4" applyNumberFormat="1" applyFont="1" applyFill="1" applyBorder="1" applyAlignment="1">
      <alignment horizontal="right"/>
    </xf>
    <xf numFmtId="164" fontId="5" fillId="0" borderId="11" xfId="0" applyNumberFormat="1" applyFont="1" applyFill="1" applyBorder="1"/>
    <xf numFmtId="164" fontId="9" fillId="0" borderId="11" xfId="0" applyNumberFormat="1" applyFont="1" applyBorder="1"/>
    <xf numFmtId="166" fontId="8" fillId="0" borderId="0" xfId="4" applyNumberFormat="1" applyFont="1" applyFill="1" applyBorder="1" applyAlignment="1">
      <alignment horizontal="right"/>
    </xf>
    <xf numFmtId="166" fontId="8" fillId="10" borderId="0" xfId="4" applyNumberFormat="1" applyFont="1" applyFill="1" applyBorder="1" applyAlignment="1">
      <alignment horizontal="right"/>
    </xf>
    <xf numFmtId="166" fontId="8" fillId="0" borderId="14" xfId="4" applyNumberFormat="1" applyFont="1" applyFill="1" applyBorder="1" applyAlignment="1">
      <alignment horizontal="right"/>
    </xf>
    <xf numFmtId="166" fontId="8" fillId="0" borderId="1" xfId="0" applyNumberFormat="1" applyFont="1" applyFill="1" applyBorder="1"/>
    <xf numFmtId="166" fontId="4" fillId="0" borderId="0" xfId="0" applyNumberFormat="1" applyFont="1" applyFill="1" applyBorder="1" applyAlignment="1">
      <alignment horizontal="right"/>
    </xf>
    <xf numFmtId="166" fontId="4" fillId="10" borderId="0" xfId="0" applyNumberFormat="1" applyFont="1" applyFill="1" applyBorder="1" applyAlignment="1">
      <alignment horizontal="right"/>
    </xf>
    <xf numFmtId="166" fontId="4" fillId="0" borderId="14" xfId="0" applyNumberFormat="1" applyFont="1" applyFill="1" applyBorder="1" applyAlignment="1">
      <alignment horizontal="right"/>
    </xf>
    <xf numFmtId="166" fontId="4" fillId="0" borderId="1" xfId="0" applyNumberFormat="1" applyFont="1" applyFill="1" applyBorder="1" applyAlignment="1">
      <alignment horizontal="right"/>
    </xf>
    <xf numFmtId="0" fontId="4" fillId="0" borderId="0" xfId="0" applyFont="1" applyFill="1" applyBorder="1" applyAlignment="1">
      <alignment horizontal="right"/>
    </xf>
    <xf numFmtId="166" fontId="4" fillId="0" borderId="1" xfId="4" applyNumberFormat="1" applyFont="1" applyFill="1" applyBorder="1" applyAlignment="1">
      <alignment horizontal="right"/>
    </xf>
    <xf numFmtId="164" fontId="8" fillId="0" borderId="0" xfId="0" applyNumberFormat="1" applyFont="1" applyFill="1" applyBorder="1" applyAlignment="1">
      <alignment horizontal="right"/>
    </xf>
    <xf numFmtId="166" fontId="8" fillId="0" borderId="0" xfId="0" applyNumberFormat="1" applyFont="1" applyFill="1" applyBorder="1" applyAlignment="1">
      <alignment horizontal="right"/>
    </xf>
    <xf numFmtId="166" fontId="8" fillId="10" borderId="0" xfId="0" applyNumberFormat="1" applyFont="1" applyFill="1" applyBorder="1" applyAlignment="1">
      <alignment horizontal="right"/>
    </xf>
    <xf numFmtId="166" fontId="8" fillId="0" borderId="14" xfId="0" applyNumberFormat="1" applyFont="1" applyFill="1" applyBorder="1" applyAlignment="1">
      <alignment horizontal="right"/>
    </xf>
    <xf numFmtId="166" fontId="8" fillId="0" borderId="1" xfId="0" applyNumberFormat="1" applyFont="1" applyFill="1" applyBorder="1" applyAlignment="1">
      <alignment horizontal="right"/>
    </xf>
    <xf numFmtId="0" fontId="0" fillId="10" borderId="0" xfId="0" applyFill="1" applyBorder="1"/>
    <xf numFmtId="166" fontId="0" fillId="10" borderId="0" xfId="0" applyNumberFormat="1" applyFill="1" applyBorder="1"/>
    <xf numFmtId="0" fontId="0" fillId="0" borderId="14" xfId="0" applyBorder="1"/>
    <xf numFmtId="166" fontId="4" fillId="0" borderId="11" xfId="0" applyNumberFormat="1" applyFont="1" applyFill="1" applyBorder="1" applyAlignment="1">
      <alignment horizontal="right"/>
    </xf>
    <xf numFmtId="166" fontId="4" fillId="0" borderId="11" xfId="4" applyNumberFormat="1" applyFont="1" applyFill="1" applyBorder="1" applyAlignment="1">
      <alignment horizontal="right"/>
    </xf>
    <xf numFmtId="1" fontId="0" fillId="0" borderId="0" xfId="0" applyNumberFormat="1"/>
    <xf numFmtId="166" fontId="8" fillId="0" borderId="11" xfId="4" applyNumberFormat="1" applyFont="1" applyFill="1" applyBorder="1" applyAlignment="1">
      <alignment horizontal="right"/>
    </xf>
    <xf numFmtId="0" fontId="4" fillId="0" borderId="7" xfId="0" applyFont="1" applyFill="1" applyBorder="1" applyAlignment="1">
      <alignment horizontal="right"/>
    </xf>
    <xf numFmtId="0" fontId="4" fillId="0" borderId="9" xfId="0" applyFont="1" applyFill="1" applyBorder="1" applyAlignment="1">
      <alignment horizontal="right"/>
    </xf>
    <xf numFmtId="0" fontId="4" fillId="10" borderId="9" xfId="0" applyFont="1" applyFill="1" applyBorder="1" applyAlignment="1">
      <alignment horizontal="right"/>
    </xf>
    <xf numFmtId="166" fontId="4" fillId="10" borderId="9" xfId="0" applyNumberFormat="1" applyFont="1" applyFill="1" applyBorder="1" applyAlignment="1">
      <alignment horizontal="right"/>
    </xf>
    <xf numFmtId="0" fontId="4" fillId="0" borderId="15" xfId="0" applyFont="1" applyFill="1" applyBorder="1" applyAlignment="1">
      <alignment horizontal="right"/>
    </xf>
    <xf numFmtId="0" fontId="21" fillId="0" borderId="0" xfId="0" applyFont="1" applyFill="1"/>
    <xf numFmtId="0" fontId="4" fillId="0" borderId="6" xfId="0" applyFont="1" applyFill="1" applyBorder="1" applyAlignment="1">
      <alignment horizontal="center" wrapText="1"/>
    </xf>
    <xf numFmtId="0" fontId="14" fillId="0" borderId="1" xfId="0" applyFont="1" applyFill="1" applyBorder="1" applyAlignment="1">
      <alignment horizontal="left" wrapText="1"/>
    </xf>
    <xf numFmtId="164" fontId="4" fillId="0" borderId="1" xfId="4" applyNumberFormat="1" applyFont="1" applyFill="1" applyBorder="1" applyAlignment="1">
      <alignment horizontal="right"/>
    </xf>
    <xf numFmtId="164" fontId="4" fillId="0" borderId="0" xfId="4" applyNumberFormat="1" applyFont="1" applyFill="1" applyBorder="1" applyAlignment="1">
      <alignment horizontal="right"/>
    </xf>
    <xf numFmtId="164" fontId="4" fillId="10" borderId="0" xfId="4" applyNumberFormat="1" applyFont="1" applyFill="1" applyBorder="1" applyAlignment="1">
      <alignment horizontal="right"/>
    </xf>
    <xf numFmtId="164" fontId="4" fillId="0" borderId="14" xfId="4" applyNumberFormat="1" applyFont="1" applyFill="1" applyBorder="1" applyAlignment="1">
      <alignment horizontal="right"/>
    </xf>
    <xf numFmtId="164" fontId="4" fillId="0" borderId="11" xfId="4" applyNumberFormat="1" applyFont="1" applyFill="1" applyBorder="1" applyAlignment="1">
      <alignment horizontal="right"/>
    </xf>
    <xf numFmtId="164" fontId="8" fillId="0" borderId="1" xfId="4" applyNumberFormat="1" applyFont="1" applyFill="1" applyBorder="1" applyAlignment="1">
      <alignment horizontal="right"/>
    </xf>
    <xf numFmtId="164" fontId="8" fillId="0" borderId="11" xfId="4" applyNumberFormat="1" applyFont="1" applyFill="1" applyBorder="1" applyAlignment="1">
      <alignment horizontal="right"/>
    </xf>
    <xf numFmtId="164" fontId="8" fillId="0" borderId="0" xfId="4" applyNumberFormat="1" applyFont="1" applyFill="1" applyBorder="1" applyAlignment="1">
      <alignment horizontal="right"/>
    </xf>
    <xf numFmtId="164" fontId="8" fillId="10" borderId="0" xfId="4" applyNumberFormat="1" applyFont="1" applyFill="1" applyBorder="1" applyAlignment="1">
      <alignment horizontal="right"/>
    </xf>
    <xf numFmtId="164" fontId="8" fillId="0" borderId="14" xfId="4" applyNumberFormat="1" applyFont="1" applyFill="1" applyBorder="1" applyAlignment="1">
      <alignment horizontal="right"/>
    </xf>
    <xf numFmtId="165" fontId="8" fillId="0" borderId="1" xfId="0" applyNumberFormat="1" applyFont="1" applyFill="1" applyBorder="1"/>
    <xf numFmtId="165" fontId="23" fillId="0" borderId="11" xfId="0" applyNumberFormat="1" applyFont="1" applyFill="1" applyBorder="1" applyAlignment="1">
      <alignment vertical="top" wrapText="1"/>
    </xf>
    <xf numFmtId="165" fontId="4" fillId="0" borderId="1" xfId="4" applyNumberFormat="1" applyFont="1" applyFill="1" applyBorder="1"/>
    <xf numFmtId="165" fontId="4" fillId="0" borderId="0" xfId="4" applyNumberFormat="1" applyFont="1" applyFill="1" applyBorder="1" applyAlignment="1">
      <alignment horizontal="right"/>
    </xf>
    <xf numFmtId="165" fontId="4" fillId="0" borderId="0" xfId="4" applyNumberFormat="1" applyFont="1" applyFill="1" applyBorder="1"/>
    <xf numFmtId="165" fontId="4" fillId="10" borderId="0" xfId="4" applyNumberFormat="1" applyFont="1" applyFill="1" applyBorder="1"/>
    <xf numFmtId="165" fontId="4" fillId="0" borderId="14" xfId="4" applyNumberFormat="1" applyFont="1" applyFill="1" applyBorder="1"/>
    <xf numFmtId="165" fontId="4" fillId="0" borderId="11" xfId="4" applyNumberFormat="1" applyFont="1" applyFill="1" applyBorder="1"/>
    <xf numFmtId="165" fontId="8" fillId="0" borderId="0" xfId="1" applyNumberFormat="1" applyFont="1" applyFill="1" applyBorder="1"/>
    <xf numFmtId="165" fontId="8" fillId="0" borderId="0" xfId="1" applyNumberFormat="1" applyFont="1" applyFill="1" applyBorder="1" applyAlignment="1">
      <alignment horizontal="right"/>
    </xf>
    <xf numFmtId="165" fontId="8" fillId="10" borderId="0" xfId="1" applyNumberFormat="1" applyFont="1" applyFill="1" applyBorder="1"/>
    <xf numFmtId="0" fontId="20" fillId="0" borderId="10" xfId="0" applyFont="1" applyFill="1" applyBorder="1"/>
    <xf numFmtId="0" fontId="4" fillId="0" borderId="1" xfId="0" applyFont="1" applyFill="1" applyBorder="1" applyAlignment="1">
      <alignment horizontal="left" wrapText="1"/>
    </xf>
    <xf numFmtId="0" fontId="4" fillId="0" borderId="8" xfId="0" applyFont="1" applyFill="1" applyBorder="1" applyAlignment="1">
      <alignment horizontal="left" wrapText="1"/>
    </xf>
    <xf numFmtId="17" fontId="4" fillId="0" borderId="1" xfId="0" applyNumberFormat="1" applyFont="1" applyFill="1" applyBorder="1" applyAlignment="1">
      <alignment horizontal="center" wrapText="1"/>
    </xf>
    <xf numFmtId="17" fontId="4" fillId="0" borderId="2" xfId="0" applyNumberFormat="1" applyFont="1" applyFill="1" applyBorder="1" applyAlignment="1">
      <alignment horizontal="center" wrapText="1"/>
    </xf>
    <xf numFmtId="0" fontId="4" fillId="0" borderId="12" xfId="0" applyFont="1" applyFill="1" applyBorder="1" applyAlignment="1">
      <alignment horizontal="center" wrapText="1"/>
    </xf>
    <xf numFmtId="0" fontId="4" fillId="0" borderId="13" xfId="0" applyFont="1" applyFill="1" applyBorder="1" applyAlignment="1">
      <alignment horizontal="center" wrapText="1"/>
    </xf>
    <xf numFmtId="165" fontId="4" fillId="0" borderId="1" xfId="1" applyNumberFormat="1" applyFont="1" applyFill="1" applyBorder="1"/>
    <xf numFmtId="165" fontId="4" fillId="0" borderId="11" xfId="1" applyNumberFormat="1" applyFont="1" applyFill="1" applyBorder="1"/>
    <xf numFmtId="0" fontId="4" fillId="10" borderId="1" xfId="0" applyFont="1" applyFill="1" applyBorder="1"/>
    <xf numFmtId="3" fontId="4" fillId="10" borderId="1" xfId="0" applyNumberFormat="1" applyFont="1" applyFill="1" applyBorder="1"/>
    <xf numFmtId="0" fontId="5" fillId="10" borderId="1" xfId="0" applyFont="1" applyFill="1" applyBorder="1"/>
    <xf numFmtId="0" fontId="5" fillId="10" borderId="11" xfId="0" applyFont="1" applyFill="1" applyBorder="1"/>
    <xf numFmtId="0" fontId="5" fillId="10" borderId="0" xfId="0" applyFont="1" applyFill="1" applyBorder="1"/>
    <xf numFmtId="165" fontId="4" fillId="10" borderId="1" xfId="1" applyNumberFormat="1" applyFont="1" applyFill="1" applyBorder="1"/>
    <xf numFmtId="165" fontId="4" fillId="10" borderId="11" xfId="1" applyNumberFormat="1" applyFont="1" applyFill="1" applyBorder="1"/>
    <xf numFmtId="0" fontId="5" fillId="0" borderId="9" xfId="0" applyFont="1" applyFill="1" applyBorder="1"/>
    <xf numFmtId="0" fontId="5" fillId="0" borderId="8" xfId="0" applyFont="1" applyBorder="1"/>
    <xf numFmtId="0" fontId="5" fillId="0" borderId="7" xfId="0" applyFont="1" applyBorder="1"/>
    <xf numFmtId="0" fontId="5" fillId="0" borderId="9" xfId="0" applyFont="1" applyBorder="1"/>
    <xf numFmtId="165" fontId="4" fillId="0" borderId="8" xfId="1" applyNumberFormat="1" applyFont="1" applyFill="1" applyBorder="1"/>
    <xf numFmtId="165" fontId="4" fillId="0" borderId="7" xfId="1" applyNumberFormat="1" applyFont="1" applyFill="1" applyBorder="1"/>
    <xf numFmtId="0" fontId="8" fillId="0" borderId="10" xfId="0" applyFont="1" applyFill="1" applyBorder="1"/>
    <xf numFmtId="3" fontId="8" fillId="0" borderId="10" xfId="0" applyNumberFormat="1" applyFont="1" applyFill="1" applyBorder="1"/>
    <xf numFmtId="165" fontId="8" fillId="0" borderId="1" xfId="1" applyNumberFormat="1" applyFont="1" applyFill="1" applyBorder="1"/>
    <xf numFmtId="165" fontId="8" fillId="0" borderId="11" xfId="1" applyNumberFormat="1" applyFont="1" applyFill="1" applyBorder="1"/>
    <xf numFmtId="3" fontId="8" fillId="0" borderId="0" xfId="0" applyNumberFormat="1" applyFont="1" applyFill="1" applyBorder="1"/>
    <xf numFmtId="0" fontId="8" fillId="0" borderId="7" xfId="0" applyFont="1" applyFill="1" applyBorder="1"/>
    <xf numFmtId="3" fontId="8" fillId="0" borderId="8" xfId="0" applyNumberFormat="1" applyFont="1" applyFill="1" applyBorder="1"/>
    <xf numFmtId="165" fontId="8" fillId="0" borderId="8" xfId="1" applyNumberFormat="1" applyFont="1" applyFill="1" applyBorder="1"/>
    <xf numFmtId="165" fontId="8" fillId="0" borderId="7" xfId="1" applyNumberFormat="1" applyFont="1" applyFill="1" applyBorder="1"/>
    <xf numFmtId="0" fontId="0" fillId="0" borderId="10" xfId="0" applyBorder="1"/>
    <xf numFmtId="0" fontId="14" fillId="0" borderId="1" xfId="0" applyFont="1" applyFill="1" applyBorder="1" applyAlignment="1">
      <alignment horizontal="left" vertical="center" wrapText="1"/>
    </xf>
    <xf numFmtId="3" fontId="6" fillId="0" borderId="14" xfId="0" applyNumberFormat="1" applyFont="1" applyFill="1" applyBorder="1" applyAlignment="1">
      <alignment horizontal="right"/>
    </xf>
    <xf numFmtId="1" fontId="6" fillId="0" borderId="14" xfId="1" applyNumberFormat="1" applyFont="1" applyFill="1" applyBorder="1" applyAlignment="1">
      <alignment horizontal="right"/>
    </xf>
    <xf numFmtId="165" fontId="4" fillId="0" borderId="14" xfId="1" applyNumberFormat="1" applyFont="1" applyFill="1" applyBorder="1"/>
    <xf numFmtId="0" fontId="0" fillId="0" borderId="9" xfId="0" applyBorder="1"/>
    <xf numFmtId="165" fontId="6" fillId="0" borderId="11" xfId="1" applyNumberFormat="1" applyFont="1" applyFill="1" applyBorder="1"/>
    <xf numFmtId="3" fontId="6" fillId="0" borderId="14" xfId="0" applyNumberFormat="1" applyFont="1" applyFill="1" applyBorder="1"/>
    <xf numFmtId="1" fontId="6" fillId="0" borderId="14" xfId="0" applyNumberFormat="1" applyFont="1" applyFill="1" applyBorder="1"/>
    <xf numFmtId="165" fontId="8" fillId="0" borderId="3" xfId="1" applyNumberFormat="1" applyFont="1" applyFill="1" applyBorder="1"/>
    <xf numFmtId="165" fontId="8" fillId="0" borderId="13" xfId="1" applyNumberFormat="1" applyFont="1" applyFill="1" applyBorder="1"/>
    <xf numFmtId="0" fontId="0" fillId="0" borderId="15" xfId="0" applyBorder="1"/>
    <xf numFmtId="165" fontId="4" fillId="0" borderId="1" xfId="1" applyNumberFormat="1" applyFont="1" applyFill="1" applyBorder="1" applyAlignment="1">
      <alignment horizontal="right"/>
    </xf>
    <xf numFmtId="165" fontId="4" fillId="0" borderId="11" xfId="1" applyNumberFormat="1" applyFont="1" applyFill="1" applyBorder="1" applyAlignment="1">
      <alignment horizontal="right"/>
    </xf>
    <xf numFmtId="165" fontId="4" fillId="0" borderId="0" xfId="1" applyNumberFormat="1" applyFont="1" applyFill="1" applyBorder="1" applyAlignment="1">
      <alignment horizontal="right"/>
    </xf>
    <xf numFmtId="165" fontId="4" fillId="0" borderId="14" xfId="1" applyNumberFormat="1" applyFont="1" applyFill="1" applyBorder="1" applyAlignment="1">
      <alignment horizontal="right"/>
    </xf>
    <xf numFmtId="165" fontId="4" fillId="10" borderId="1" xfId="1" applyNumberFormat="1" applyFont="1" applyFill="1" applyBorder="1" applyAlignment="1">
      <alignment horizontal="right"/>
    </xf>
    <xf numFmtId="165" fontId="4" fillId="10" borderId="11" xfId="1" applyNumberFormat="1" applyFont="1" applyFill="1" applyBorder="1" applyAlignment="1">
      <alignment horizontal="right"/>
    </xf>
    <xf numFmtId="165" fontId="4" fillId="10" borderId="14" xfId="1" applyNumberFormat="1" applyFont="1" applyFill="1" applyBorder="1" applyAlignment="1">
      <alignment horizontal="right"/>
    </xf>
    <xf numFmtId="3" fontId="4" fillId="0" borderId="1" xfId="0" applyNumberFormat="1" applyFont="1" applyFill="1" applyBorder="1" applyAlignment="1">
      <alignment horizontal="right"/>
    </xf>
    <xf numFmtId="3" fontId="4" fillId="10" borderId="1" xfId="0" applyNumberFormat="1" applyFont="1" applyFill="1" applyBorder="1" applyAlignment="1">
      <alignment horizontal="right"/>
    </xf>
    <xf numFmtId="3" fontId="4" fillId="0" borderId="11" xfId="0" applyNumberFormat="1" applyFont="1" applyFill="1" applyBorder="1" applyAlignment="1">
      <alignment horizontal="right"/>
    </xf>
    <xf numFmtId="1" fontId="0" fillId="0" borderId="11" xfId="0" applyNumberFormat="1" applyBorder="1"/>
    <xf numFmtId="0" fontId="0" fillId="0" borderId="9" xfId="0" applyFont="1" applyFill="1" applyBorder="1"/>
    <xf numFmtId="3" fontId="4" fillId="0" borderId="15" xfId="0" applyNumberFormat="1" applyFont="1" applyFill="1" applyBorder="1"/>
    <xf numFmtId="165" fontId="4" fillId="0" borderId="8" xfId="1" applyNumberFormat="1" applyFont="1" applyFill="1" applyBorder="1" applyAlignment="1">
      <alignment horizontal="right"/>
    </xf>
    <xf numFmtId="165" fontId="4" fillId="0" borderId="15" xfId="1" applyNumberFormat="1" applyFont="1" applyFill="1" applyBorder="1" applyAlignment="1">
      <alignment horizontal="right"/>
    </xf>
    <xf numFmtId="3" fontId="8" fillId="0" borderId="3" xfId="0" applyNumberFormat="1" applyFont="1" applyFill="1" applyBorder="1"/>
    <xf numFmtId="165" fontId="8" fillId="0" borderId="1" xfId="1" applyNumberFormat="1" applyFont="1" applyFill="1" applyBorder="1" applyAlignment="1">
      <alignment horizontal="right"/>
    </xf>
    <xf numFmtId="165" fontId="8" fillId="0" borderId="3" xfId="1" applyNumberFormat="1" applyFont="1" applyFill="1" applyBorder="1" applyAlignment="1">
      <alignment horizontal="right"/>
    </xf>
    <xf numFmtId="165" fontId="8" fillId="0" borderId="13" xfId="1" applyNumberFormat="1" applyFont="1" applyFill="1" applyBorder="1" applyAlignment="1">
      <alignment horizontal="right"/>
    </xf>
    <xf numFmtId="165" fontId="8" fillId="0" borderId="11" xfId="1" applyNumberFormat="1" applyFont="1" applyFill="1" applyBorder="1" applyAlignment="1">
      <alignment horizontal="right"/>
    </xf>
    <xf numFmtId="165" fontId="8" fillId="0" borderId="14" xfId="1" applyNumberFormat="1" applyFont="1" applyFill="1" applyBorder="1" applyAlignment="1">
      <alignment horizontal="right"/>
    </xf>
    <xf numFmtId="165" fontId="8" fillId="0" borderId="8" xfId="1" applyNumberFormat="1" applyFont="1" applyFill="1" applyBorder="1" applyAlignment="1">
      <alignment horizontal="right"/>
    </xf>
    <xf numFmtId="165" fontId="8" fillId="0" borderId="7" xfId="1" applyNumberFormat="1" applyFont="1" applyFill="1" applyBorder="1" applyAlignment="1">
      <alignment horizontal="right"/>
    </xf>
    <xf numFmtId="165" fontId="8" fillId="0" borderId="15" xfId="1" applyNumberFormat="1" applyFont="1" applyFill="1" applyBorder="1" applyAlignment="1">
      <alignment horizontal="right"/>
    </xf>
    <xf numFmtId="0" fontId="4" fillId="0" borderId="13" xfId="0" applyFont="1" applyFill="1" applyBorder="1" applyAlignment="1">
      <alignment horizontal="right" wrapText="1"/>
    </xf>
    <xf numFmtId="0" fontId="10" fillId="0" borderId="3" xfId="0" applyFont="1" applyBorder="1" applyAlignment="1">
      <alignment horizontal="right"/>
    </xf>
    <xf numFmtId="166" fontId="6" fillId="0" borderId="14" xfId="0" applyNumberFormat="1" applyFont="1" applyFill="1" applyBorder="1"/>
    <xf numFmtId="165" fontId="10" fillId="0" borderId="11" xfId="1" applyNumberFormat="1" applyFont="1" applyBorder="1" applyAlignment="1">
      <alignment horizontal="right"/>
    </xf>
    <xf numFmtId="165" fontId="10" fillId="0" borderId="7" xfId="1" applyNumberFormat="1" applyFont="1" applyBorder="1" applyAlignment="1">
      <alignment horizontal="right"/>
    </xf>
    <xf numFmtId="3" fontId="15" fillId="0" borderId="13" xfId="0" applyNumberFormat="1" applyFont="1" applyFill="1" applyBorder="1"/>
    <xf numFmtId="1" fontId="15" fillId="0" borderId="13" xfId="1" applyNumberFormat="1" applyFont="1" applyFill="1" applyBorder="1"/>
    <xf numFmtId="0" fontId="4" fillId="0" borderId="12" xfId="3" applyFont="1" applyFill="1" applyBorder="1" applyAlignment="1">
      <alignment horizontal="left" wrapText="1"/>
    </xf>
    <xf numFmtId="0" fontId="4" fillId="0" borderId="0" xfId="3" applyFont="1" applyFill="1" applyBorder="1" applyAlignment="1">
      <alignment horizontal="left" wrapText="1"/>
    </xf>
    <xf numFmtId="0" fontId="14" fillId="0" borderId="0" xfId="3" applyFont="1" applyFill="1" applyBorder="1" applyAlignment="1">
      <alignment horizontal="left" wrapText="1"/>
    </xf>
    <xf numFmtId="1" fontId="4" fillId="0" borderId="0" xfId="3" applyNumberFormat="1" applyFont="1" applyFill="1" applyBorder="1" applyAlignment="1" applyProtection="1">
      <alignment horizontal="right"/>
      <protection locked="0"/>
    </xf>
    <xf numFmtId="3" fontId="4" fillId="0" borderId="14" xfId="3" applyNumberFormat="1" applyFont="1" applyFill="1" applyBorder="1"/>
    <xf numFmtId="0" fontId="4" fillId="0" borderId="0" xfId="3" applyFont="1" applyFill="1" applyBorder="1"/>
    <xf numFmtId="1" fontId="4" fillId="0" borderId="0" xfId="3" applyNumberFormat="1" applyFont="1" applyFill="1" applyBorder="1" applyProtection="1">
      <protection locked="0"/>
    </xf>
    <xf numFmtId="0" fontId="14" fillId="0" borderId="0" xfId="3" applyFont="1" applyFill="1" applyBorder="1"/>
    <xf numFmtId="0" fontId="4" fillId="0" borderId="0" xfId="3" applyFont="1" applyFill="1" applyBorder="1" applyAlignment="1">
      <alignment wrapText="1"/>
    </xf>
    <xf numFmtId="1" fontId="4" fillId="0" borderId="9" xfId="3" applyNumberFormat="1" applyFont="1" applyFill="1" applyBorder="1"/>
    <xf numFmtId="1" fontId="4" fillId="0" borderId="15" xfId="1" applyNumberFormat="1" applyFont="1" applyFill="1" applyBorder="1"/>
    <xf numFmtId="1" fontId="4" fillId="0" borderId="8" xfId="3" applyNumberFormat="1" applyFont="1" applyFill="1" applyBorder="1"/>
    <xf numFmtId="1" fontId="4" fillId="0" borderId="9" xfId="1" applyNumberFormat="1" applyFont="1" applyFill="1" applyBorder="1"/>
    <xf numFmtId="0" fontId="8" fillId="0" borderId="12" xfId="3" applyFont="1" applyFill="1" applyBorder="1"/>
    <xf numFmtId="3" fontId="8" fillId="0" borderId="13" xfId="3" applyNumberFormat="1" applyFont="1" applyFill="1" applyBorder="1"/>
    <xf numFmtId="0" fontId="8" fillId="0" borderId="1" xfId="3" applyFont="1" applyFill="1" applyBorder="1"/>
    <xf numFmtId="3" fontId="8" fillId="0" borderId="14" xfId="3" applyNumberFormat="1" applyFont="1" applyFill="1" applyBorder="1"/>
    <xf numFmtId="0" fontId="4" fillId="0" borderId="8" xfId="3" applyFont="1" applyFill="1" applyBorder="1"/>
    <xf numFmtId="0" fontId="4" fillId="0" borderId="9" xfId="3" applyFont="1" applyFill="1" applyBorder="1"/>
    <xf numFmtId="0" fontId="8" fillId="0" borderId="7" xfId="3" applyFont="1" applyFill="1" applyBorder="1"/>
    <xf numFmtId="0" fontId="8" fillId="0" borderId="9" xfId="3" applyFont="1" applyFill="1" applyBorder="1"/>
    <xf numFmtId="0" fontId="4" fillId="0" borderId="15" xfId="3" applyFont="1" applyFill="1" applyBorder="1"/>
    <xf numFmtId="165" fontId="4" fillId="0" borderId="15" xfId="1" applyNumberFormat="1" applyFont="1" applyFill="1" applyBorder="1"/>
    <xf numFmtId="165" fontId="0" fillId="0" borderId="0" xfId="1" applyNumberFormat="1" applyFont="1"/>
    <xf numFmtId="0" fontId="23" fillId="0" borderId="0" xfId="0" applyFont="1" applyFill="1" applyBorder="1" applyAlignment="1">
      <alignment horizontal="center" vertical="top" wrapText="1"/>
    </xf>
    <xf numFmtId="165" fontId="16" fillId="0" borderId="0" xfId="1" applyNumberFormat="1" applyFont="1" applyFill="1" applyBorder="1" applyAlignment="1">
      <alignment vertical="top" wrapText="1"/>
    </xf>
    <xf numFmtId="0" fontId="16" fillId="0" borderId="0" xfId="0" applyFont="1" applyFill="1" applyBorder="1" applyAlignment="1">
      <alignment vertical="top" wrapText="1"/>
    </xf>
    <xf numFmtId="0" fontId="23" fillId="0" borderId="0" xfId="0" applyFont="1" applyFill="1" applyBorder="1" applyAlignment="1">
      <alignment vertical="top" wrapText="1"/>
    </xf>
    <xf numFmtId="0" fontId="24" fillId="0" borderId="0" xfId="0" applyFont="1" applyFill="1" applyBorder="1"/>
    <xf numFmtId="0" fontId="8" fillId="0" borderId="3" xfId="3" applyFont="1" applyFill="1" applyBorder="1" applyAlignment="1">
      <alignment horizontal="center" wrapText="1"/>
    </xf>
    <xf numFmtId="165" fontId="8" fillId="0" borderId="11" xfId="1" applyNumberFormat="1" applyFont="1" applyFill="1" applyBorder="1" applyAlignment="1">
      <alignment horizontal="right" wrapText="1"/>
    </xf>
    <xf numFmtId="165" fontId="8" fillId="0" borderId="3" xfId="1" applyNumberFormat="1" applyFont="1" applyFill="1" applyBorder="1" applyAlignment="1">
      <alignment horizontal="right" wrapText="1"/>
    </xf>
    <xf numFmtId="165" fontId="8" fillId="0" borderId="14" xfId="1" applyNumberFormat="1" applyFont="1" applyFill="1" applyBorder="1"/>
    <xf numFmtId="165" fontId="8" fillId="0" borderId="7" xfId="1" applyNumberFormat="1" applyFont="1" applyFill="1" applyBorder="1" applyAlignment="1">
      <alignment horizontal="right" wrapText="1"/>
    </xf>
    <xf numFmtId="0" fontId="8" fillId="0" borderId="0" xfId="3" applyFont="1" applyFill="1" applyBorder="1" applyAlignment="1">
      <alignment wrapText="1"/>
    </xf>
    <xf numFmtId="0" fontId="25" fillId="11" borderId="0" xfId="7" applyFont="1" applyFill="1" applyBorder="1" applyAlignment="1">
      <alignment horizontal="left"/>
    </xf>
    <xf numFmtId="0" fontId="7" fillId="0" borderId="0" xfId="7"/>
    <xf numFmtId="0" fontId="25" fillId="12" borderId="0" xfId="7" applyFont="1" applyFill="1" applyBorder="1" applyAlignment="1"/>
    <xf numFmtId="0" fontId="7" fillId="0" borderId="0" xfId="7" applyBorder="1"/>
    <xf numFmtId="3" fontId="27" fillId="11" borderId="0" xfId="7" applyNumberFormat="1" applyFont="1" applyFill="1" applyBorder="1" applyAlignment="1"/>
    <xf numFmtId="3" fontId="27" fillId="12" borderId="2" xfId="7" applyNumberFormat="1" applyFont="1" applyFill="1" applyBorder="1" applyAlignment="1">
      <alignment horizontal="right"/>
    </xf>
    <xf numFmtId="3" fontId="28" fillId="11" borderId="2" xfId="0" applyNumberFormat="1" applyFont="1" applyFill="1" applyBorder="1" applyAlignment="1">
      <alignment horizontal="right"/>
    </xf>
    <xf numFmtId="3" fontId="27" fillId="12" borderId="2" xfId="7" applyNumberFormat="1" applyFont="1" applyFill="1" applyBorder="1" applyAlignment="1">
      <alignment horizontal="left"/>
    </xf>
    <xf numFmtId="3" fontId="0" fillId="0" borderId="2" xfId="0" applyNumberFormat="1" applyBorder="1"/>
    <xf numFmtId="3" fontId="29" fillId="12" borderId="2" xfId="7" applyNumberFormat="1" applyFont="1" applyFill="1" applyBorder="1" applyAlignment="1">
      <alignment horizontal="left"/>
    </xf>
    <xf numFmtId="0" fontId="7" fillId="0" borderId="2" xfId="7" applyBorder="1"/>
    <xf numFmtId="3" fontId="7" fillId="12" borderId="2" xfId="7" applyNumberFormat="1" applyFill="1" applyBorder="1"/>
    <xf numFmtId="0" fontId="17" fillId="0" borderId="0" xfId="6"/>
    <xf numFmtId="3" fontId="25" fillId="12" borderId="0" xfId="0" applyNumberFormat="1" applyFont="1" applyFill="1" applyBorder="1" applyAlignment="1"/>
    <xf numFmtId="3" fontId="27" fillId="12" borderId="0" xfId="0" applyNumberFormat="1" applyFont="1" applyFill="1" applyBorder="1" applyAlignment="1"/>
    <xf numFmtId="3" fontId="27" fillId="12" borderId="2" xfId="0" applyNumberFormat="1" applyFont="1" applyFill="1" applyBorder="1" applyAlignment="1">
      <alignment horizontal="right"/>
    </xf>
    <xf numFmtId="3" fontId="27" fillId="12" borderId="2" xfId="0" applyNumberFormat="1" applyFont="1" applyFill="1" applyBorder="1" applyAlignment="1">
      <alignment horizontal="left"/>
    </xf>
    <xf numFmtId="3" fontId="29" fillId="12" borderId="2" xfId="0" applyNumberFormat="1" applyFont="1" applyFill="1" applyBorder="1" applyAlignment="1">
      <alignment horizontal="left"/>
    </xf>
    <xf numFmtId="3" fontId="7" fillId="12" borderId="2" xfId="0" applyNumberFormat="1" applyFont="1" applyFill="1" applyBorder="1" applyAlignment="1">
      <alignment horizontal="right"/>
    </xf>
    <xf numFmtId="3" fontId="27" fillId="12" borderId="2" xfId="9" applyNumberFormat="1" applyFont="1" applyFill="1" applyBorder="1" applyAlignment="1">
      <alignment horizontal="left"/>
    </xf>
    <xf numFmtId="0" fontId="27" fillId="12" borderId="2" xfId="9" applyFont="1" applyFill="1" applyBorder="1" applyAlignment="1">
      <alignment horizontal="center"/>
    </xf>
    <xf numFmtId="0" fontId="27" fillId="12" borderId="2" xfId="9" applyFont="1" applyFill="1" applyBorder="1" applyAlignment="1">
      <alignment horizontal="right"/>
    </xf>
    <xf numFmtId="3" fontId="27" fillId="12" borderId="2" xfId="9" applyNumberFormat="1" applyFont="1" applyFill="1" applyBorder="1" applyAlignment="1">
      <alignment horizontal="right"/>
    </xf>
    <xf numFmtId="3" fontId="27" fillId="12" borderId="2" xfId="10" applyNumberFormat="1" applyFont="1" applyFill="1" applyBorder="1"/>
    <xf numFmtId="3" fontId="27" fillId="12" borderId="2" xfId="9" applyNumberFormat="1" applyFont="1" applyFill="1" applyBorder="1"/>
    <xf numFmtId="3" fontId="29" fillId="12" borderId="2" xfId="10" applyNumberFormat="1" applyFont="1" applyFill="1" applyBorder="1"/>
    <xf numFmtId="3" fontId="7" fillId="12" borderId="2" xfId="9" applyNumberFormat="1" applyFont="1" applyFill="1" applyBorder="1"/>
    <xf numFmtId="3" fontId="7" fillId="12" borderId="2" xfId="10" applyNumberFormat="1" applyFont="1" applyFill="1" applyBorder="1"/>
    <xf numFmtId="164" fontId="8" fillId="0" borderId="14" xfId="1" applyNumberFormat="1" applyFont="1" applyFill="1" applyBorder="1" applyAlignment="1">
      <alignment horizontal="right"/>
    </xf>
    <xf numFmtId="164" fontId="4" fillId="0" borderId="15" xfId="1" applyNumberFormat="1" applyFont="1" applyFill="1" applyBorder="1" applyAlignment="1">
      <alignment horizontal="right"/>
    </xf>
    <xf numFmtId="164" fontId="8" fillId="0" borderId="13" xfId="1" applyNumberFormat="1" applyFont="1" applyFill="1" applyBorder="1" applyAlignment="1">
      <alignment horizontal="right"/>
    </xf>
    <xf numFmtId="164" fontId="8" fillId="0" borderId="15" xfId="1" applyNumberFormat="1" applyFont="1" applyFill="1" applyBorder="1" applyAlignment="1">
      <alignment horizontal="right"/>
    </xf>
    <xf numFmtId="0" fontId="4" fillId="0" borderId="1" xfId="0" applyFont="1" applyFill="1" applyBorder="1" applyAlignment="1">
      <alignment horizontal="left"/>
    </xf>
    <xf numFmtId="165" fontId="4" fillId="0" borderId="9" xfId="1" applyNumberFormat="1" applyFont="1" applyFill="1" applyBorder="1" applyAlignment="1"/>
    <xf numFmtId="0" fontId="8" fillId="0" borderId="1" xfId="3" applyFont="1" applyFill="1" applyBorder="1" applyAlignment="1"/>
    <xf numFmtId="164" fontId="31" fillId="0" borderId="14" xfId="1" applyNumberFormat="1" applyFont="1" applyFill="1" applyBorder="1" applyAlignment="1">
      <alignment horizontal="right"/>
    </xf>
    <xf numFmtId="1" fontId="4" fillId="0" borderId="0" xfId="1" applyNumberFormat="1" applyFont="1" applyFill="1" applyBorder="1"/>
    <xf numFmtId="3" fontId="4" fillId="0" borderId="0" xfId="1" applyNumberFormat="1" applyFont="1" applyFill="1" applyBorder="1"/>
    <xf numFmtId="0" fontId="8" fillId="0" borderId="0" xfId="0" applyFont="1" applyFill="1" applyBorder="1"/>
    <xf numFmtId="3" fontId="0" fillId="0" borderId="0" xfId="0" applyNumberFormat="1" applyFill="1"/>
    <xf numFmtId="0" fontId="2" fillId="0" borderId="0" xfId="0" applyFont="1" applyFill="1"/>
    <xf numFmtId="3" fontId="27" fillId="11" borderId="0" xfId="7" applyNumberFormat="1" applyFont="1" applyFill="1" applyBorder="1" applyAlignment="1">
      <alignment horizontal="center"/>
    </xf>
    <xf numFmtId="3" fontId="27" fillId="12" borderId="0" xfId="7" applyNumberFormat="1" applyFont="1" applyFill="1" applyBorder="1" applyAlignment="1">
      <alignment horizontal="right"/>
    </xf>
    <xf numFmtId="3" fontId="27" fillId="12" borderId="0" xfId="0" applyNumberFormat="1" applyFont="1" applyFill="1" applyBorder="1" applyAlignment="1">
      <alignment horizontal="center"/>
    </xf>
    <xf numFmtId="3" fontId="27" fillId="12" borderId="0" xfId="0" applyNumberFormat="1" applyFont="1" applyFill="1" applyBorder="1" applyAlignment="1">
      <alignment horizontal="right"/>
    </xf>
    <xf numFmtId="0" fontId="27" fillId="12" borderId="0" xfId="9" applyFont="1" applyFill="1" applyBorder="1" applyAlignment="1">
      <alignment horizontal="right"/>
    </xf>
    <xf numFmtId="3" fontId="27" fillId="12" borderId="0" xfId="9" applyNumberFormat="1" applyFont="1" applyFill="1" applyBorder="1"/>
    <xf numFmtId="3" fontId="27" fillId="12" borderId="5" xfId="0" applyNumberFormat="1" applyFont="1" applyFill="1" applyBorder="1" applyAlignment="1">
      <alignment horizontal="left"/>
    </xf>
    <xf numFmtId="3" fontId="7" fillId="12" borderId="14" xfId="0" applyNumberFormat="1" applyFont="1" applyFill="1" applyBorder="1" applyAlignment="1">
      <alignment horizontal="right"/>
    </xf>
    <xf numFmtId="0" fontId="4" fillId="0" borderId="0" xfId="0" applyFont="1" applyFill="1" applyAlignment="1">
      <alignment horizontal="left" wrapText="1"/>
    </xf>
    <xf numFmtId="0" fontId="8" fillId="0" borderId="0" xfId="0" applyFont="1" applyFill="1" applyAlignment="1">
      <alignment horizontal="left" wrapText="1"/>
    </xf>
    <xf numFmtId="0" fontId="0" fillId="0" borderId="0" xfId="0" applyFont="1" applyFill="1"/>
    <xf numFmtId="0" fontId="4" fillId="0" borderId="10" xfId="0" applyFont="1" applyFill="1" applyBorder="1" applyAlignment="1">
      <alignment horizontal="left" wrapText="1"/>
    </xf>
    <xf numFmtId="17" fontId="4" fillId="0" borderId="14"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 xfId="0" applyFont="1" applyFill="1" applyBorder="1" applyAlignment="1">
      <alignment horizontal="center" wrapText="1"/>
    </xf>
    <xf numFmtId="3" fontId="6" fillId="0" borderId="1" xfId="0" applyNumberFormat="1" applyFont="1" applyFill="1" applyBorder="1" applyAlignment="1">
      <alignment horizontal="right"/>
    </xf>
    <xf numFmtId="3" fontId="6" fillId="10" borderId="1" xfId="0" applyNumberFormat="1" applyFont="1" applyFill="1" applyBorder="1" applyAlignment="1">
      <alignment horizontal="right"/>
    </xf>
    <xf numFmtId="3" fontId="4" fillId="10" borderId="14" xfId="0" applyNumberFormat="1" applyFont="1" applyFill="1" applyBorder="1"/>
    <xf numFmtId="3" fontId="4" fillId="0" borderId="1" xfId="0" applyNumberFormat="1" applyFont="1" applyFill="1" applyBorder="1" applyAlignment="1">
      <alignment horizontal="center"/>
    </xf>
    <xf numFmtId="0" fontId="0" fillId="0" borderId="7" xfId="0" applyFont="1" applyFill="1" applyBorder="1"/>
    <xf numFmtId="0" fontId="0" fillId="0" borderId="8" xfId="0" applyFont="1" applyFill="1" applyBorder="1"/>
    <xf numFmtId="3" fontId="15" fillId="0" borderId="10" xfId="0" applyNumberFormat="1" applyFont="1" applyFill="1" applyBorder="1"/>
    <xf numFmtId="3" fontId="8" fillId="0" borderId="13" xfId="0" applyNumberFormat="1" applyFont="1" applyFill="1" applyBorder="1"/>
    <xf numFmtId="3" fontId="15" fillId="0" borderId="1" xfId="0" applyNumberFormat="1" applyFont="1" applyFill="1" applyBorder="1"/>
    <xf numFmtId="3" fontId="8" fillId="0" borderId="14" xfId="0" applyNumberFormat="1" applyFont="1" applyFill="1" applyBorder="1"/>
    <xf numFmtId="0" fontId="32" fillId="0" borderId="8" xfId="0" applyFont="1" applyFill="1" applyBorder="1"/>
    <xf numFmtId="0" fontId="0" fillId="0" borderId="0" xfId="0" applyAlignment="1">
      <alignment horizontal="center"/>
    </xf>
    <xf numFmtId="0" fontId="15" fillId="0" borderId="0" xfId="0" applyFont="1" applyFill="1" applyAlignment="1">
      <alignment wrapText="1"/>
    </xf>
    <xf numFmtId="0" fontId="15" fillId="0" borderId="0" xfId="0" applyFont="1" applyFill="1"/>
    <xf numFmtId="0" fontId="6" fillId="0" borderId="3" xfId="0" applyFont="1" applyFill="1" applyBorder="1" applyAlignment="1">
      <alignment horizontal="center" wrapText="1"/>
    </xf>
    <xf numFmtId="0" fontId="6" fillId="0" borderId="0" xfId="0" applyFont="1" applyFill="1" applyAlignment="1">
      <alignment horizontal="center" wrapText="1"/>
    </xf>
    <xf numFmtId="0" fontId="6" fillId="0" borderId="11" xfId="0" applyFont="1" applyFill="1" applyBorder="1" applyAlignment="1">
      <alignment horizontal="center" wrapText="1"/>
    </xf>
    <xf numFmtId="3" fontId="6" fillId="0" borderId="11" xfId="0" applyNumberFormat="1" applyFont="1" applyFill="1" applyBorder="1"/>
    <xf numFmtId="0" fontId="12" fillId="0" borderId="11" xfId="0" applyFont="1" applyFill="1" applyBorder="1" applyAlignment="1">
      <alignment vertical="top" wrapText="1"/>
    </xf>
    <xf numFmtId="0" fontId="5" fillId="0" borderId="7" xfId="0" applyFont="1" applyFill="1" applyBorder="1"/>
    <xf numFmtId="3" fontId="6" fillId="0" borderId="7" xfId="0" applyNumberFormat="1" applyFont="1" applyFill="1" applyBorder="1"/>
    <xf numFmtId="0" fontId="12" fillId="0" borderId="7" xfId="0" applyFont="1" applyFill="1" applyBorder="1" applyAlignment="1">
      <alignment vertical="top" wrapText="1"/>
    </xf>
    <xf numFmtId="3" fontId="15" fillId="0" borderId="11" xfId="0" applyNumberFormat="1" applyFont="1" applyFill="1" applyBorder="1"/>
    <xf numFmtId="0" fontId="15" fillId="0" borderId="1" xfId="0" applyNumberFormat="1" applyFont="1" applyFill="1" applyBorder="1"/>
    <xf numFmtId="0" fontId="6" fillId="0" borderId="8" xfId="0" applyFont="1" applyFill="1" applyBorder="1"/>
    <xf numFmtId="0" fontId="6" fillId="0" borderId="7" xfId="0" applyFont="1" applyFill="1" applyBorder="1"/>
    <xf numFmtId="3" fontId="6" fillId="0" borderId="0" xfId="0" applyNumberFormat="1" applyFont="1" applyFill="1"/>
    <xf numFmtId="3" fontId="6" fillId="0" borderId="12" xfId="0" applyNumberFormat="1" applyFont="1" applyFill="1" applyBorder="1"/>
    <xf numFmtId="3" fontId="0" fillId="0" borderId="0" xfId="0" applyNumberFormat="1" applyFont="1"/>
    <xf numFmtId="0" fontId="15" fillId="0" borderId="0" xfId="0" applyFont="1" applyFill="1" applyAlignment="1"/>
    <xf numFmtId="0" fontId="15" fillId="0" borderId="0" xfId="0" applyFont="1" applyFill="1" applyAlignment="1">
      <alignment horizontal="left"/>
    </xf>
    <xf numFmtId="0" fontId="15" fillId="0" borderId="0" xfId="0" applyFont="1" applyFill="1" applyAlignment="1">
      <alignment horizontal="left" wrapText="1"/>
    </xf>
    <xf numFmtId="0" fontId="8" fillId="0" borderId="6" xfId="0" applyFont="1" applyFill="1" applyBorder="1"/>
    <xf numFmtId="3" fontId="8" fillId="0" borderId="6" xfId="0" applyNumberFormat="1" applyFont="1" applyFill="1" applyBorder="1"/>
    <xf numFmtId="3" fontId="15" fillId="0" borderId="2" xfId="0" applyNumberFormat="1" applyFont="1" applyFill="1" applyBorder="1"/>
    <xf numFmtId="0" fontId="4" fillId="0" borderId="0" xfId="0" applyFont="1" applyFill="1" applyAlignment="1">
      <alignment wrapText="1"/>
    </xf>
    <xf numFmtId="0" fontId="34" fillId="0" borderId="0" xfId="12" applyFont="1" applyFill="1" applyBorder="1" applyAlignment="1">
      <alignment horizontal="left"/>
    </xf>
    <xf numFmtId="0" fontId="34" fillId="0" borderId="0" xfId="12" applyFont="1" applyFill="1" applyAlignment="1">
      <alignment horizontal="right"/>
    </xf>
    <xf numFmtId="17" fontId="4" fillId="0" borderId="0" xfId="0" applyNumberFormat="1" applyFont="1" applyFill="1" applyBorder="1" applyAlignment="1">
      <alignment horizontal="center" wrapText="1"/>
    </xf>
    <xf numFmtId="17" fontId="4" fillId="0" borderId="9" xfId="0" applyNumberFormat="1" applyFont="1" applyFill="1" applyBorder="1" applyAlignment="1">
      <alignment horizontal="center" wrapText="1"/>
    </xf>
    <xf numFmtId="17" fontId="4" fillId="0" borderId="15" xfId="0" applyNumberFormat="1" applyFont="1" applyFill="1" applyBorder="1" applyAlignment="1">
      <alignment horizontal="center" wrapText="1"/>
    </xf>
    <xf numFmtId="3" fontId="8" fillId="0" borderId="12" xfId="0" applyNumberFormat="1" applyFont="1" applyFill="1" applyBorder="1"/>
    <xf numFmtId="165" fontId="4" fillId="0" borderId="0" xfId="1" applyNumberFormat="1" applyFont="1" applyFill="1" applyBorder="1"/>
    <xf numFmtId="165" fontId="8" fillId="0" borderId="10" xfId="1" applyNumberFormat="1" applyFont="1" applyFill="1" applyBorder="1"/>
    <xf numFmtId="165" fontId="8" fillId="0" borderId="12" xfId="1" applyNumberFormat="1" applyFont="1" applyFill="1" applyBorder="1"/>
    <xf numFmtId="0" fontId="8" fillId="0" borderId="6" xfId="0" applyFont="1" applyFill="1" applyBorder="1" applyAlignment="1">
      <alignment horizontal="left" wrapText="1"/>
    </xf>
    <xf numFmtId="0" fontId="4" fillId="0" borderId="2" xfId="0" applyNumberFormat="1" applyFont="1" applyFill="1" applyBorder="1" applyAlignment="1">
      <alignment horizontal="center" wrapText="1"/>
    </xf>
    <xf numFmtId="0" fontId="4" fillId="0" borderId="4" xfId="0" applyNumberFormat="1" applyFont="1" applyFill="1" applyBorder="1" applyAlignment="1">
      <alignment horizontal="center" wrapText="1"/>
    </xf>
    <xf numFmtId="0" fontId="4" fillId="0" borderId="5" xfId="0" applyNumberFormat="1" applyFont="1" applyFill="1" applyBorder="1" applyAlignment="1">
      <alignment horizontal="center" wrapText="1"/>
    </xf>
    <xf numFmtId="3" fontId="4" fillId="0" borderId="7" xfId="0" applyNumberFormat="1" applyFont="1" applyFill="1" applyBorder="1"/>
    <xf numFmtId="3" fontId="4" fillId="0" borderId="9" xfId="0" applyNumberFormat="1" applyFont="1" applyFill="1" applyBorder="1"/>
    <xf numFmtId="0" fontId="35" fillId="0" borderId="9" xfId="12" applyFont="1" applyFill="1" applyBorder="1" applyAlignment="1">
      <alignment horizontal="left"/>
    </xf>
    <xf numFmtId="17" fontId="4" fillId="0" borderId="5" xfId="0" applyNumberFormat="1" applyFont="1" applyFill="1" applyBorder="1" applyAlignment="1">
      <alignment horizontal="center" wrapText="1"/>
    </xf>
    <xf numFmtId="165" fontId="4" fillId="10" borderId="0" xfId="1" applyNumberFormat="1" applyFont="1" applyFill="1" applyBorder="1"/>
    <xf numFmtId="165" fontId="4" fillId="10" borderId="14" xfId="1" applyNumberFormat="1" applyFont="1" applyFill="1" applyBorder="1"/>
    <xf numFmtId="0" fontId="4" fillId="0" borderId="10" xfId="0" applyFont="1" applyFill="1" applyBorder="1" applyAlignment="1">
      <alignment horizontal="center" wrapText="1"/>
    </xf>
    <xf numFmtId="0" fontId="4" fillId="0" borderId="13" xfId="0" applyFont="1" applyFill="1" applyBorder="1" applyAlignment="1">
      <alignment horizontal="center" wrapText="1"/>
    </xf>
    <xf numFmtId="0" fontId="4" fillId="10" borderId="2" xfId="0" applyFont="1" applyFill="1" applyBorder="1" applyAlignment="1">
      <alignment horizontal="center" wrapText="1"/>
    </xf>
    <xf numFmtId="0" fontId="4" fillId="0" borderId="3" xfId="0" applyFont="1" applyFill="1" applyBorder="1" applyAlignment="1">
      <alignment horizontal="left" wrapText="1"/>
    </xf>
    <xf numFmtId="0" fontId="8" fillId="0" borderId="11" xfId="0" applyFont="1" applyFill="1" applyBorder="1"/>
    <xf numFmtId="0" fontId="16" fillId="0" borderId="11" xfId="0" applyFont="1" applyFill="1" applyBorder="1" applyAlignment="1">
      <alignment vertical="top" wrapText="1"/>
    </xf>
    <xf numFmtId="3" fontId="4" fillId="10" borderId="11" xfId="0" applyNumberFormat="1" applyFont="1" applyFill="1" applyBorder="1"/>
    <xf numFmtId="3" fontId="8" fillId="10" borderId="11" xfId="0" applyNumberFormat="1" applyFont="1" applyFill="1" applyBorder="1"/>
    <xf numFmtId="0" fontId="36" fillId="0" borderId="14" xfId="0" applyFont="1" applyFill="1" applyBorder="1"/>
    <xf numFmtId="0" fontId="36" fillId="0" borderId="11" xfId="0" applyFont="1" applyFill="1" applyBorder="1"/>
    <xf numFmtId="3" fontId="36" fillId="10" borderId="11" xfId="0" applyNumberFormat="1" applyFont="1" applyFill="1" applyBorder="1"/>
    <xf numFmtId="3" fontId="36" fillId="0" borderId="11" xfId="0" applyNumberFormat="1" applyFont="1" applyFill="1" applyBorder="1"/>
    <xf numFmtId="0" fontId="36" fillId="10" borderId="11" xfId="0" applyFont="1" applyFill="1" applyBorder="1"/>
    <xf numFmtId="0" fontId="4" fillId="0" borderId="11" xfId="0" quotePrefix="1" applyFont="1" applyFill="1" applyBorder="1"/>
    <xf numFmtId="0" fontId="4" fillId="0" borderId="11" xfId="0" quotePrefix="1" applyNumberFormat="1" applyFont="1" applyFill="1" applyBorder="1" applyAlignment="1">
      <alignment horizontal="left"/>
    </xf>
    <xf numFmtId="0" fontId="8" fillId="10" borderId="11" xfId="0" applyFont="1" applyFill="1" applyBorder="1"/>
    <xf numFmtId="165" fontId="37" fillId="0" borderId="11" xfId="1" applyNumberFormat="1" applyFont="1" applyFill="1" applyBorder="1"/>
    <xf numFmtId="166" fontId="4" fillId="0" borderId="11" xfId="0" applyNumberFormat="1" applyFont="1" applyFill="1" applyBorder="1"/>
    <xf numFmtId="165" fontId="4" fillId="0" borderId="11" xfId="0" applyNumberFormat="1" applyFont="1" applyFill="1" applyBorder="1"/>
    <xf numFmtId="166" fontId="36" fillId="0" borderId="11" xfId="0" applyNumberFormat="1" applyFont="1" applyFill="1" applyBorder="1"/>
    <xf numFmtId="165" fontId="36" fillId="0" borderId="11" xfId="0" applyNumberFormat="1" applyFont="1" applyFill="1" applyBorder="1"/>
    <xf numFmtId="0" fontId="4" fillId="0" borderId="15" xfId="0" applyFont="1" applyFill="1" applyBorder="1" applyAlignment="1">
      <alignment horizontal="center" wrapText="1"/>
    </xf>
    <xf numFmtId="164" fontId="4" fillId="0" borderId="11" xfId="0" applyNumberFormat="1" applyFont="1" applyFill="1" applyBorder="1"/>
    <xf numFmtId="166" fontId="4" fillId="0" borderId="14" xfId="0" applyNumberFormat="1" applyFont="1" applyFill="1" applyBorder="1"/>
    <xf numFmtId="166" fontId="4" fillId="10" borderId="11" xfId="0" applyNumberFormat="1" applyFont="1" applyFill="1" applyBorder="1"/>
    <xf numFmtId="164" fontId="8" fillId="0" borderId="11" xfId="0" applyNumberFormat="1" applyFont="1" applyFill="1" applyBorder="1"/>
    <xf numFmtId="166" fontId="8" fillId="0" borderId="14" xfId="0" applyNumberFormat="1" applyFont="1" applyFill="1" applyBorder="1"/>
    <xf numFmtId="166" fontId="8" fillId="0" borderId="11" xfId="0" applyNumberFormat="1" applyFont="1" applyFill="1" applyBorder="1"/>
    <xf numFmtId="166" fontId="8" fillId="10" borderId="11" xfId="0" applyNumberFormat="1" applyFont="1" applyFill="1" applyBorder="1"/>
    <xf numFmtId="164" fontId="38" fillId="0" borderId="11" xfId="0" applyNumberFormat="1" applyFont="1" applyFill="1" applyBorder="1"/>
    <xf numFmtId="166" fontId="36" fillId="10" borderId="11" xfId="0" applyNumberFormat="1" applyFont="1" applyFill="1" applyBorder="1"/>
    <xf numFmtId="166" fontId="5" fillId="0" borderId="11" xfId="0" applyNumberFormat="1" applyFont="1" applyFill="1" applyBorder="1"/>
    <xf numFmtId="166" fontId="5" fillId="10" borderId="11" xfId="0" applyNumberFormat="1" applyFont="1" applyFill="1" applyBorder="1"/>
    <xf numFmtId="0" fontId="39" fillId="0" borderId="0" xfId="0" applyFont="1" applyFill="1"/>
    <xf numFmtId="0" fontId="8" fillId="0" borderId="0" xfId="0" applyFont="1" applyFill="1" applyAlignment="1">
      <alignment wrapText="1"/>
    </xf>
    <xf numFmtId="0" fontId="34" fillId="0" borderId="0" xfId="12" applyFont="1" applyFill="1" applyBorder="1" applyAlignment="1">
      <alignment horizontal="right"/>
    </xf>
    <xf numFmtId="0" fontId="8" fillId="0" borderId="9" xfId="0" applyFont="1" applyFill="1" applyBorder="1"/>
    <xf numFmtId="167" fontId="4" fillId="0" borderId="1" xfId="11" applyNumberFormat="1" applyFont="1" applyFill="1" applyBorder="1"/>
    <xf numFmtId="9" fontId="4" fillId="0" borderId="11" xfId="1" applyFont="1" applyFill="1" applyBorder="1"/>
    <xf numFmtId="167" fontId="4" fillId="0" borderId="1" xfId="11" applyNumberFormat="1" applyFont="1" applyFill="1" applyBorder="1" applyAlignment="1">
      <alignment horizontal="right"/>
    </xf>
    <xf numFmtId="9" fontId="8" fillId="0" borderId="3" xfId="1" applyFont="1" applyFill="1" applyBorder="1"/>
    <xf numFmtId="3" fontId="8" fillId="0" borderId="3" xfId="0" applyNumberFormat="1" applyFont="1" applyFill="1" applyBorder="1" applyAlignment="1">
      <alignment horizontal="right"/>
    </xf>
    <xf numFmtId="0" fontId="40" fillId="0" borderId="0" xfId="0" applyFont="1" applyFill="1" applyBorder="1" applyAlignment="1">
      <alignment vertical="center"/>
    </xf>
    <xf numFmtId="0" fontId="4" fillId="0" borderId="30" xfId="0" applyFont="1" applyFill="1" applyBorder="1" applyAlignment="1">
      <alignment wrapText="1"/>
    </xf>
    <xf numFmtId="0" fontId="4" fillId="0" borderId="5" xfId="0" applyFont="1" applyFill="1" applyBorder="1" applyAlignment="1">
      <alignment wrapText="1"/>
    </xf>
    <xf numFmtId="0" fontId="4" fillId="0" borderId="31" xfId="0" applyFont="1" applyFill="1" applyBorder="1"/>
    <xf numFmtId="167" fontId="4" fillId="0" borderId="31" xfId="11" applyNumberFormat="1" applyFont="1" applyFill="1" applyBorder="1"/>
    <xf numFmtId="167" fontId="4" fillId="0" borderId="0" xfId="11" applyNumberFormat="1" applyFont="1" applyFill="1" applyBorder="1"/>
    <xf numFmtId="1" fontId="4" fillId="0" borderId="11" xfId="1" applyNumberFormat="1" applyFont="1" applyFill="1" applyBorder="1"/>
    <xf numFmtId="3" fontId="4" fillId="0" borderId="31" xfId="0" applyNumberFormat="1" applyFont="1" applyFill="1" applyBorder="1"/>
    <xf numFmtId="3" fontId="8" fillId="0" borderId="32" xfId="0" applyNumberFormat="1" applyFont="1" applyFill="1" applyBorder="1"/>
    <xf numFmtId="1" fontId="8" fillId="0" borderId="3" xfId="1" applyNumberFormat="1" applyFont="1" applyFill="1" applyBorder="1"/>
    <xf numFmtId="0" fontId="4" fillId="0" borderId="33" xfId="0" applyFont="1" applyFill="1" applyBorder="1"/>
    <xf numFmtId="0" fontId="4" fillId="0" borderId="0" xfId="0" quotePrefix="1" applyFont="1" applyFill="1" applyAlignment="1">
      <alignment horizontal="center" wrapText="1"/>
    </xf>
    <xf numFmtId="0" fontId="9" fillId="0" borderId="5" xfId="0" applyFont="1" applyFill="1" applyBorder="1"/>
    <xf numFmtId="0" fontId="4" fillId="0" borderId="5" xfId="13" applyFont="1" applyFill="1" applyBorder="1" applyAlignment="1">
      <alignment horizontal="center" wrapText="1"/>
    </xf>
    <xf numFmtId="0" fontId="4" fillId="0" borderId="4" xfId="13" applyFont="1" applyFill="1" applyBorder="1" applyAlignment="1">
      <alignment horizontal="center" wrapText="1"/>
    </xf>
    <xf numFmtId="0" fontId="12" fillId="0" borderId="3" xfId="0" applyFont="1" applyFill="1" applyBorder="1" applyAlignment="1">
      <alignment horizontal="left" vertical="top"/>
    </xf>
    <xf numFmtId="0" fontId="12" fillId="0" borderId="11" xfId="0" applyFont="1" applyFill="1" applyBorder="1" applyAlignment="1">
      <alignment horizontal="left" vertical="top"/>
    </xf>
    <xf numFmtId="0" fontId="13" fillId="0" borderId="11" xfId="0" applyFont="1" applyFill="1" applyBorder="1" applyAlignment="1">
      <alignment horizontal="left" vertical="top"/>
    </xf>
    <xf numFmtId="0" fontId="5" fillId="0" borderId="11" xfId="0" applyFont="1" applyFill="1" applyBorder="1"/>
    <xf numFmtId="0" fontId="5" fillId="0" borderId="1" xfId="0" applyFont="1" applyFill="1" applyBorder="1"/>
    <xf numFmtId="0" fontId="5" fillId="0" borderId="0" xfId="0" applyFont="1" applyFill="1" applyBorder="1"/>
    <xf numFmtId="0" fontId="5" fillId="0" borderId="14" xfId="0" applyFont="1" applyFill="1" applyBorder="1"/>
    <xf numFmtId="9" fontId="4" fillId="0" borderId="0" xfId="4" applyFont="1" applyFill="1" applyBorder="1"/>
    <xf numFmtId="9" fontId="4" fillId="0" borderId="14" xfId="4" applyFont="1" applyFill="1" applyBorder="1"/>
    <xf numFmtId="165" fontId="8" fillId="0" borderId="1" xfId="4" applyNumberFormat="1" applyFont="1" applyFill="1" applyBorder="1"/>
    <xf numFmtId="165" fontId="8" fillId="0" borderId="0" xfId="4" applyNumberFormat="1" applyFont="1" applyFill="1" applyBorder="1"/>
    <xf numFmtId="165" fontId="8" fillId="0" borderId="14" xfId="4" applyNumberFormat="1" applyFont="1" applyFill="1" applyBorder="1"/>
    <xf numFmtId="165" fontId="4" fillId="0" borderId="1" xfId="0" applyNumberFormat="1" applyFont="1" applyFill="1" applyBorder="1"/>
    <xf numFmtId="165" fontId="4" fillId="0" borderId="14" xfId="0" applyNumberFormat="1" applyFont="1" applyFill="1" applyBorder="1"/>
    <xf numFmtId="165" fontId="4" fillId="0" borderId="0" xfId="0" applyNumberFormat="1" applyFont="1" applyFill="1" applyBorder="1"/>
    <xf numFmtId="3" fontId="8" fillId="0" borderId="7" xfId="0" applyNumberFormat="1" applyFont="1" applyFill="1" applyBorder="1"/>
    <xf numFmtId="165" fontId="8" fillId="0" borderId="8" xfId="4" applyNumberFormat="1" applyFont="1" applyFill="1" applyBorder="1"/>
    <xf numFmtId="165" fontId="8" fillId="0" borderId="9" xfId="4" applyNumberFormat="1" applyFont="1" applyFill="1" applyBorder="1"/>
    <xf numFmtId="165" fontId="8" fillId="0" borderId="15" xfId="4" applyNumberFormat="1" applyFont="1" applyFill="1" applyBorder="1"/>
    <xf numFmtId="0" fontId="4" fillId="0" borderId="34" xfId="0" applyFont="1" applyFill="1" applyBorder="1"/>
    <xf numFmtId="0" fontId="8" fillId="0" borderId="0" xfId="2" applyFont="1" applyFill="1" applyAlignment="1"/>
    <xf numFmtId="0" fontId="4" fillId="0" borderId="10" xfId="2" applyFont="1" applyFill="1" applyBorder="1"/>
    <xf numFmtId="0" fontId="4" fillId="0" borderId="1" xfId="2" applyFont="1" applyFill="1" applyBorder="1" applyAlignment="1">
      <alignment horizontal="center" wrapText="1"/>
    </xf>
    <xf numFmtId="0" fontId="4" fillId="0" borderId="6" xfId="2" applyFont="1" applyFill="1" applyBorder="1" applyAlignment="1">
      <alignment horizontal="center" wrapText="1"/>
    </xf>
    <xf numFmtId="0" fontId="4" fillId="0" borderId="4" xfId="2" applyFont="1" applyFill="1" applyBorder="1" applyAlignment="1">
      <alignment horizontal="center" wrapText="1"/>
    </xf>
    <xf numFmtId="0" fontId="4" fillId="10" borderId="4" xfId="2" applyFont="1" applyFill="1" applyBorder="1" applyAlignment="1">
      <alignment horizontal="center" wrapText="1"/>
    </xf>
    <xf numFmtId="0" fontId="4" fillId="0" borderId="5" xfId="2" applyFont="1" applyFill="1" applyBorder="1" applyAlignment="1">
      <alignment horizontal="center" wrapText="1"/>
    </xf>
    <xf numFmtId="0" fontId="4" fillId="0" borderId="10" xfId="2" applyFont="1" applyFill="1" applyBorder="1" applyAlignment="1">
      <alignment horizontal="center" wrapText="1"/>
    </xf>
    <xf numFmtId="0" fontId="4" fillId="0" borderId="11" xfId="2" applyFont="1" applyFill="1" applyBorder="1" applyAlignment="1">
      <alignment horizontal="center" wrapText="1"/>
    </xf>
    <xf numFmtId="0" fontId="4" fillId="0" borderId="0" xfId="2" applyFont="1" applyFill="1" applyBorder="1" applyAlignment="1">
      <alignment horizontal="center" wrapText="1"/>
    </xf>
    <xf numFmtId="0" fontId="4" fillId="10" borderId="0" xfId="2" applyFont="1" applyFill="1" applyBorder="1" applyAlignment="1">
      <alignment horizontal="center" wrapText="1"/>
    </xf>
    <xf numFmtId="0" fontId="4" fillId="0" borderId="14" xfId="2" applyFont="1" applyFill="1" applyBorder="1" applyAlignment="1">
      <alignment horizontal="center" wrapText="1"/>
    </xf>
    <xf numFmtId="0" fontId="8" fillId="0" borderId="1" xfId="2" applyFont="1" applyFill="1" applyBorder="1" applyAlignment="1">
      <alignment horizontal="left" wrapText="1"/>
    </xf>
    <xf numFmtId="0" fontId="14" fillId="0" borderId="1" xfId="2" applyFont="1" applyFill="1" applyBorder="1" applyAlignment="1">
      <alignment horizontal="left" wrapText="1"/>
    </xf>
    <xf numFmtId="0" fontId="14" fillId="0" borderId="11" xfId="2" applyFont="1" applyFill="1" applyBorder="1" applyAlignment="1">
      <alignment horizontal="left" wrapText="1"/>
    </xf>
    <xf numFmtId="0" fontId="4" fillId="0" borderId="11" xfId="2" applyFont="1" applyFill="1" applyBorder="1"/>
    <xf numFmtId="3" fontId="4" fillId="0" borderId="11" xfId="2" applyNumberFormat="1" applyFont="1" applyFill="1" applyBorder="1"/>
    <xf numFmtId="3" fontId="4" fillId="0" borderId="1" xfId="4" applyNumberFormat="1" applyFont="1" applyFill="1" applyBorder="1"/>
    <xf numFmtId="3" fontId="4" fillId="0" borderId="14" xfId="4" applyNumberFormat="1" applyFont="1" applyFill="1" applyBorder="1"/>
    <xf numFmtId="0" fontId="8" fillId="0" borderId="11" xfId="2" applyFont="1" applyFill="1" applyBorder="1"/>
    <xf numFmtId="3" fontId="8" fillId="0" borderId="14" xfId="2" applyNumberFormat="1" applyFont="1" applyFill="1" applyBorder="1"/>
    <xf numFmtId="3" fontId="8" fillId="0" borderId="11" xfId="2" applyNumberFormat="1" applyFont="1" applyFill="1" applyBorder="1"/>
    <xf numFmtId="3" fontId="8" fillId="0" borderId="1" xfId="4" applyNumberFormat="1" applyFont="1" applyFill="1" applyBorder="1"/>
    <xf numFmtId="3" fontId="8" fillId="0" borderId="0" xfId="4" applyNumberFormat="1" applyFont="1" applyFill="1" applyBorder="1"/>
    <xf numFmtId="3" fontId="8" fillId="10" borderId="0" xfId="4" applyNumberFormat="1" applyFont="1" applyFill="1" applyBorder="1"/>
    <xf numFmtId="0" fontId="9" fillId="10" borderId="0" xfId="0" applyFont="1" applyFill="1" applyBorder="1"/>
    <xf numFmtId="3" fontId="8" fillId="0" borderId="14" xfId="4" applyNumberFormat="1" applyFont="1" applyFill="1" applyBorder="1"/>
    <xf numFmtId="0" fontId="4" fillId="0" borderId="1" xfId="2" applyFont="1" applyFill="1" applyBorder="1"/>
    <xf numFmtId="3" fontId="4" fillId="0" borderId="1" xfId="2" applyNumberFormat="1" applyFont="1" applyFill="1" applyBorder="1"/>
    <xf numFmtId="3" fontId="4" fillId="0" borderId="0" xfId="2" applyNumberFormat="1" applyFont="1" applyFill="1" applyBorder="1"/>
    <xf numFmtId="3" fontId="4" fillId="10" borderId="0" xfId="2" applyNumberFormat="1" applyFont="1" applyFill="1" applyBorder="1"/>
    <xf numFmtId="3" fontId="4" fillId="0" borderId="14" xfId="2" applyNumberFormat="1" applyFont="1" applyFill="1" applyBorder="1"/>
    <xf numFmtId="0" fontId="8" fillId="0" borderId="1" xfId="2" applyFont="1" applyFill="1" applyBorder="1"/>
    <xf numFmtId="0" fontId="4" fillId="0" borderId="0" xfId="2" applyFont="1" applyFill="1" applyBorder="1"/>
    <xf numFmtId="0" fontId="4" fillId="10" borderId="0" xfId="2" applyFont="1" applyFill="1" applyBorder="1"/>
    <xf numFmtId="0" fontId="4" fillId="0" borderId="14" xfId="2" applyFont="1" applyFill="1" applyBorder="1"/>
    <xf numFmtId="3" fontId="8" fillId="0" borderId="1" xfId="2" applyNumberFormat="1" applyFont="1" applyFill="1" applyBorder="1"/>
    <xf numFmtId="3" fontId="8" fillId="0" borderId="0" xfId="2" applyNumberFormat="1" applyFont="1" applyFill="1" applyBorder="1"/>
    <xf numFmtId="3" fontId="8" fillId="10" borderId="0" xfId="2" applyNumberFormat="1" applyFont="1" applyFill="1" applyBorder="1"/>
    <xf numFmtId="0" fontId="9" fillId="0" borderId="0" xfId="0" applyFont="1" applyFill="1" applyBorder="1"/>
    <xf numFmtId="0" fontId="4" fillId="0" borderId="1" xfId="2" quotePrefix="1" applyFont="1" applyFill="1" applyBorder="1"/>
    <xf numFmtId="0" fontId="12" fillId="0" borderId="0" xfId="0" applyFont="1" applyFill="1" applyBorder="1" applyAlignment="1">
      <alignment vertical="top" wrapText="1"/>
    </xf>
    <xf numFmtId="0" fontId="13" fillId="0" borderId="0" xfId="0" applyFont="1" applyFill="1" applyBorder="1" applyAlignment="1">
      <alignment vertical="top" wrapText="1"/>
    </xf>
    <xf numFmtId="0" fontId="8" fillId="0" borderId="0" xfId="2" applyFont="1" applyFill="1" applyBorder="1"/>
    <xf numFmtId="0" fontId="8" fillId="10" borderId="0" xfId="2" applyFont="1" applyFill="1" applyBorder="1"/>
    <xf numFmtId="0" fontId="8" fillId="0" borderId="14" xfId="2" applyFont="1" applyFill="1" applyBorder="1"/>
    <xf numFmtId="0" fontId="4" fillId="0" borderId="8" xfId="2" applyFont="1" applyFill="1" applyBorder="1"/>
    <xf numFmtId="0" fontId="4" fillId="0" borderId="7" xfId="2" applyFont="1" applyFill="1" applyBorder="1"/>
    <xf numFmtId="0" fontId="4" fillId="0" borderId="9" xfId="2" applyFont="1" applyFill="1" applyBorder="1"/>
    <xf numFmtId="0" fontId="4" fillId="10" borderId="9" xfId="2" applyFont="1" applyFill="1" applyBorder="1"/>
    <xf numFmtId="0" fontId="4" fillId="0" borderId="15" xfId="2" applyFont="1" applyFill="1" applyBorder="1"/>
    <xf numFmtId="0" fontId="4" fillId="0" borderId="0" xfId="2" applyFont="1" applyFill="1"/>
    <xf numFmtId="0" fontId="8" fillId="0" borderId="11" xfId="0" applyFont="1" applyFill="1" applyBorder="1" applyAlignment="1">
      <alignment horizontal="left" wrapText="1"/>
    </xf>
    <xf numFmtId="0" fontId="39" fillId="0" borderId="0" xfId="0" applyFont="1" applyFill="1" applyBorder="1" applyAlignment="1">
      <alignment horizontal="center" wrapText="1"/>
    </xf>
    <xf numFmtId="164" fontId="4" fillId="0" borderId="0" xfId="4" applyNumberFormat="1" applyFont="1" applyFill="1" applyBorder="1"/>
    <xf numFmtId="164" fontId="4" fillId="0" borderId="11" xfId="4" applyNumberFormat="1" applyFont="1" applyFill="1" applyBorder="1"/>
    <xf numFmtId="164" fontId="4" fillId="0" borderId="14" xfId="4" applyNumberFormat="1" applyFont="1" applyFill="1" applyBorder="1"/>
    <xf numFmtId="164" fontId="8" fillId="0" borderId="0" xfId="4" applyNumberFormat="1" applyFont="1" applyFill="1" applyBorder="1"/>
    <xf numFmtId="164" fontId="8" fillId="0" borderId="11" xfId="4" applyNumberFormat="1" applyFont="1" applyFill="1" applyBorder="1"/>
    <xf numFmtId="164" fontId="8" fillId="0" borderId="0" xfId="0" applyNumberFormat="1" applyFont="1" applyFill="1" applyBorder="1"/>
    <xf numFmtId="164" fontId="8" fillId="0" borderId="14" xfId="0" applyNumberFormat="1" applyFont="1" applyFill="1" applyBorder="1"/>
    <xf numFmtId="0" fontId="42" fillId="0" borderId="0" xfId="0" applyFont="1" applyFill="1"/>
    <xf numFmtId="0" fontId="4" fillId="0" borderId="0" xfId="0" applyFont="1" applyFill="1" applyBorder="1" applyAlignment="1">
      <alignment horizontal="center"/>
    </xf>
    <xf numFmtId="0" fontId="12" fillId="0" borderId="11" xfId="0" applyFont="1" applyFill="1" applyBorder="1" applyAlignment="1">
      <alignment horizontal="right" wrapText="1"/>
    </xf>
    <xf numFmtId="0" fontId="4" fillId="0" borderId="11" xfId="0" applyFont="1" applyFill="1" applyBorder="1" applyAlignment="1">
      <alignment horizontal="right"/>
    </xf>
    <xf numFmtId="0" fontId="0" fillId="0" borderId="0" xfId="0" applyNumberFormat="1"/>
    <xf numFmtId="0" fontId="4" fillId="10" borderId="0" xfId="0" applyFont="1" applyFill="1" applyBorder="1"/>
    <xf numFmtId="0" fontId="5" fillId="10" borderId="0" xfId="0" applyFont="1" applyFill="1"/>
    <xf numFmtId="0" fontId="13" fillId="0" borderId="2" xfId="0" applyFont="1" applyFill="1" applyBorder="1" applyAlignment="1">
      <alignment vertical="top" wrapText="1"/>
    </xf>
    <xf numFmtId="167" fontId="8" fillId="0" borderId="2" xfId="11" applyNumberFormat="1" applyFont="1" applyFill="1" applyBorder="1"/>
    <xf numFmtId="0" fontId="8" fillId="0" borderId="2" xfId="0" applyFont="1" applyFill="1" applyBorder="1"/>
    <xf numFmtId="167" fontId="8" fillId="0" borderId="6" xfId="11" applyNumberFormat="1" applyFont="1" applyFill="1" applyBorder="1"/>
    <xf numFmtId="167" fontId="8" fillId="0" borderId="4" xfId="11" applyNumberFormat="1" applyFont="1" applyFill="1" applyBorder="1"/>
    <xf numFmtId="167" fontId="9" fillId="0" borderId="4" xfId="11" applyNumberFormat="1" applyFont="1" applyFill="1" applyBorder="1"/>
    <xf numFmtId="167" fontId="8" fillId="10" borderId="4" xfId="11" applyNumberFormat="1" applyFont="1" applyFill="1" applyBorder="1"/>
    <xf numFmtId="167" fontId="8" fillId="0" borderId="5" xfId="11" applyNumberFormat="1" applyFont="1" applyFill="1" applyBorder="1"/>
    <xf numFmtId="167" fontId="8" fillId="0" borderId="0" xfId="11" applyNumberFormat="1" applyFont="1" applyFill="1" applyBorder="1"/>
    <xf numFmtId="0" fontId="4" fillId="0" borderId="3" xfId="0" applyFont="1" applyFill="1" applyBorder="1"/>
    <xf numFmtId="17" fontId="6" fillId="0" borderId="6" xfId="0" quotePrefix="1" applyNumberFormat="1" applyFont="1" applyFill="1" applyBorder="1" applyAlignment="1">
      <alignment wrapText="1"/>
    </xf>
    <xf numFmtId="17" fontId="4" fillId="0" borderId="6" xfId="0" quotePrefix="1" applyNumberFormat="1" applyFont="1" applyFill="1" applyBorder="1" applyAlignment="1">
      <alignment wrapText="1"/>
    </xf>
    <xf numFmtId="0" fontId="0" fillId="0" borderId="0" xfId="0" applyAlignment="1">
      <alignment wrapText="1"/>
    </xf>
    <xf numFmtId="3" fontId="4" fillId="0" borderId="11" xfId="0" applyNumberFormat="1" applyFont="1" applyFill="1" applyBorder="1" applyAlignment="1">
      <alignment horizontal="center"/>
    </xf>
    <xf numFmtId="17" fontId="4" fillId="0" borderId="2" xfId="0" quotePrefix="1" applyNumberFormat="1" applyFont="1" applyFill="1" applyBorder="1" applyAlignment="1">
      <alignment wrapText="1"/>
    </xf>
    <xf numFmtId="1" fontId="5" fillId="0" borderId="11" xfId="0" applyNumberFormat="1" applyFont="1" applyFill="1" applyBorder="1"/>
    <xf numFmtId="1" fontId="12" fillId="0" borderId="11" xfId="0" applyNumberFormat="1" applyFont="1" applyFill="1" applyBorder="1" applyAlignment="1">
      <alignment vertical="top" wrapText="1"/>
    </xf>
    <xf numFmtId="0" fontId="8" fillId="0" borderId="2" xfId="0" applyFont="1" applyFill="1" applyBorder="1" applyAlignment="1">
      <alignment horizontal="left"/>
    </xf>
    <xf numFmtId="0" fontId="8" fillId="0" borderId="3" xfId="0" applyFont="1" applyFill="1" applyBorder="1"/>
    <xf numFmtId="0" fontId="43" fillId="0" borderId="0" xfId="0" applyFont="1" applyFill="1"/>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3" fontId="5" fillId="0" borderId="11" xfId="0" applyNumberFormat="1" applyFont="1" applyBorder="1"/>
    <xf numFmtId="3" fontId="5" fillId="0" borderId="14" xfId="0" applyNumberFormat="1" applyFont="1" applyBorder="1"/>
    <xf numFmtId="3" fontId="5" fillId="10" borderId="11" xfId="0" applyNumberFormat="1" applyFont="1" applyFill="1" applyBorder="1"/>
    <xf numFmtId="3" fontId="5" fillId="10" borderId="14" xfId="0" applyNumberFormat="1" applyFont="1" applyFill="1" applyBorder="1"/>
    <xf numFmtId="3" fontId="9" fillId="0" borderId="3" xfId="0" applyNumberFormat="1" applyFont="1" applyBorder="1"/>
    <xf numFmtId="3" fontId="9" fillId="0" borderId="13" xfId="0" applyNumberFormat="1" applyFont="1" applyBorder="1"/>
    <xf numFmtId="3" fontId="9" fillId="0" borderId="7" xfId="0" applyNumberFormat="1" applyFont="1" applyBorder="1"/>
    <xf numFmtId="3" fontId="9" fillId="0" borderId="15" xfId="0" applyNumberFormat="1" applyFont="1" applyBorder="1"/>
    <xf numFmtId="0" fontId="4" fillId="0" borderId="12" xfId="0" applyFont="1" applyFill="1" applyBorder="1"/>
    <xf numFmtId="0" fontId="35" fillId="0" borderId="0" xfId="12" applyFont="1" applyFill="1" applyBorder="1" applyAlignment="1">
      <alignment horizontal="left"/>
    </xf>
    <xf numFmtId="0" fontId="35" fillId="0" borderId="0" xfId="12" applyFont="1" applyFill="1" applyAlignment="1">
      <alignment horizontal="right"/>
    </xf>
    <xf numFmtId="0" fontId="5" fillId="0" borderId="8" xfId="0" applyFont="1" applyFill="1" applyBorder="1"/>
    <xf numFmtId="165" fontId="5" fillId="0" borderId="8" xfId="0" applyNumberFormat="1" applyFont="1" applyFill="1" applyBorder="1"/>
    <xf numFmtId="165" fontId="5" fillId="0" borderId="9" xfId="0" applyNumberFormat="1" applyFont="1" applyFill="1" applyBorder="1"/>
    <xf numFmtId="165" fontId="5" fillId="0" borderId="15" xfId="0" applyNumberFormat="1" applyFont="1" applyFill="1" applyBorder="1"/>
    <xf numFmtId="0" fontId="9" fillId="0" borderId="0" xfId="0" applyFont="1"/>
    <xf numFmtId="0" fontId="5" fillId="0" borderId="0" xfId="0" applyFont="1" applyAlignment="1">
      <alignment wrapText="1"/>
    </xf>
    <xf numFmtId="0" fontId="5" fillId="0" borderId="11" xfId="0" applyFont="1" applyBorder="1"/>
    <xf numFmtId="0" fontId="5" fillId="0" borderId="14" xfId="0" applyFont="1" applyBorder="1"/>
    <xf numFmtId="0" fontId="5" fillId="0" borderId="3" xfId="0" applyFont="1" applyBorder="1"/>
    <xf numFmtId="1" fontId="5" fillId="0" borderId="0" xfId="0" applyNumberFormat="1" applyFont="1"/>
    <xf numFmtId="165" fontId="5" fillId="0" borderId="14" xfId="1" applyNumberFormat="1" applyFont="1" applyBorder="1"/>
    <xf numFmtId="165" fontId="5" fillId="0" borderId="11" xfId="1" applyNumberFormat="1" applyFont="1" applyBorder="1"/>
    <xf numFmtId="165" fontId="5" fillId="0" borderId="0" xfId="1" applyNumberFormat="1" applyFont="1"/>
    <xf numFmtId="0" fontId="5" fillId="0" borderId="1" xfId="0" applyFont="1" applyBorder="1"/>
    <xf numFmtId="0" fontId="5" fillId="0" borderId="12" xfId="0" applyFont="1" applyBorder="1"/>
    <xf numFmtId="0" fontId="10" fillId="0" borderId="0" xfId="0" applyFont="1"/>
    <xf numFmtId="165" fontId="44" fillId="0" borderId="11" xfId="0" applyNumberFormat="1" applyFont="1" applyFill="1" applyBorder="1"/>
    <xf numFmtId="3" fontId="8" fillId="0" borderId="1" xfId="0" applyNumberFormat="1" applyFont="1" applyFill="1" applyBorder="1" applyAlignment="1">
      <alignment horizontal="right"/>
    </xf>
    <xf numFmtId="0" fontId="0" fillId="0" borderId="0" xfId="0" applyAlignment="1">
      <alignment horizontal="left" wrapText="1"/>
    </xf>
    <xf numFmtId="0" fontId="4" fillId="0" borderId="2" xfId="0" applyFont="1" applyFill="1" applyBorder="1" applyAlignment="1">
      <alignment horizontal="center" wrapText="1"/>
    </xf>
    <xf numFmtId="0" fontId="4" fillId="0" borderId="10" xfId="0" applyFont="1" applyFill="1" applyBorder="1" applyAlignment="1">
      <alignment horizontal="center" wrapText="1"/>
    </xf>
    <xf numFmtId="0" fontId="4" fillId="0" borderId="13" xfId="0" applyFont="1" applyFill="1" applyBorder="1" applyAlignment="1">
      <alignment horizontal="center" wrapText="1"/>
    </xf>
    <xf numFmtId="0" fontId="8" fillId="0" borderId="0" xfId="0" applyFont="1" applyFill="1" applyAlignment="1">
      <alignment horizontal="left" wrapText="1"/>
    </xf>
    <xf numFmtId="0" fontId="4" fillId="0" borderId="3" xfId="0" applyFont="1" applyFill="1" applyBorder="1" applyAlignment="1">
      <alignment horizontal="center" wrapText="1"/>
    </xf>
    <xf numFmtId="0" fontId="4" fillId="0" borderId="0" xfId="0" applyFont="1" applyFill="1" applyAlignment="1">
      <alignment horizontal="left"/>
    </xf>
    <xf numFmtId="0" fontId="0" fillId="0" borderId="0" xfId="0" applyFill="1" applyAlignment="1">
      <alignment horizontal="left" wrapText="1"/>
    </xf>
    <xf numFmtId="0" fontId="4" fillId="0" borderId="3" xfId="0" applyFont="1" applyFill="1" applyBorder="1" applyAlignment="1">
      <alignment vertical="top" wrapText="1"/>
    </xf>
    <xf numFmtId="165" fontId="10" fillId="0" borderId="0" xfId="0" applyNumberFormat="1" applyFont="1" applyFill="1" applyAlignment="1">
      <alignment vertical="top" wrapText="1"/>
    </xf>
    <xf numFmtId="165" fontId="4" fillId="0" borderId="12" xfId="0" applyNumberFormat="1" applyFont="1" applyFill="1" applyBorder="1"/>
    <xf numFmtId="0" fontId="4" fillId="0" borderId="11" xfId="0" applyFont="1" applyFill="1" applyBorder="1" applyAlignment="1">
      <alignment vertical="top" wrapText="1"/>
    </xf>
    <xf numFmtId="167" fontId="8" fillId="0" borderId="11" xfId="11" applyNumberFormat="1" applyFont="1" applyFill="1" applyBorder="1"/>
    <xf numFmtId="165" fontId="8" fillId="0" borderId="0" xfId="0" applyNumberFormat="1" applyFont="1" applyFill="1" applyBorder="1"/>
    <xf numFmtId="165" fontId="8" fillId="0" borderId="14" xfId="0" applyNumberFormat="1" applyFont="1" applyFill="1" applyBorder="1"/>
    <xf numFmtId="165" fontId="31" fillId="0" borderId="14" xfId="4" applyNumberFormat="1" applyFont="1" applyFill="1" applyBorder="1"/>
    <xf numFmtId="165" fontId="31" fillId="0" borderId="14" xfId="0" applyNumberFormat="1" applyFont="1" applyFill="1" applyBorder="1"/>
    <xf numFmtId="165" fontId="31" fillId="0" borderId="13" xfId="0" applyNumberFormat="1" applyFont="1" applyFill="1" applyBorder="1"/>
    <xf numFmtId="165" fontId="31" fillId="0" borderId="0" xfId="0" applyNumberFormat="1" applyFont="1" applyFill="1" applyBorder="1"/>
    <xf numFmtId="0" fontId="8" fillId="0" borderId="0" xfId="0" applyFont="1" applyFill="1" applyAlignment="1">
      <alignment horizontal="left" wrapText="1"/>
    </xf>
    <xf numFmtId="0" fontId="4" fillId="0" borderId="7" xfId="0" applyFont="1" applyFill="1" applyBorder="1" applyAlignment="1"/>
    <xf numFmtId="0" fontId="10" fillId="0" borderId="11" xfId="0" applyFont="1" applyBorder="1"/>
    <xf numFmtId="0" fontId="10" fillId="0" borderId="7" xfId="0" applyFont="1" applyBorder="1"/>
    <xf numFmtId="0" fontId="28" fillId="0" borderId="0" xfId="0" applyFont="1" applyFill="1" applyAlignment="1">
      <alignment vertical="top" wrapText="1"/>
    </xf>
    <xf numFmtId="0" fontId="0" fillId="0" borderId="0" xfId="0" applyFont="1" applyFill="1" applyAlignment="1">
      <alignment vertical="top" wrapText="1"/>
    </xf>
    <xf numFmtId="0" fontId="14" fillId="0" borderId="10" xfId="0" applyFont="1" applyFill="1" applyBorder="1" applyAlignment="1">
      <alignment horizontal="left" vertical="center" wrapText="1"/>
    </xf>
    <xf numFmtId="0" fontId="14" fillId="0" borderId="12" xfId="0" applyFont="1" applyFill="1" applyBorder="1" applyAlignment="1">
      <alignment horizontal="left" wrapText="1"/>
    </xf>
    <xf numFmtId="17" fontId="4" fillId="0" borderId="6" xfId="0" applyNumberFormat="1" applyFont="1" applyFill="1" applyBorder="1" applyAlignment="1">
      <alignment horizontal="center" wrapText="1"/>
    </xf>
    <xf numFmtId="17" fontId="4" fillId="0" borderId="35" xfId="0" applyNumberFormat="1" applyFont="1" applyFill="1" applyBorder="1" applyAlignment="1">
      <alignment horizontal="center" wrapText="1"/>
    </xf>
    <xf numFmtId="17" fontId="4" fillId="0" borderId="30" xfId="0" applyNumberFormat="1" applyFont="1" applyFill="1" applyBorder="1" applyAlignment="1">
      <alignment horizontal="center" wrapText="1"/>
    </xf>
    <xf numFmtId="0" fontId="4" fillId="0" borderId="36" xfId="0" applyFont="1" applyFill="1" applyBorder="1" applyAlignment="1">
      <alignment horizontal="center" wrapText="1"/>
    </xf>
    <xf numFmtId="0" fontId="4" fillId="0" borderId="37" xfId="0" applyFont="1" applyFill="1" applyBorder="1" applyAlignment="1">
      <alignment horizontal="center" wrapText="1"/>
    </xf>
    <xf numFmtId="0" fontId="14" fillId="0" borderId="0" xfId="0" applyFont="1" applyFill="1" applyBorder="1" applyAlignment="1">
      <alignment horizontal="left" wrapText="1"/>
    </xf>
    <xf numFmtId="0" fontId="4" fillId="0" borderId="38" xfId="0" applyFont="1" applyFill="1" applyBorder="1" applyAlignment="1">
      <alignment horizontal="center" wrapText="1"/>
    </xf>
    <xf numFmtId="0" fontId="4" fillId="0" borderId="39" xfId="0" applyFont="1" applyFill="1" applyBorder="1" applyAlignment="1">
      <alignment horizontal="center" wrapText="1"/>
    </xf>
    <xf numFmtId="166" fontId="6" fillId="0" borderId="0" xfId="0" applyNumberFormat="1" applyFont="1" applyFill="1" applyBorder="1" applyAlignment="1">
      <alignment horizontal="right"/>
    </xf>
    <xf numFmtId="3" fontId="6" fillId="0" borderId="38" xfId="0" applyNumberFormat="1" applyFont="1" applyFill="1" applyBorder="1" applyAlignment="1">
      <alignment horizontal="right"/>
    </xf>
    <xf numFmtId="166" fontId="6" fillId="0" borderId="39" xfId="0" applyNumberFormat="1" applyFont="1" applyFill="1" applyBorder="1" applyAlignment="1">
      <alignment horizontal="right"/>
    </xf>
    <xf numFmtId="166" fontId="6" fillId="0" borderId="14" xfId="0" applyNumberFormat="1" applyFont="1" applyFill="1" applyBorder="1" applyAlignment="1">
      <alignment horizontal="right"/>
    </xf>
    <xf numFmtId="164" fontId="0" fillId="0" borderId="0" xfId="0" applyNumberFormat="1"/>
    <xf numFmtId="0" fontId="45" fillId="10" borderId="0" xfId="0" applyFont="1" applyFill="1" applyBorder="1"/>
    <xf numFmtId="166" fontId="6" fillId="10" borderId="0" xfId="0" applyNumberFormat="1" applyFont="1" applyFill="1" applyBorder="1" applyAlignment="1">
      <alignment horizontal="right"/>
    </xf>
    <xf numFmtId="3" fontId="6" fillId="10" borderId="38" xfId="0" applyNumberFormat="1" applyFont="1" applyFill="1" applyBorder="1" applyAlignment="1">
      <alignment horizontal="right"/>
    </xf>
    <xf numFmtId="166" fontId="6" fillId="10" borderId="39" xfId="0" applyNumberFormat="1" applyFont="1" applyFill="1" applyBorder="1" applyAlignment="1">
      <alignment horizontal="right"/>
    </xf>
    <xf numFmtId="3" fontId="6" fillId="10" borderId="14" xfId="0" applyNumberFormat="1" applyFont="1" applyFill="1" applyBorder="1" applyAlignment="1">
      <alignment horizontal="right"/>
    </xf>
    <xf numFmtId="166" fontId="6" fillId="10" borderId="14" xfId="0" applyNumberFormat="1" applyFont="1" applyFill="1" applyBorder="1" applyAlignment="1">
      <alignment horizontal="right"/>
    </xf>
    <xf numFmtId="0" fontId="39" fillId="0" borderId="0" xfId="0" applyFont="1" applyFill="1" applyBorder="1" applyAlignment="1">
      <alignment wrapText="1"/>
    </xf>
    <xf numFmtId="0" fontId="39" fillId="0" borderId="0" xfId="0" applyFont="1" applyFill="1" applyBorder="1"/>
    <xf numFmtId="3" fontId="6" fillId="0" borderId="38" xfId="0" applyNumberFormat="1" applyFont="1" applyFill="1" applyBorder="1" applyAlignment="1">
      <alignment horizontal="center"/>
    </xf>
    <xf numFmtId="166" fontId="6" fillId="0" borderId="14" xfId="0" applyNumberFormat="1" applyFont="1" applyFill="1" applyBorder="1" applyAlignment="1">
      <alignment horizontal="center"/>
    </xf>
    <xf numFmtId="166" fontId="6" fillId="0" borderId="39" xfId="0" applyNumberFormat="1" applyFont="1" applyFill="1" applyBorder="1" applyAlignment="1">
      <alignment horizontal="center"/>
    </xf>
    <xf numFmtId="166" fontId="6" fillId="0" borderId="39" xfId="0" applyNumberFormat="1" applyFont="1" applyFill="1" applyBorder="1"/>
    <xf numFmtId="166" fontId="6" fillId="0" borderId="31" xfId="0" applyNumberFormat="1" applyFont="1" applyFill="1" applyBorder="1"/>
    <xf numFmtId="166" fontId="15" fillId="0" borderId="0" xfId="0" applyNumberFormat="1" applyFont="1" applyFill="1" applyBorder="1"/>
    <xf numFmtId="3" fontId="15" fillId="0" borderId="38" xfId="0" applyNumberFormat="1" applyFont="1" applyFill="1" applyBorder="1"/>
    <xf numFmtId="166" fontId="15" fillId="0" borderId="39" xfId="0" applyNumberFormat="1" applyFont="1" applyFill="1" applyBorder="1"/>
    <xf numFmtId="166" fontId="15" fillId="0" borderId="14" xfId="0" applyNumberFormat="1" applyFont="1" applyFill="1" applyBorder="1"/>
    <xf numFmtId="0" fontId="4" fillId="0" borderId="40" xfId="0" applyFont="1" applyFill="1" applyBorder="1"/>
    <xf numFmtId="0" fontId="4" fillId="0" borderId="41" xfId="0" applyFont="1" applyFill="1" applyBorder="1"/>
    <xf numFmtId="3" fontId="4" fillId="0" borderId="0" xfId="0" applyNumberFormat="1" applyFont="1" applyFill="1"/>
    <xf numFmtId="0" fontId="11" fillId="0" borderId="0" xfId="0" applyFont="1" applyFill="1" applyAlignment="1">
      <alignment vertical="top" wrapText="1"/>
    </xf>
    <xf numFmtId="0" fontId="4" fillId="0" borderId="42" xfId="0" applyFont="1" applyFill="1" applyBorder="1" applyAlignment="1">
      <alignment horizontal="center" wrapText="1"/>
    </xf>
    <xf numFmtId="17" fontId="4" fillId="0" borderId="4" xfId="0" applyNumberFormat="1" applyFont="1" applyFill="1" applyBorder="1" applyAlignment="1">
      <alignment horizontal="center" wrapText="1"/>
    </xf>
    <xf numFmtId="0" fontId="14" fillId="0" borderId="43" xfId="0" applyFont="1" applyFill="1" applyBorder="1" applyAlignment="1">
      <alignment horizontal="left" wrapText="1"/>
    </xf>
    <xf numFmtId="3" fontId="4" fillId="0" borderId="43" xfId="0" applyNumberFormat="1" applyFont="1" applyFill="1" applyBorder="1"/>
    <xf numFmtId="165" fontId="6" fillId="0" borderId="14" xfId="1" applyNumberFormat="1" applyFont="1" applyFill="1" applyBorder="1" applyAlignment="1">
      <alignment horizontal="right"/>
    </xf>
    <xf numFmtId="3" fontId="4" fillId="10" borderId="43" xfId="0" applyNumberFormat="1" applyFont="1" applyFill="1" applyBorder="1"/>
    <xf numFmtId="165" fontId="6" fillId="10" borderId="14" xfId="1" applyNumberFormat="1" applyFont="1" applyFill="1" applyBorder="1" applyAlignment="1">
      <alignment horizontal="right"/>
    </xf>
    <xf numFmtId="0" fontId="4" fillId="0" borderId="44" xfId="0" applyFont="1" applyFill="1" applyBorder="1"/>
    <xf numFmtId="165" fontId="6" fillId="0" borderId="14" xfId="0" applyNumberFormat="1" applyFont="1" applyFill="1" applyBorder="1"/>
    <xf numFmtId="0" fontId="8" fillId="0" borderId="12" xfId="0" applyFont="1" applyFill="1" applyBorder="1"/>
    <xf numFmtId="3" fontId="8" fillId="0" borderId="42" xfId="0" applyNumberFormat="1" applyFont="1" applyFill="1" applyBorder="1"/>
    <xf numFmtId="3" fontId="15" fillId="0" borderId="45" xfId="0" applyNumberFormat="1" applyFont="1" applyFill="1" applyBorder="1"/>
    <xf numFmtId="166" fontId="15" fillId="0" borderId="13" xfId="0" applyNumberFormat="1" applyFont="1" applyFill="1" applyBorder="1" applyAlignment="1">
      <alignment horizontal="right"/>
    </xf>
    <xf numFmtId="165" fontId="15" fillId="0" borderId="3" xfId="1" applyNumberFormat="1" applyFont="1" applyFill="1" applyBorder="1"/>
    <xf numFmtId="3" fontId="8" fillId="0" borderId="43" xfId="0" applyNumberFormat="1" applyFont="1" applyFill="1" applyBorder="1"/>
    <xf numFmtId="165" fontId="15" fillId="0" borderId="11" xfId="1" applyNumberFormat="1" applyFont="1" applyFill="1" applyBorder="1"/>
    <xf numFmtId="165" fontId="0" fillId="0" borderId="0" xfId="0" applyNumberFormat="1"/>
    <xf numFmtId="0" fontId="19" fillId="0" borderId="3" xfId="0" applyFont="1" applyFill="1" applyBorder="1" applyAlignment="1">
      <alignment horizontal="center" wrapText="1"/>
    </xf>
    <xf numFmtId="0" fontId="19" fillId="0" borderId="14" xfId="0" applyFont="1" applyFill="1" applyBorder="1" applyAlignment="1">
      <alignment horizontal="center" wrapText="1"/>
    </xf>
    <xf numFmtId="0" fontId="19" fillId="0" borderId="11" xfId="0" applyFont="1" applyFill="1" applyBorder="1" applyAlignment="1">
      <alignment horizontal="center" wrapText="1"/>
    </xf>
    <xf numFmtId="0" fontId="19" fillId="10" borderId="11" xfId="0" applyFont="1" applyFill="1" applyBorder="1" applyAlignment="1">
      <alignment horizontal="center" wrapText="1"/>
    </xf>
    <xf numFmtId="0" fontId="19" fillId="10" borderId="3" xfId="0" applyFont="1" applyFill="1" applyBorder="1" applyAlignment="1">
      <alignment horizontal="center" wrapText="1"/>
    </xf>
    <xf numFmtId="0" fontId="22" fillId="0" borderId="11" xfId="0" applyFont="1" applyFill="1" applyBorder="1"/>
    <xf numFmtId="0" fontId="19" fillId="0" borderId="14" xfId="0" applyFont="1" applyFill="1" applyBorder="1"/>
    <xf numFmtId="0" fontId="19" fillId="0" borderId="11" xfId="0" applyFont="1" applyFill="1" applyBorder="1"/>
    <xf numFmtId="0" fontId="19" fillId="10" borderId="11" xfId="0" applyFont="1" applyFill="1" applyBorder="1"/>
    <xf numFmtId="166" fontId="19" fillId="0" borderId="14" xfId="0" applyNumberFormat="1" applyFont="1" applyFill="1" applyBorder="1"/>
    <xf numFmtId="164" fontId="19" fillId="0" borderId="11" xfId="0" applyNumberFormat="1" applyFont="1" applyFill="1" applyBorder="1"/>
    <xf numFmtId="166" fontId="19" fillId="0" borderId="11" xfId="0" applyNumberFormat="1" applyFont="1" applyFill="1" applyBorder="1"/>
    <xf numFmtId="166" fontId="19" fillId="10" borderId="11" xfId="0" applyNumberFormat="1" applyFont="1" applyFill="1" applyBorder="1"/>
    <xf numFmtId="166" fontId="19" fillId="0" borderId="1" xfId="0" applyNumberFormat="1" applyFont="1" applyFill="1" applyBorder="1"/>
    <xf numFmtId="166" fontId="22" fillId="0" borderId="14" xfId="0" applyNumberFormat="1" applyFont="1" applyFill="1" applyBorder="1"/>
    <xf numFmtId="164" fontId="22" fillId="0" borderId="11" xfId="0" applyNumberFormat="1" applyFont="1" applyFill="1" applyBorder="1"/>
    <xf numFmtId="166" fontId="22" fillId="0" borderId="11" xfId="0" applyNumberFormat="1" applyFont="1" applyFill="1" applyBorder="1"/>
    <xf numFmtId="166" fontId="22" fillId="10" borderId="11" xfId="0" applyNumberFormat="1" applyFont="1" applyFill="1" applyBorder="1"/>
    <xf numFmtId="3" fontId="19" fillId="0" borderId="11" xfId="0" applyNumberFormat="1" applyFont="1" applyFill="1" applyBorder="1"/>
    <xf numFmtId="0" fontId="46" fillId="0" borderId="14" xfId="0" applyFont="1" applyFill="1" applyBorder="1"/>
    <xf numFmtId="166" fontId="46" fillId="0" borderId="11" xfId="0" applyNumberFormat="1" applyFont="1" applyFill="1" applyBorder="1"/>
    <xf numFmtId="0" fontId="47" fillId="0" borderId="11" xfId="0" applyFont="1" applyFill="1" applyBorder="1"/>
    <xf numFmtId="0" fontId="47" fillId="10" borderId="11" xfId="0" applyFont="1" applyFill="1" applyBorder="1"/>
    <xf numFmtId="0" fontId="19" fillId="0" borderId="11" xfId="0" quotePrefix="1" applyFont="1" applyFill="1" applyBorder="1"/>
    <xf numFmtId="166" fontId="48" fillId="0" borderId="11" xfId="0" applyNumberFormat="1" applyFont="1" applyFill="1" applyBorder="1"/>
    <xf numFmtId="166" fontId="49" fillId="0" borderId="11" xfId="0" applyNumberFormat="1" applyFont="1" applyFill="1" applyBorder="1"/>
    <xf numFmtId="166" fontId="48" fillId="0" borderId="11" xfId="0" applyNumberFormat="1" applyFont="1" applyFill="1" applyBorder="1" applyAlignment="1">
      <alignment horizontal="right"/>
    </xf>
    <xf numFmtId="166" fontId="19" fillId="0" borderId="11" xfId="0" applyNumberFormat="1" applyFont="1" applyFill="1" applyBorder="1" applyAlignment="1">
      <alignment horizontal="right"/>
    </xf>
    <xf numFmtId="0" fontId="19" fillId="0" borderId="7" xfId="0" applyFont="1" applyFill="1" applyBorder="1"/>
    <xf numFmtId="0" fontId="19" fillId="0" borderId="15" xfId="0" applyFont="1" applyFill="1" applyBorder="1"/>
    <xf numFmtId="3" fontId="19" fillId="0" borderId="7" xfId="0" applyNumberFormat="1" applyFont="1" applyFill="1" applyBorder="1"/>
    <xf numFmtId="0" fontId="19" fillId="10" borderId="7" xfId="0" applyFont="1" applyFill="1" applyBorder="1"/>
    <xf numFmtId="0" fontId="19" fillId="0" borderId="10" xfId="0" applyFont="1" applyFill="1" applyBorder="1" applyAlignment="1">
      <alignment horizontal="center" wrapText="1"/>
    </xf>
    <xf numFmtId="0" fontId="19" fillId="0" borderId="0" xfId="0" applyFont="1" applyFill="1" applyBorder="1" applyAlignment="1">
      <alignment horizontal="center" wrapText="1"/>
    </xf>
    <xf numFmtId="0" fontId="22" fillId="0" borderId="1" xfId="0" applyFont="1" applyFill="1" applyBorder="1"/>
    <xf numFmtId="0" fontId="19" fillId="0" borderId="0" xfId="0" applyFont="1" applyFill="1" applyBorder="1"/>
    <xf numFmtId="0" fontId="19" fillId="0" borderId="1" xfId="0" applyFont="1" applyFill="1" applyBorder="1"/>
    <xf numFmtId="166" fontId="19" fillId="0" borderId="0" xfId="0" applyNumberFormat="1" applyFont="1" applyFill="1" applyBorder="1"/>
    <xf numFmtId="166" fontId="22" fillId="0" borderId="0" xfId="0" applyNumberFormat="1" applyFont="1" applyFill="1" applyBorder="1"/>
    <xf numFmtId="0" fontId="47" fillId="0" borderId="0" xfId="0" applyFont="1" applyFill="1" applyBorder="1"/>
    <xf numFmtId="0" fontId="19" fillId="0" borderId="1" xfId="0" quotePrefix="1" applyFont="1" applyFill="1" applyBorder="1"/>
    <xf numFmtId="0" fontId="22" fillId="0" borderId="8" xfId="0" applyFont="1" applyFill="1" applyBorder="1"/>
    <xf numFmtId="166" fontId="22" fillId="0" borderId="7" xfId="0" applyNumberFormat="1" applyFont="1" applyFill="1" applyBorder="1"/>
    <xf numFmtId="166" fontId="22" fillId="0" borderId="15" xfId="0" applyNumberFormat="1" applyFont="1" applyFill="1" applyBorder="1"/>
    <xf numFmtId="166" fontId="49" fillId="0" borderId="7" xfId="0" applyNumberFormat="1" applyFont="1" applyFill="1" applyBorder="1"/>
    <xf numFmtId="0" fontId="19" fillId="0" borderId="6" xfId="0" applyFont="1" applyFill="1" applyBorder="1" applyAlignment="1">
      <alignment horizontal="center" wrapText="1"/>
    </xf>
    <xf numFmtId="0" fontId="19" fillId="0" borderId="1" xfId="0" applyFont="1" applyFill="1" applyBorder="1" applyAlignment="1">
      <alignment horizontal="center" wrapText="1"/>
    </xf>
    <xf numFmtId="3" fontId="19" fillId="0" borderId="1" xfId="0" applyNumberFormat="1" applyFont="1" applyFill="1" applyBorder="1"/>
    <xf numFmtId="3" fontId="19" fillId="10" borderId="11" xfId="0" applyNumberFormat="1" applyFont="1" applyFill="1" applyBorder="1"/>
    <xf numFmtId="3" fontId="9" fillId="0" borderId="0" xfId="0" applyNumberFormat="1" applyFont="1"/>
    <xf numFmtId="3" fontId="22" fillId="0" borderId="11" xfId="0" applyNumberFormat="1" applyFont="1" applyFill="1" applyBorder="1"/>
    <xf numFmtId="3" fontId="22" fillId="0" borderId="1" xfId="0" applyNumberFormat="1" applyFont="1" applyFill="1" applyBorder="1"/>
    <xf numFmtId="3" fontId="22" fillId="10" borderId="11" xfId="0" applyNumberFormat="1" applyFont="1" applyFill="1" applyBorder="1"/>
    <xf numFmtId="3" fontId="0" fillId="0" borderId="11" xfId="0" applyNumberFormat="1" applyBorder="1"/>
    <xf numFmtId="3" fontId="46" fillId="0" borderId="11" xfId="0" applyNumberFormat="1" applyFont="1" applyFill="1" applyBorder="1"/>
    <xf numFmtId="3" fontId="47" fillId="0" borderId="11" xfId="0" applyNumberFormat="1" applyFont="1" applyFill="1" applyBorder="1"/>
    <xf numFmtId="3" fontId="47" fillId="10" borderId="11" xfId="0" applyNumberFormat="1" applyFont="1" applyFill="1" applyBorder="1"/>
    <xf numFmtId="3" fontId="49" fillId="0" borderId="11" xfId="0" applyNumberFormat="1" applyFont="1" applyFill="1" applyBorder="1"/>
    <xf numFmtId="3" fontId="48" fillId="0" borderId="11" xfId="0" applyNumberFormat="1" applyFont="1" applyFill="1" applyBorder="1" applyAlignment="1">
      <alignment horizontal="right"/>
    </xf>
    <xf numFmtId="0" fontId="19" fillId="0" borderId="8" xfId="0" applyFont="1" applyFill="1" applyBorder="1"/>
    <xf numFmtId="3" fontId="22" fillId="0" borderId="8" xfId="0" applyNumberFormat="1" applyFont="1" applyFill="1" applyBorder="1"/>
    <xf numFmtId="3" fontId="22" fillId="0" borderId="7" xfId="0" applyNumberFormat="1" applyFont="1" applyFill="1" applyBorder="1"/>
    <xf numFmtId="0" fontId="0" fillId="0" borderId="11" xfId="0" applyFill="1" applyBorder="1"/>
    <xf numFmtId="166" fontId="22" fillId="0" borderId="1" xfId="0" applyNumberFormat="1" applyFont="1" applyFill="1" applyBorder="1"/>
    <xf numFmtId="166" fontId="0" fillId="0" borderId="11" xfId="0" applyNumberFormat="1" applyBorder="1"/>
    <xf numFmtId="166" fontId="47" fillId="0" borderId="11" xfId="0" applyNumberFormat="1" applyFont="1" applyFill="1" applyBorder="1"/>
    <xf numFmtId="166" fontId="47" fillId="10" borderId="11" xfId="0" applyNumberFormat="1" applyFont="1" applyFill="1" applyBorder="1"/>
    <xf numFmtId="3" fontId="19" fillId="0" borderId="8" xfId="0" applyNumberFormat="1" applyFont="1" applyFill="1" applyBorder="1"/>
    <xf numFmtId="3" fontId="49" fillId="0" borderId="7" xfId="0" applyNumberFormat="1" applyFont="1" applyFill="1" applyBorder="1"/>
    <xf numFmtId="3" fontId="22" fillId="10" borderId="7" xfId="0" applyNumberFormat="1" applyFont="1" applyFill="1" applyBorder="1"/>
    <xf numFmtId="166" fontId="22" fillId="0" borderId="8" xfId="0" applyNumberFormat="1" applyFont="1" applyFill="1" applyBorder="1"/>
    <xf numFmtId="0" fontId="0" fillId="0" borderId="0" xfId="0" applyFill="1" applyAlignment="1"/>
    <xf numFmtId="0" fontId="50" fillId="0" borderId="0" xfId="0" applyFont="1" applyFill="1" applyBorder="1" applyAlignment="1">
      <alignment horizontal="left" wrapText="1"/>
    </xf>
    <xf numFmtId="0" fontId="50" fillId="0" borderId="0" xfId="0" applyFont="1" applyFill="1" applyBorder="1" applyAlignment="1">
      <alignment horizontal="center" wrapText="1"/>
    </xf>
    <xf numFmtId="0" fontId="4" fillId="0" borderId="35" xfId="3" applyFont="1" applyFill="1" applyBorder="1" applyAlignment="1">
      <alignment horizontal="center" wrapText="1"/>
    </xf>
    <xf numFmtId="0" fontId="4" fillId="0" borderId="30" xfId="3" applyFont="1" applyFill="1" applyBorder="1" applyAlignment="1">
      <alignment horizontal="center" wrapText="1"/>
    </xf>
    <xf numFmtId="0" fontId="4" fillId="0" borderId="32" xfId="0" applyFont="1" applyFill="1" applyBorder="1" applyAlignment="1">
      <alignment horizontal="center" wrapText="1"/>
    </xf>
    <xf numFmtId="0" fontId="4" fillId="0" borderId="48" xfId="0" applyFont="1" applyFill="1" applyBorder="1" applyAlignment="1">
      <alignment horizontal="center" wrapText="1"/>
    </xf>
    <xf numFmtId="9" fontId="4" fillId="0" borderId="32" xfId="1" applyFont="1" applyFill="1" applyBorder="1" applyAlignment="1">
      <alignment horizontal="center" wrapText="1"/>
    </xf>
    <xf numFmtId="0" fontId="0" fillId="0" borderId="48" xfId="0" applyBorder="1"/>
    <xf numFmtId="0" fontId="0" fillId="0" borderId="32" xfId="0" applyBorder="1"/>
    <xf numFmtId="166" fontId="4" fillId="0" borderId="38" xfId="0" applyNumberFormat="1" applyFont="1" applyFill="1" applyBorder="1"/>
    <xf numFmtId="166" fontId="4" fillId="0" borderId="31" xfId="0" applyNumberFormat="1" applyFont="1" applyFill="1" applyBorder="1"/>
    <xf numFmtId="166" fontId="4" fillId="0" borderId="34" xfId="0" applyNumberFormat="1" applyFont="1" applyFill="1" applyBorder="1" applyAlignment="1">
      <alignment horizontal="right"/>
    </xf>
    <xf numFmtId="9" fontId="4" fillId="0" borderId="31" xfId="1" applyFont="1" applyFill="1" applyBorder="1" applyAlignment="1">
      <alignment horizontal="right"/>
    </xf>
    <xf numFmtId="166" fontId="4" fillId="0" borderId="31" xfId="0" applyNumberFormat="1" applyFont="1" applyFill="1" applyBorder="1" applyAlignment="1">
      <alignment horizontal="right"/>
    </xf>
    <xf numFmtId="0" fontId="0" fillId="0" borderId="34" xfId="0" applyBorder="1"/>
    <xf numFmtId="0" fontId="0" fillId="0" borderId="31" xfId="0" applyBorder="1"/>
    <xf numFmtId="3" fontId="4" fillId="0" borderId="38" xfId="0" applyNumberFormat="1" applyFont="1" applyFill="1" applyBorder="1"/>
    <xf numFmtId="165" fontId="4" fillId="0" borderId="31" xfId="1" applyNumberFormat="1" applyFont="1" applyFill="1" applyBorder="1"/>
    <xf numFmtId="3" fontId="4" fillId="0" borderId="34" xfId="0" applyNumberFormat="1" applyFont="1" applyFill="1" applyBorder="1" applyAlignment="1">
      <alignment horizontal="right"/>
    </xf>
    <xf numFmtId="165" fontId="4" fillId="0" borderId="31" xfId="1" applyNumberFormat="1" applyFont="1" applyFill="1" applyBorder="1" applyAlignment="1">
      <alignment horizontal="right"/>
    </xf>
    <xf numFmtId="0" fontId="5" fillId="0" borderId="34" xfId="0" applyFont="1" applyBorder="1"/>
    <xf numFmtId="165" fontId="5" fillId="0" borderId="31" xfId="1" applyNumberFormat="1" applyFont="1" applyBorder="1"/>
    <xf numFmtId="3" fontId="8" fillId="0" borderId="38" xfId="0" applyNumberFormat="1" applyFont="1" applyFill="1" applyBorder="1" applyAlignment="1">
      <alignment horizontal="right"/>
    </xf>
    <xf numFmtId="165" fontId="8" fillId="0" borderId="31" xfId="1" applyNumberFormat="1" applyFont="1" applyFill="1" applyBorder="1" applyAlignment="1">
      <alignment horizontal="right"/>
    </xf>
    <xf numFmtId="3" fontId="8" fillId="0" borderId="34" xfId="0" applyNumberFormat="1" applyFont="1" applyFill="1" applyBorder="1" applyAlignment="1">
      <alignment horizontal="right"/>
    </xf>
    <xf numFmtId="0" fontId="9" fillId="0" borderId="34" xfId="0" applyFont="1" applyBorder="1"/>
    <xf numFmtId="165" fontId="9" fillId="0" borderId="31" xfId="1" applyNumberFormat="1" applyFont="1" applyBorder="1"/>
    <xf numFmtId="165" fontId="4" fillId="0" borderId="31" xfId="0" applyNumberFormat="1" applyFont="1" applyFill="1" applyBorder="1"/>
    <xf numFmtId="165" fontId="4" fillId="0" borderId="31" xfId="0" applyNumberFormat="1" applyFont="1" applyFill="1" applyBorder="1" applyAlignment="1">
      <alignment horizontal="right"/>
    </xf>
    <xf numFmtId="165" fontId="5" fillId="0" borderId="31" xfId="0" applyNumberFormat="1" applyFont="1" applyBorder="1"/>
    <xf numFmtId="166" fontId="51" fillId="0" borderId="34" xfId="0" applyNumberFormat="1" applyFont="1" applyFill="1" applyBorder="1" applyAlignment="1">
      <alignment horizontal="right"/>
    </xf>
    <xf numFmtId="165" fontId="52" fillId="0" borderId="31" xfId="1" applyNumberFormat="1" applyFont="1" applyFill="1" applyBorder="1" applyAlignment="1">
      <alignment horizontal="right"/>
    </xf>
    <xf numFmtId="165" fontId="52" fillId="0" borderId="31" xfId="0" applyNumberFormat="1" applyFont="1" applyFill="1" applyBorder="1" applyAlignment="1">
      <alignment horizontal="right"/>
    </xf>
    <xf numFmtId="0" fontId="51" fillId="0" borderId="34" xfId="0" applyFont="1" applyFill="1" applyBorder="1"/>
    <xf numFmtId="165" fontId="51" fillId="0" borderId="31" xfId="0" applyNumberFormat="1" applyFont="1" applyFill="1" applyBorder="1"/>
    <xf numFmtId="165" fontId="51" fillId="0" borderId="31" xfId="0" applyNumberFormat="1" applyFont="1" applyFill="1" applyBorder="1" applyAlignment="1">
      <alignment horizontal="right"/>
    </xf>
    <xf numFmtId="165" fontId="8" fillId="0" borderId="31" xfId="0" applyNumberFormat="1" applyFont="1" applyFill="1" applyBorder="1" applyAlignment="1">
      <alignment horizontal="right"/>
    </xf>
    <xf numFmtId="0" fontId="8" fillId="0" borderId="8" xfId="0" applyFont="1" applyFill="1" applyBorder="1"/>
    <xf numFmtId="3" fontId="8" fillId="0" borderId="49" xfId="0" applyNumberFormat="1" applyFont="1" applyFill="1" applyBorder="1" applyAlignment="1">
      <alignment horizontal="right"/>
    </xf>
    <xf numFmtId="165" fontId="8" fillId="0" borderId="50" xfId="1" applyNumberFormat="1" applyFont="1" applyFill="1" applyBorder="1" applyAlignment="1">
      <alignment horizontal="right"/>
    </xf>
    <xf numFmtId="3" fontId="8" fillId="0" borderId="51" xfId="0" applyNumberFormat="1" applyFont="1" applyFill="1" applyBorder="1" applyAlignment="1">
      <alignment horizontal="right"/>
    </xf>
    <xf numFmtId="0" fontId="9" fillId="0" borderId="51" xfId="0" applyFont="1" applyBorder="1"/>
    <xf numFmtId="165" fontId="9" fillId="0" borderId="50" xfId="1" applyNumberFormat="1" applyFont="1" applyBorder="1"/>
    <xf numFmtId="3" fontId="8" fillId="0" borderId="0" xfId="0" applyNumberFormat="1" applyFont="1" applyFill="1" applyBorder="1" applyAlignment="1">
      <alignment horizontal="right"/>
    </xf>
    <xf numFmtId="165" fontId="8" fillId="0" borderId="52" xfId="0" applyNumberFormat="1" applyFont="1" applyFill="1" applyBorder="1" applyAlignment="1">
      <alignment horizontal="right"/>
    </xf>
    <xf numFmtId="0" fontId="9" fillId="0" borderId="0" xfId="0" applyFont="1" applyBorder="1"/>
    <xf numFmtId="165" fontId="9" fillId="0" borderId="0" xfId="1" applyNumberFormat="1" applyFont="1" applyBorder="1"/>
    <xf numFmtId="165" fontId="8" fillId="0" borderId="0" xfId="0" applyNumberFormat="1" applyFont="1" applyFill="1" applyBorder="1" applyAlignment="1">
      <alignment horizontal="right"/>
    </xf>
    <xf numFmtId="166" fontId="4" fillId="0" borderId="38" xfId="0" applyNumberFormat="1" applyFont="1" applyFill="1" applyBorder="1" applyAlignment="1">
      <alignment horizontal="right"/>
    </xf>
    <xf numFmtId="166" fontId="4" fillId="0" borderId="39" xfId="0" applyNumberFormat="1" applyFont="1" applyFill="1" applyBorder="1" applyAlignment="1">
      <alignment horizontal="right"/>
    </xf>
    <xf numFmtId="165" fontId="4" fillId="0" borderId="39" xfId="1" applyNumberFormat="1" applyFont="1" applyFill="1" applyBorder="1" applyAlignment="1">
      <alignment horizontal="right"/>
    </xf>
    <xf numFmtId="0" fontId="8" fillId="0" borderId="53" xfId="0" applyFont="1" applyFill="1" applyBorder="1"/>
    <xf numFmtId="165" fontId="8" fillId="0" borderId="54" xfId="1" applyNumberFormat="1" applyFont="1" applyFill="1" applyBorder="1" applyAlignment="1">
      <alignment horizontal="right"/>
    </xf>
    <xf numFmtId="0" fontId="50" fillId="0" borderId="0" xfId="0" applyFont="1" applyFill="1"/>
    <xf numFmtId="0" fontId="4" fillId="0" borderId="13" xfId="0" applyFont="1" applyFill="1" applyBorder="1"/>
    <xf numFmtId="167" fontId="4" fillId="0" borderId="11" xfId="11" applyNumberFormat="1" applyFont="1" applyFill="1" applyBorder="1" applyAlignment="1">
      <alignment horizontal="right"/>
    </xf>
    <xf numFmtId="167" fontId="4" fillId="0" borderId="0" xfId="11" applyNumberFormat="1" applyFont="1" applyFill="1" applyBorder="1" applyAlignment="1">
      <alignment horizontal="right"/>
    </xf>
    <xf numFmtId="168" fontId="4" fillId="0" borderId="11" xfId="11" applyNumberFormat="1" applyFont="1" applyFill="1" applyBorder="1"/>
    <xf numFmtId="165" fontId="4" fillId="0" borderId="0" xfId="1" applyNumberFormat="1" applyFont="1" applyFill="1" applyBorder="1" applyAlignment="1" applyProtection="1">
      <alignment horizontal="right"/>
      <protection locked="0"/>
    </xf>
    <xf numFmtId="165" fontId="4" fillId="0" borderId="11" xfId="1" applyNumberFormat="1" applyFont="1" applyFill="1" applyBorder="1" applyAlignment="1" applyProtection="1">
      <alignment horizontal="right"/>
      <protection locked="0"/>
    </xf>
    <xf numFmtId="3" fontId="4" fillId="0" borderId="8" xfId="0" applyNumberFormat="1" applyFont="1" applyFill="1" applyBorder="1"/>
    <xf numFmtId="165" fontId="4" fillId="0" borderId="8" xfId="0" applyNumberFormat="1" applyFont="1" applyFill="1" applyBorder="1" applyAlignment="1">
      <alignment horizontal="right"/>
    </xf>
    <xf numFmtId="165" fontId="4" fillId="0" borderId="7" xfId="0" applyNumberFormat="1" applyFont="1" applyFill="1" applyBorder="1" applyAlignment="1">
      <alignment horizontal="right"/>
    </xf>
    <xf numFmtId="165" fontId="4" fillId="0" borderId="9" xfId="0" applyNumberFormat="1" applyFont="1" applyFill="1" applyBorder="1" applyAlignment="1">
      <alignment horizontal="right"/>
    </xf>
    <xf numFmtId="1" fontId="9" fillId="0" borderId="55" xfId="0" applyNumberFormat="1" applyFont="1" applyFill="1" applyBorder="1"/>
    <xf numFmtId="1" fontId="9" fillId="0" borderId="56" xfId="0" applyNumberFormat="1" applyFont="1" applyFill="1" applyBorder="1"/>
    <xf numFmtId="165" fontId="8" fillId="0" borderId="12" xfId="1" applyNumberFormat="1" applyFont="1" applyFill="1" applyBorder="1" applyAlignment="1">
      <alignment horizontal="right"/>
    </xf>
    <xf numFmtId="168" fontId="4" fillId="0" borderId="0" xfId="0" applyNumberFormat="1" applyFont="1" applyFill="1"/>
    <xf numFmtId="167" fontId="4" fillId="0" borderId="0" xfId="11" applyNumberFormat="1" applyFont="1" applyFill="1" applyBorder="1" applyAlignment="1">
      <alignment horizontal="left"/>
    </xf>
    <xf numFmtId="167" fontId="4" fillId="0" borderId="11" xfId="11" applyNumberFormat="1" applyFont="1" applyFill="1" applyBorder="1"/>
    <xf numFmtId="168" fontId="4" fillId="0" borderId="1" xfId="11" applyNumberFormat="1" applyFont="1" applyFill="1" applyBorder="1"/>
    <xf numFmtId="168" fontId="4" fillId="0" borderId="0" xfId="11" applyNumberFormat="1" applyFont="1" applyFill="1" applyBorder="1"/>
    <xf numFmtId="167" fontId="4" fillId="0" borderId="14" xfId="11" applyNumberFormat="1" applyFont="1" applyFill="1" applyBorder="1"/>
    <xf numFmtId="3" fontId="8" fillId="0" borderId="2" xfId="0" applyNumberFormat="1" applyFont="1" applyFill="1" applyBorder="1"/>
    <xf numFmtId="3" fontId="8" fillId="0" borderId="4" xfId="0" applyNumberFormat="1" applyFont="1" applyFill="1" applyBorder="1"/>
    <xf numFmtId="3" fontId="8" fillId="0" borderId="5" xfId="0" applyNumberFormat="1" applyFont="1" applyFill="1" applyBorder="1"/>
    <xf numFmtId="165" fontId="8" fillId="0" borderId="2" xfId="1" applyNumberFormat="1" applyFont="1" applyFill="1" applyBorder="1"/>
    <xf numFmtId="165" fontId="8" fillId="0" borderId="4" xfId="1" applyNumberFormat="1" applyFont="1" applyFill="1" applyBorder="1"/>
    <xf numFmtId="165" fontId="8" fillId="0" borderId="5" xfId="1" applyNumberFormat="1" applyFont="1" applyFill="1" applyBorder="1"/>
    <xf numFmtId="167" fontId="0" fillId="0" borderId="0" xfId="0" applyNumberFormat="1"/>
    <xf numFmtId="165" fontId="4" fillId="0" borderId="0" xfId="1" applyNumberFormat="1" applyFont="1" applyFill="1" applyBorder="1" applyAlignment="1" applyProtection="1">
      <alignment horizontal="center"/>
      <protection locked="0"/>
    </xf>
    <xf numFmtId="3" fontId="8" fillId="0" borderId="6" xfId="0" applyNumberFormat="1" applyFont="1" applyFill="1" applyBorder="1" applyAlignment="1">
      <alignment horizontal="right"/>
    </xf>
    <xf numFmtId="3" fontId="8" fillId="0" borderId="2" xfId="0" applyNumberFormat="1" applyFont="1" applyFill="1" applyBorder="1" applyAlignment="1">
      <alignment horizontal="right"/>
    </xf>
    <xf numFmtId="3" fontId="8" fillId="0" borderId="4" xfId="0" applyNumberFormat="1" applyFont="1" applyFill="1" applyBorder="1" applyAlignment="1">
      <alignment horizontal="right"/>
    </xf>
    <xf numFmtId="165" fontId="8" fillId="0" borderId="4" xfId="1" applyNumberFormat="1" applyFont="1" applyFill="1" applyBorder="1" applyAlignment="1" applyProtection="1">
      <alignment horizontal="right"/>
      <protection locked="0"/>
    </xf>
    <xf numFmtId="165" fontId="8" fillId="0" borderId="2" xfId="1" applyNumberFormat="1" applyFont="1" applyFill="1" applyBorder="1" applyAlignment="1" applyProtection="1">
      <alignment horizontal="right"/>
      <protection locked="0"/>
    </xf>
    <xf numFmtId="0" fontId="4" fillId="0" borderId="8" xfId="0" applyFont="1" applyFill="1" applyBorder="1" applyAlignment="1">
      <alignment horizontal="center" wrapText="1"/>
    </xf>
    <xf numFmtId="0" fontId="0" fillId="0" borderId="13" xfId="0" applyBorder="1"/>
    <xf numFmtId="0" fontId="4" fillId="0" borderId="1" xfId="0" applyFont="1" applyFill="1" applyBorder="1" applyAlignment="1">
      <alignment horizontal="right"/>
    </xf>
    <xf numFmtId="0" fontId="0" fillId="0" borderId="14" xfId="0" applyFill="1" applyBorder="1" applyAlignment="1">
      <alignment horizontal="right"/>
    </xf>
    <xf numFmtId="3" fontId="4" fillId="0" borderId="14" xfId="0" applyNumberFormat="1" applyFont="1" applyFill="1" applyBorder="1" applyAlignment="1">
      <alignment horizontal="right"/>
    </xf>
    <xf numFmtId="3" fontId="4" fillId="0" borderId="15" xfId="0" applyNumberFormat="1" applyFont="1" applyFill="1" applyBorder="1" applyAlignment="1">
      <alignment horizontal="right"/>
    </xf>
    <xf numFmtId="0" fontId="8" fillId="0" borderId="9" xfId="0" applyFont="1" applyFill="1" applyBorder="1" applyAlignment="1"/>
    <xf numFmtId="0" fontId="20" fillId="0" borderId="9" xfId="0" applyFont="1" applyFill="1" applyBorder="1" applyAlignment="1"/>
    <xf numFmtId="0" fontId="14" fillId="0" borderId="8" xfId="0" applyFont="1" applyFill="1" applyBorder="1" applyAlignment="1">
      <alignment horizontal="left" vertical="center" wrapText="1"/>
    </xf>
    <xf numFmtId="0" fontId="4" fillId="0" borderId="9" xfId="0" applyFont="1" applyFill="1" applyBorder="1" applyAlignment="1">
      <alignment horizontal="center" wrapText="1"/>
    </xf>
    <xf numFmtId="0" fontId="10" fillId="0" borderId="3" xfId="0" applyFont="1" applyBorder="1"/>
    <xf numFmtId="0" fontId="0" fillId="0" borderId="0" xfId="0" applyFill="1" applyAlignment="1">
      <alignment wrapText="1"/>
    </xf>
    <xf numFmtId="3" fontId="4" fillId="10" borderId="11" xfId="0" applyNumberFormat="1" applyFont="1" applyFill="1" applyBorder="1" applyAlignment="1">
      <alignment horizontal="right"/>
    </xf>
    <xf numFmtId="3" fontId="4" fillId="10" borderId="0" xfId="0" applyNumberFormat="1" applyFont="1" applyFill="1" applyBorder="1" applyAlignment="1">
      <alignment horizontal="right"/>
    </xf>
    <xf numFmtId="3" fontId="4" fillId="10" borderId="14" xfId="0" applyNumberFormat="1" applyFont="1" applyFill="1" applyBorder="1" applyAlignment="1">
      <alignment horizontal="right"/>
    </xf>
    <xf numFmtId="3" fontId="8" fillId="0" borderId="11" xfId="0" applyNumberFormat="1" applyFont="1" applyFill="1" applyBorder="1" applyAlignment="1">
      <alignment horizontal="right"/>
    </xf>
    <xf numFmtId="0" fontId="20" fillId="0" borderId="0" xfId="0" applyFont="1" applyFill="1" applyBorder="1" applyAlignment="1"/>
    <xf numFmtId="0" fontId="4" fillId="0" borderId="9" xfId="0" applyFont="1" applyFill="1" applyBorder="1" applyAlignment="1">
      <alignment wrapText="1"/>
    </xf>
    <xf numFmtId="165" fontId="41" fillId="0" borderId="11" xfId="1" applyNumberFormat="1" applyFont="1" applyFill="1" applyBorder="1" applyAlignment="1" applyProtection="1">
      <alignment horizontal="center"/>
      <protection locked="0"/>
    </xf>
    <xf numFmtId="165" fontId="4" fillId="10" borderId="0" xfId="1" applyNumberFormat="1" applyFont="1" applyFill="1" applyBorder="1" applyAlignment="1">
      <alignment horizontal="right"/>
    </xf>
    <xf numFmtId="165" fontId="4" fillId="0" borderId="1" xfId="1" applyNumberFormat="1" applyFont="1" applyFill="1" applyBorder="1" applyAlignment="1" applyProtection="1">
      <alignment horizontal="right"/>
      <protection locked="0"/>
    </xf>
    <xf numFmtId="165" fontId="4" fillId="0" borderId="1" xfId="0" applyNumberFormat="1" applyFont="1" applyFill="1" applyBorder="1" applyAlignment="1">
      <alignment horizontal="right"/>
    </xf>
    <xf numFmtId="165" fontId="4" fillId="0" borderId="0" xfId="0" applyNumberFormat="1" applyFont="1" applyFill="1" applyBorder="1" applyAlignment="1">
      <alignment horizontal="right"/>
    </xf>
    <xf numFmtId="165" fontId="4" fillId="0" borderId="11" xfId="0" applyNumberFormat="1" applyFont="1" applyFill="1" applyBorder="1" applyAlignment="1">
      <alignment horizontal="right"/>
    </xf>
    <xf numFmtId="0" fontId="10" fillId="0" borderId="11" xfId="0" applyFont="1" applyBorder="1" applyAlignment="1">
      <alignment horizontal="right"/>
    </xf>
    <xf numFmtId="165" fontId="8" fillId="0" borderId="6" xfId="1" applyNumberFormat="1" applyFont="1" applyFill="1" applyBorder="1" applyAlignment="1">
      <alignment horizontal="right"/>
    </xf>
    <xf numFmtId="165" fontId="8" fillId="0" borderId="2" xfId="1" applyNumberFormat="1" applyFont="1" applyFill="1" applyBorder="1" applyAlignment="1">
      <alignment horizontal="right"/>
    </xf>
    <xf numFmtId="165" fontId="8" fillId="0" borderId="4" xfId="1" applyNumberFormat="1" applyFont="1" applyFill="1" applyBorder="1" applyAlignment="1">
      <alignment horizontal="right"/>
    </xf>
    <xf numFmtId="3" fontId="4" fillId="0" borderId="7" xfId="0" applyNumberFormat="1" applyFont="1" applyFill="1" applyBorder="1" applyAlignment="1">
      <alignment horizontal="right"/>
    </xf>
    <xf numFmtId="3" fontId="8" fillId="0" borderId="5" xfId="0" applyNumberFormat="1" applyFont="1" applyFill="1" applyBorder="1" applyAlignment="1">
      <alignment horizontal="right"/>
    </xf>
    <xf numFmtId="165" fontId="4" fillId="0" borderId="14" xfId="1" applyNumberFormat="1" applyFont="1" applyFill="1" applyBorder="1" applyAlignment="1" applyProtection="1">
      <alignment horizontal="right"/>
      <protection locked="0"/>
    </xf>
    <xf numFmtId="165" fontId="4" fillId="0" borderId="15" xfId="0" applyNumberFormat="1" applyFont="1" applyFill="1" applyBorder="1" applyAlignment="1">
      <alignment horizontal="right"/>
    </xf>
    <xf numFmtId="165" fontId="4" fillId="0" borderId="14" xfId="0" applyNumberFormat="1" applyFont="1" applyFill="1" applyBorder="1" applyAlignment="1">
      <alignment horizontal="right"/>
    </xf>
    <xf numFmtId="165" fontId="8" fillId="0" borderId="5" xfId="1" applyNumberFormat="1" applyFont="1" applyFill="1" applyBorder="1" applyAlignment="1">
      <alignment horizontal="right"/>
    </xf>
    <xf numFmtId="0" fontId="5" fillId="0" borderId="14" xfId="0" applyFont="1" applyBorder="1" applyAlignment="1">
      <alignment horizontal="right"/>
    </xf>
    <xf numFmtId="3" fontId="8" fillId="0" borderId="12" xfId="0" applyNumberFormat="1" applyFont="1" applyFill="1" applyBorder="1" applyAlignment="1">
      <alignment horizontal="right"/>
    </xf>
    <xf numFmtId="1" fontId="4" fillId="0" borderId="11" xfId="0" applyNumberFormat="1" applyFont="1" applyFill="1" applyBorder="1"/>
    <xf numFmtId="167" fontId="4" fillId="10" borderId="14" xfId="11" applyNumberFormat="1" applyFont="1" applyFill="1" applyBorder="1"/>
    <xf numFmtId="1" fontId="4" fillId="10" borderId="11" xfId="0" applyNumberFormat="1" applyFont="1" applyFill="1" applyBorder="1"/>
    <xf numFmtId="165" fontId="4" fillId="0" borderId="0" xfId="0" applyNumberFormat="1" applyFont="1" applyFill="1"/>
    <xf numFmtId="3" fontId="5" fillId="0" borderId="11" xfId="0" applyNumberFormat="1" applyFont="1" applyFill="1" applyBorder="1"/>
    <xf numFmtId="1" fontId="12" fillId="0" borderId="0" xfId="0" applyNumberFormat="1" applyFont="1" applyFill="1" applyAlignment="1">
      <alignment horizontal="right" vertical="top" wrapText="1"/>
    </xf>
    <xf numFmtId="1" fontId="4" fillId="0" borderId="0" xfId="0" applyNumberFormat="1" applyFont="1" applyFill="1" applyBorder="1" applyAlignment="1">
      <alignment horizontal="right"/>
    </xf>
    <xf numFmtId="1" fontId="12" fillId="0" borderId="14" xfId="0" applyNumberFormat="1" applyFont="1" applyFill="1" applyBorder="1" applyAlignment="1">
      <alignment horizontal="right" vertical="top" wrapText="1"/>
    </xf>
    <xf numFmtId="1" fontId="12" fillId="10" borderId="0" xfId="0" applyNumberFormat="1" applyFont="1" applyFill="1" applyAlignment="1">
      <alignment horizontal="right" vertical="top" wrapText="1"/>
    </xf>
    <xf numFmtId="1" fontId="4" fillId="10" borderId="0" xfId="0" applyNumberFormat="1" applyFont="1" applyFill="1" applyBorder="1" applyAlignment="1">
      <alignment horizontal="right"/>
    </xf>
    <xf numFmtId="165" fontId="0" fillId="0" borderId="0" xfId="0" applyNumberFormat="1" applyFill="1"/>
    <xf numFmtId="0" fontId="41" fillId="0" borderId="14" xfId="0" applyFont="1" applyFill="1" applyBorder="1"/>
    <xf numFmtId="0" fontId="4" fillId="0" borderId="39" xfId="0" applyFont="1" applyFill="1" applyBorder="1"/>
    <xf numFmtId="0" fontId="8" fillId="0" borderId="39" xfId="0" applyFont="1" applyFill="1" applyBorder="1"/>
    <xf numFmtId="1" fontId="0" fillId="0" borderId="0" xfId="0" applyNumberFormat="1" applyAlignment="1"/>
    <xf numFmtId="164" fontId="0" fillId="0" borderId="0" xfId="0" applyNumberFormat="1" applyAlignment="1"/>
    <xf numFmtId="166" fontId="15" fillId="0" borderId="11" xfId="0" applyNumberFormat="1" applyFont="1" applyFill="1" applyBorder="1" applyAlignment="1">
      <alignment horizontal="right"/>
    </xf>
    <xf numFmtId="166" fontId="19" fillId="10" borderId="1" xfId="0" applyNumberFormat="1" applyFont="1" applyFill="1" applyBorder="1"/>
    <xf numFmtId="0" fontId="4" fillId="0" borderId="57" xfId="0" applyFont="1" applyFill="1" applyBorder="1" applyAlignment="1">
      <alignment horizontal="center" wrapText="1"/>
    </xf>
    <xf numFmtId="0" fontId="4" fillId="0" borderId="43" xfId="0" applyFont="1" applyFill="1" applyBorder="1"/>
    <xf numFmtId="0" fontId="4" fillId="0" borderId="42" xfId="0" applyFont="1" applyFill="1" applyBorder="1"/>
    <xf numFmtId="3" fontId="4" fillId="0" borderId="44" xfId="0" applyNumberFormat="1" applyFont="1" applyFill="1" applyBorder="1"/>
    <xf numFmtId="1" fontId="9" fillId="0" borderId="59" xfId="0" applyNumberFormat="1" applyFont="1" applyFill="1" applyBorder="1"/>
    <xf numFmtId="0" fontId="0" fillId="0" borderId="60" xfId="0" applyBorder="1"/>
    <xf numFmtId="3" fontId="5" fillId="0" borderId="11" xfId="0" applyNumberFormat="1" applyFont="1" applyBorder="1" applyAlignment="1">
      <alignment horizontal="right"/>
    </xf>
    <xf numFmtId="3" fontId="5" fillId="0" borderId="0" xfId="0" applyNumberFormat="1" applyFont="1" applyFill="1"/>
    <xf numFmtId="3" fontId="5" fillId="0" borderId="43" xfId="0" applyNumberFormat="1" applyFont="1" applyFill="1" applyBorder="1"/>
    <xf numFmtId="3" fontId="5" fillId="0" borderId="11" xfId="0" applyNumberFormat="1" applyFont="1" applyFill="1" applyBorder="1" applyAlignment="1">
      <alignment horizontal="right"/>
    </xf>
    <xf numFmtId="3" fontId="4" fillId="0" borderId="11" xfId="11" applyNumberFormat="1" applyFont="1" applyFill="1" applyBorder="1" applyAlignment="1">
      <alignment horizontal="right"/>
    </xf>
    <xf numFmtId="3" fontId="4" fillId="0" borderId="0" xfId="11" applyNumberFormat="1" applyFont="1" applyFill="1" applyBorder="1" applyAlignment="1">
      <alignment horizontal="right"/>
    </xf>
    <xf numFmtId="3" fontId="4" fillId="0" borderId="43" xfId="11" applyNumberFormat="1" applyFont="1" applyFill="1" applyBorder="1" applyAlignment="1">
      <alignment horizontal="right"/>
    </xf>
    <xf numFmtId="3" fontId="4" fillId="10" borderId="11" xfId="11" applyNumberFormat="1" applyFont="1" applyFill="1" applyBorder="1" applyAlignment="1">
      <alignment horizontal="right"/>
    </xf>
    <xf numFmtId="3" fontId="5" fillId="0" borderId="1" xfId="0" applyNumberFormat="1" applyFont="1" applyFill="1" applyBorder="1"/>
    <xf numFmtId="0" fontId="14" fillId="0" borderId="1" xfId="0" applyFont="1" applyFill="1" applyBorder="1" applyAlignment="1">
      <alignment horizontal="left"/>
    </xf>
    <xf numFmtId="3" fontId="5" fillId="10" borderId="43" xfId="0" applyNumberFormat="1" applyFont="1" applyFill="1" applyBorder="1"/>
    <xf numFmtId="3" fontId="4" fillId="10" borderId="43" xfId="11" applyNumberFormat="1" applyFont="1" applyFill="1" applyBorder="1" applyAlignment="1">
      <alignment horizontal="right"/>
    </xf>
    <xf numFmtId="3" fontId="8" fillId="0" borderId="44" xfId="0" applyNumberFormat="1" applyFont="1" applyFill="1" applyBorder="1"/>
    <xf numFmtId="3" fontId="5" fillId="10" borderId="1" xfId="0" applyNumberFormat="1" applyFont="1" applyFill="1" applyBorder="1"/>
    <xf numFmtId="3" fontId="4" fillId="10" borderId="1" xfId="11" applyNumberFormat="1" applyFont="1" applyFill="1" applyBorder="1" applyAlignment="1">
      <alignment horizontal="right"/>
    </xf>
    <xf numFmtId="3" fontId="4" fillId="10" borderId="14" xfId="11" applyNumberFormat="1" applyFont="1" applyFill="1" applyBorder="1" applyAlignment="1">
      <alignment horizontal="right"/>
    </xf>
    <xf numFmtId="3" fontId="4" fillId="10" borderId="0" xfId="11" applyNumberFormat="1" applyFont="1" applyFill="1" applyBorder="1" applyAlignment="1">
      <alignment horizontal="right"/>
    </xf>
    <xf numFmtId="165" fontId="8" fillId="0" borderId="9" xfId="1" applyNumberFormat="1" applyFont="1" applyFill="1" applyBorder="1"/>
    <xf numFmtId="165" fontId="4" fillId="0" borderId="0" xfId="1" applyNumberFormat="1" applyFont="1" applyFill="1" applyBorder="1" applyAlignment="1"/>
    <xf numFmtId="165" fontId="4" fillId="0" borderId="11" xfId="1" applyNumberFormat="1" applyFont="1" applyFill="1" applyBorder="1" applyAlignment="1"/>
    <xf numFmtId="165" fontId="4" fillId="0" borderId="11" xfId="1" applyNumberFormat="1" applyFont="1" applyFill="1" applyBorder="1" applyAlignment="1" applyProtection="1">
      <protection locked="0"/>
    </xf>
    <xf numFmtId="165" fontId="4" fillId="0" borderId="0" xfId="1" applyNumberFormat="1" applyFont="1" applyFill="1" applyBorder="1" applyAlignment="1" applyProtection="1">
      <protection locked="0"/>
    </xf>
    <xf numFmtId="165" fontId="8" fillId="0" borderId="15" xfId="1" applyNumberFormat="1" applyFont="1" applyFill="1" applyBorder="1"/>
    <xf numFmtId="165" fontId="4" fillId="10" borderId="0" xfId="1" applyNumberFormat="1" applyFont="1" applyFill="1" applyBorder="1" applyAlignment="1"/>
    <xf numFmtId="165" fontId="4" fillId="10" borderId="11" xfId="1" applyNumberFormat="1" applyFont="1" applyFill="1" applyBorder="1" applyAlignment="1"/>
    <xf numFmtId="165" fontId="4" fillId="10" borderId="11" xfId="1" applyNumberFormat="1" applyFont="1" applyFill="1" applyBorder="1" applyAlignment="1" applyProtection="1">
      <protection locked="0"/>
    </xf>
    <xf numFmtId="167" fontId="4" fillId="0" borderId="43" xfId="11" applyNumberFormat="1" applyFont="1" applyFill="1" applyBorder="1"/>
    <xf numFmtId="168" fontId="4" fillId="0" borderId="43" xfId="11" applyNumberFormat="1" applyFont="1" applyFill="1" applyBorder="1"/>
    <xf numFmtId="3" fontId="8" fillId="0" borderId="57" xfId="0" applyNumberFormat="1" applyFont="1" applyFill="1" applyBorder="1"/>
    <xf numFmtId="1" fontId="0" fillId="0" borderId="7" xfId="0" applyNumberFormat="1" applyFont="1" applyFill="1" applyBorder="1"/>
    <xf numFmtId="167" fontId="4" fillId="0" borderId="43" xfId="11" applyNumberFormat="1" applyFont="1" applyFill="1" applyBorder="1" applyAlignment="1"/>
    <xf numFmtId="165" fontId="4" fillId="0" borderId="1" xfId="1" applyNumberFormat="1" applyFont="1" applyFill="1" applyBorder="1" applyAlignment="1"/>
    <xf numFmtId="3" fontId="8" fillId="0" borderId="2" xfId="11" applyNumberFormat="1" applyFont="1" applyFill="1" applyBorder="1" applyAlignment="1">
      <alignment horizontal="right"/>
    </xf>
    <xf numFmtId="0" fontId="4" fillId="0" borderId="5" xfId="0" applyFont="1" applyFill="1" applyBorder="1" applyAlignment="1">
      <alignment horizontal="center" wrapText="1"/>
    </xf>
    <xf numFmtId="0" fontId="39" fillId="0" borderId="14" xfId="0" applyFont="1" applyFill="1" applyBorder="1" applyAlignment="1">
      <alignment horizontal="center" wrapText="1"/>
    </xf>
    <xf numFmtId="165" fontId="6" fillId="0" borderId="14" xfId="1" applyNumberFormat="1" applyFont="1" applyFill="1" applyBorder="1"/>
    <xf numFmtId="0" fontId="6" fillId="0" borderId="14" xfId="0" applyFont="1" applyFill="1" applyBorder="1"/>
    <xf numFmtId="3" fontId="6" fillId="0" borderId="1" xfId="0" applyNumberFormat="1" applyFont="1" applyFill="1" applyBorder="1"/>
    <xf numFmtId="3" fontId="18" fillId="0" borderId="1" xfId="0" applyNumberFormat="1" applyFont="1" applyFill="1" applyBorder="1"/>
    <xf numFmtId="167" fontId="4" fillId="0" borderId="1" xfId="11" applyNumberFormat="1" applyFont="1" applyFill="1" applyBorder="1" applyAlignment="1"/>
    <xf numFmtId="3" fontId="4" fillId="0" borderId="1" xfId="0" applyNumberFormat="1" applyFont="1" applyFill="1" applyBorder="1" applyAlignment="1"/>
    <xf numFmtId="165" fontId="4" fillId="0" borderId="8" xfId="1" applyNumberFormat="1" applyFont="1" applyFill="1" applyBorder="1" applyAlignment="1"/>
    <xf numFmtId="165" fontId="4" fillId="0" borderId="7" xfId="1" applyNumberFormat="1" applyFont="1" applyFill="1" applyBorder="1" applyAlignment="1"/>
    <xf numFmtId="3" fontId="8" fillId="0" borderId="10" xfId="0" applyNumberFormat="1" applyFont="1" applyFill="1" applyBorder="1" applyAlignment="1"/>
    <xf numFmtId="165" fontId="8" fillId="0" borderId="10" xfId="1" applyNumberFormat="1" applyFont="1" applyFill="1" applyBorder="1" applyAlignment="1"/>
    <xf numFmtId="165" fontId="8" fillId="0" borderId="3" xfId="1" applyNumberFormat="1" applyFont="1" applyFill="1" applyBorder="1" applyAlignment="1"/>
    <xf numFmtId="165" fontId="8" fillId="0" borderId="12" xfId="1" applyNumberFormat="1" applyFont="1" applyFill="1" applyBorder="1" applyAlignment="1"/>
    <xf numFmtId="0" fontId="4" fillId="0" borderId="9" xfId="0" applyFont="1" applyFill="1" applyBorder="1" applyAlignment="1"/>
    <xf numFmtId="165" fontId="4" fillId="0" borderId="1" xfId="1" applyNumberFormat="1" applyFont="1" applyFill="1" applyBorder="1" applyAlignment="1" applyProtection="1">
      <alignment horizontal="center"/>
      <protection locked="0"/>
    </xf>
    <xf numFmtId="165" fontId="31" fillId="0" borderId="11" xfId="1" applyNumberFormat="1" applyFont="1" applyFill="1" applyBorder="1" applyAlignment="1" applyProtection="1">
      <alignment horizontal="right"/>
      <protection locked="0"/>
    </xf>
    <xf numFmtId="165" fontId="31" fillId="0" borderId="0" xfId="1" applyNumberFormat="1" applyFont="1" applyFill="1" applyBorder="1" applyAlignment="1" applyProtection="1">
      <alignment horizontal="right"/>
      <protection locked="0"/>
    </xf>
    <xf numFmtId="165" fontId="31" fillId="0" borderId="11" xfId="1" applyNumberFormat="1" applyFont="1" applyFill="1" applyBorder="1" applyAlignment="1">
      <alignment horizontal="right"/>
    </xf>
    <xf numFmtId="165" fontId="31" fillId="0" borderId="0" xfId="1" applyNumberFormat="1" applyFont="1" applyFill="1" applyBorder="1" applyAlignment="1">
      <alignment horizontal="right"/>
    </xf>
    <xf numFmtId="165" fontId="4" fillId="10" borderId="0" xfId="1" applyNumberFormat="1" applyFont="1" applyFill="1" applyBorder="1" applyAlignment="1" applyProtection="1">
      <alignment horizontal="right"/>
      <protection locked="0"/>
    </xf>
    <xf numFmtId="165" fontId="4" fillId="10" borderId="11" xfId="1" applyNumberFormat="1" applyFont="1" applyFill="1" applyBorder="1" applyAlignment="1" applyProtection="1">
      <alignment horizontal="right"/>
      <protection locked="0"/>
    </xf>
    <xf numFmtId="165" fontId="4" fillId="10" borderId="14" xfId="1" applyNumberFormat="1" applyFont="1" applyFill="1" applyBorder="1" applyAlignment="1" applyProtection="1">
      <alignment horizontal="right"/>
      <protection locked="0"/>
    </xf>
    <xf numFmtId="165" fontId="4" fillId="0" borderId="9" xfId="1" applyNumberFormat="1" applyFont="1" applyFill="1" applyBorder="1" applyAlignment="1" applyProtection="1">
      <alignment horizontal="right"/>
      <protection locked="0"/>
    </xf>
    <xf numFmtId="165" fontId="4" fillId="0" borderId="7" xfId="1" applyNumberFormat="1" applyFont="1" applyFill="1" applyBorder="1" applyAlignment="1" applyProtection="1">
      <alignment horizontal="right"/>
      <protection locked="0"/>
    </xf>
    <xf numFmtId="165" fontId="4" fillId="0" borderId="15" xfId="1" applyNumberFormat="1" applyFont="1" applyFill="1" applyBorder="1" applyAlignment="1" applyProtection="1">
      <alignment horizontal="right"/>
      <protection locked="0"/>
    </xf>
    <xf numFmtId="165" fontId="8" fillId="0" borderId="0" xfId="1" applyNumberFormat="1" applyFont="1" applyFill="1" applyBorder="1" applyAlignment="1" applyProtection="1">
      <alignment horizontal="right"/>
      <protection locked="0"/>
    </xf>
    <xf numFmtId="165" fontId="8" fillId="0" borderId="11" xfId="1" applyNumberFormat="1" applyFont="1" applyFill="1" applyBorder="1" applyAlignment="1" applyProtection="1">
      <alignment horizontal="right"/>
      <protection locked="0"/>
    </xf>
    <xf numFmtId="165" fontId="8" fillId="0" borderId="14" xfId="1" applyNumberFormat="1" applyFont="1" applyFill="1" applyBorder="1" applyAlignment="1" applyProtection="1">
      <alignment horizontal="right"/>
      <protection locked="0"/>
    </xf>
    <xf numFmtId="1" fontId="5" fillId="0" borderId="11" xfId="0" applyNumberFormat="1" applyFont="1" applyBorder="1"/>
    <xf numFmtId="165" fontId="31" fillId="0" borderId="14" xfId="1" applyNumberFormat="1" applyFont="1" applyFill="1" applyBorder="1" applyAlignment="1" applyProtection="1">
      <alignment horizontal="right"/>
      <protection locked="0"/>
    </xf>
    <xf numFmtId="165" fontId="31" fillId="0" borderId="1" xfId="1" applyNumberFormat="1" applyFont="1" applyFill="1" applyBorder="1" applyAlignment="1" applyProtection="1">
      <alignment horizontal="right"/>
      <protection locked="0"/>
    </xf>
    <xf numFmtId="165" fontId="31" fillId="10" borderId="14" xfId="1" applyNumberFormat="1" applyFont="1" applyFill="1" applyBorder="1" applyAlignment="1" applyProtection="1">
      <alignment horizontal="right"/>
      <protection locked="0"/>
    </xf>
    <xf numFmtId="0" fontId="54" fillId="0" borderId="9" xfId="0" applyFont="1" applyFill="1" applyBorder="1" applyAlignment="1">
      <alignment vertical="top" wrapText="1"/>
    </xf>
    <xf numFmtId="1" fontId="9" fillId="0" borderId="0" xfId="0" applyNumberFormat="1" applyFont="1" applyFill="1" applyBorder="1"/>
    <xf numFmtId="165" fontId="31" fillId="0" borderId="1" xfId="1" applyNumberFormat="1" applyFont="1" applyFill="1" applyBorder="1" applyAlignment="1">
      <alignment horizontal="right"/>
    </xf>
    <xf numFmtId="165" fontId="31" fillId="0" borderId="14" xfId="1" applyNumberFormat="1" applyFont="1" applyFill="1" applyBorder="1" applyAlignment="1">
      <alignment horizontal="right"/>
    </xf>
    <xf numFmtId="165" fontId="31" fillId="10" borderId="14" xfId="1" applyNumberFormat="1" applyFont="1" applyFill="1" applyBorder="1" applyAlignment="1">
      <alignment horizontal="right"/>
    </xf>
    <xf numFmtId="165" fontId="4" fillId="0" borderId="0" xfId="1" applyNumberFormat="1" applyFont="1" applyFill="1" applyAlignment="1">
      <alignment horizontal="right" vertical="top" wrapText="1"/>
    </xf>
    <xf numFmtId="165" fontId="4" fillId="0" borderId="14" xfId="1" applyNumberFormat="1" applyFont="1" applyFill="1" applyBorder="1" applyAlignment="1">
      <alignment horizontal="right" vertical="top" wrapText="1"/>
    </xf>
    <xf numFmtId="165" fontId="55" fillId="0" borderId="9" xfId="0" applyNumberFormat="1" applyFont="1" applyFill="1" applyBorder="1" applyAlignment="1">
      <alignment horizontal="right" vertical="top" wrapText="1"/>
    </xf>
    <xf numFmtId="1" fontId="4" fillId="0" borderId="14" xfId="0" applyNumberFormat="1" applyFont="1" applyFill="1" applyBorder="1" applyAlignment="1">
      <alignment horizontal="right"/>
    </xf>
    <xf numFmtId="0" fontId="16" fillId="0" borderId="9" xfId="0" applyFont="1" applyFill="1" applyBorder="1" applyAlignment="1">
      <alignment horizontal="right" vertical="top" wrapText="1"/>
    </xf>
    <xf numFmtId="165" fontId="56" fillId="0" borderId="5" xfId="1" applyNumberFormat="1" applyFont="1" applyFill="1" applyBorder="1" applyAlignment="1">
      <alignment horizontal="right"/>
    </xf>
    <xf numFmtId="0" fontId="8" fillId="0" borderId="0" xfId="0" applyFont="1" applyFill="1" applyAlignment="1">
      <alignment horizontal="left" wrapText="1"/>
    </xf>
    <xf numFmtId="0" fontId="4" fillId="0" borderId="0" xfId="0" applyFont="1" applyFill="1" applyAlignment="1">
      <alignment horizontal="left"/>
    </xf>
    <xf numFmtId="0" fontId="4" fillId="0" borderId="6" xfId="0" applyFont="1" applyFill="1" applyBorder="1" applyAlignment="1">
      <alignment horizontal="center" wrapText="1"/>
    </xf>
    <xf numFmtId="0" fontId="4" fillId="0" borderId="5" xfId="0" applyFont="1" applyFill="1" applyBorder="1" applyAlignment="1">
      <alignment horizontal="center" wrapText="1"/>
    </xf>
    <xf numFmtId="0" fontId="9" fillId="0" borderId="0" xfId="0" applyFont="1" applyFill="1" applyBorder="1" applyAlignment="1">
      <alignment horizontal="left" wrapText="1"/>
    </xf>
    <xf numFmtId="0" fontId="4" fillId="0" borderId="0" xfId="0" applyFont="1" applyFill="1" applyAlignment="1">
      <alignment vertical="top" wrapText="1"/>
    </xf>
    <xf numFmtId="0" fontId="0" fillId="0" borderId="42" xfId="0" applyBorder="1"/>
    <xf numFmtId="3" fontId="4" fillId="0" borderId="43" xfId="0" applyNumberFormat="1" applyFont="1" applyFill="1" applyBorder="1" applyAlignment="1">
      <alignment horizontal="right"/>
    </xf>
    <xf numFmtId="3" fontId="8" fillId="0" borderId="57" xfId="0" applyNumberFormat="1" applyFont="1" applyFill="1" applyBorder="1" applyAlignment="1">
      <alignment horizontal="right"/>
    </xf>
    <xf numFmtId="0" fontId="10" fillId="0" borderId="42" xfId="0" applyFont="1" applyBorder="1"/>
    <xf numFmtId="0" fontId="5" fillId="0" borderId="43" xfId="0" applyFont="1" applyFill="1" applyBorder="1" applyAlignment="1">
      <alignment horizontal="right"/>
    </xf>
    <xf numFmtId="0" fontId="5" fillId="0" borderId="43" xfId="0" applyFont="1" applyFill="1" applyBorder="1"/>
    <xf numFmtId="0" fontId="5" fillId="0" borderId="14" xfId="0" applyFont="1" applyFill="1" applyBorder="1" applyAlignment="1">
      <alignment horizontal="right"/>
    </xf>
    <xf numFmtId="0" fontId="5" fillId="0" borderId="11" xfId="0" applyFont="1" applyFill="1" applyBorder="1" applyAlignment="1">
      <alignment horizontal="right"/>
    </xf>
    <xf numFmtId="0" fontId="0" fillId="0" borderId="1" xfId="0" applyFill="1" applyBorder="1"/>
    <xf numFmtId="165" fontId="8" fillId="0" borderId="10" xfId="1" applyNumberFormat="1" applyFont="1" applyFill="1" applyBorder="1" applyAlignment="1">
      <alignment horizontal="right"/>
    </xf>
    <xf numFmtId="0" fontId="4" fillId="0" borderId="14" xfId="0" applyFont="1" applyFill="1" applyBorder="1" applyAlignment="1">
      <alignment horizontal="right"/>
    </xf>
    <xf numFmtId="165" fontId="31" fillId="10" borderId="11" xfId="1" applyNumberFormat="1" applyFont="1" applyFill="1" applyBorder="1" applyAlignment="1">
      <alignment horizontal="right"/>
    </xf>
    <xf numFmtId="0" fontId="0" fillId="0" borderId="43" xfId="0" applyBorder="1"/>
    <xf numFmtId="165" fontId="4" fillId="0" borderId="43" xfId="1" applyNumberFormat="1" applyFont="1" applyFill="1" applyBorder="1" applyAlignment="1">
      <alignment horizontal="right"/>
    </xf>
    <xf numFmtId="165" fontId="31" fillId="10" borderId="43" xfId="1" applyNumberFormat="1" applyFont="1" applyFill="1" applyBorder="1" applyAlignment="1">
      <alignment horizontal="right"/>
    </xf>
    <xf numFmtId="165" fontId="31" fillId="0" borderId="43" xfId="1" applyNumberFormat="1" applyFont="1" applyFill="1" applyBorder="1" applyAlignment="1" applyProtection="1">
      <alignment horizontal="right"/>
      <protection locked="0"/>
    </xf>
    <xf numFmtId="165" fontId="4" fillId="10" borderId="43" xfId="1" applyNumberFormat="1" applyFont="1" applyFill="1" applyBorder="1" applyAlignment="1">
      <alignment horizontal="right"/>
    </xf>
    <xf numFmtId="0" fontId="4" fillId="0" borderId="43" xfId="0" applyFont="1" applyFill="1" applyBorder="1" applyAlignment="1">
      <alignment horizontal="right"/>
    </xf>
    <xf numFmtId="165" fontId="8" fillId="0" borderId="42" xfId="1" applyNumberFormat="1" applyFont="1" applyFill="1" applyBorder="1" applyAlignment="1">
      <alignment horizontal="right"/>
    </xf>
    <xf numFmtId="165" fontId="8" fillId="0" borderId="43" xfId="1" applyNumberFormat="1" applyFont="1" applyFill="1" applyBorder="1" applyAlignment="1">
      <alignment horizontal="right"/>
    </xf>
    <xf numFmtId="0" fontId="0" fillId="0" borderId="44" xfId="0" applyBorder="1"/>
    <xf numFmtId="3" fontId="4" fillId="10" borderId="43" xfId="0" applyNumberFormat="1" applyFont="1" applyFill="1" applyBorder="1" applyAlignment="1">
      <alignment horizontal="right"/>
    </xf>
    <xf numFmtId="1" fontId="5" fillId="0" borderId="0" xfId="0" applyNumberFormat="1" applyFont="1" applyAlignment="1">
      <alignment horizontal="right"/>
    </xf>
    <xf numFmtId="1" fontId="5" fillId="0" borderId="11" xfId="0" applyNumberFormat="1" applyFont="1" applyBorder="1" applyAlignment="1">
      <alignment horizontal="right"/>
    </xf>
    <xf numFmtId="3" fontId="4" fillId="0" borderId="9" xfId="0" applyNumberFormat="1" applyFont="1" applyFill="1" applyBorder="1" applyAlignment="1">
      <alignment horizontal="right"/>
    </xf>
    <xf numFmtId="0" fontId="5" fillId="0" borderId="44" xfId="0" applyFont="1" applyBorder="1" applyAlignment="1">
      <alignment horizontal="right"/>
    </xf>
    <xf numFmtId="0" fontId="5" fillId="0" borderId="7" xfId="0" applyFont="1" applyBorder="1" applyAlignment="1">
      <alignment horizontal="right"/>
    </xf>
    <xf numFmtId="3" fontId="8" fillId="0" borderId="10" xfId="0" applyNumberFormat="1" applyFont="1" applyFill="1" applyBorder="1" applyAlignment="1">
      <alignment horizontal="right"/>
    </xf>
    <xf numFmtId="3" fontId="8" fillId="0" borderId="42" xfId="0" applyNumberFormat="1" applyFont="1" applyFill="1" applyBorder="1" applyAlignment="1">
      <alignment horizontal="right"/>
    </xf>
    <xf numFmtId="3" fontId="8" fillId="0" borderId="43" xfId="0" applyNumberFormat="1" applyFont="1" applyFill="1" applyBorder="1" applyAlignment="1">
      <alignment horizontal="right"/>
    </xf>
    <xf numFmtId="3" fontId="8" fillId="0" borderId="14" xfId="0" applyNumberFormat="1" applyFont="1" applyFill="1" applyBorder="1" applyAlignment="1">
      <alignment horizontal="right"/>
    </xf>
    <xf numFmtId="165" fontId="5" fillId="0" borderId="0" xfId="1" applyNumberFormat="1" applyFont="1" applyFill="1" applyBorder="1" applyAlignment="1">
      <alignment horizontal="center"/>
    </xf>
    <xf numFmtId="165" fontId="5" fillId="0" borderId="43" xfId="1" applyNumberFormat="1" applyFont="1" applyFill="1" applyBorder="1" applyAlignment="1" applyProtection="1">
      <alignment horizontal="center"/>
      <protection locked="0"/>
    </xf>
    <xf numFmtId="165" fontId="5" fillId="0" borderId="11" xfId="1" applyNumberFormat="1" applyFont="1" applyFill="1" applyBorder="1" applyAlignment="1">
      <alignment horizontal="center"/>
    </xf>
    <xf numFmtId="165" fontId="5" fillId="10" borderId="11" xfId="1" applyNumberFormat="1" applyFont="1" applyFill="1" applyBorder="1" applyAlignment="1">
      <alignment horizontal="center"/>
    </xf>
    <xf numFmtId="165" fontId="5" fillId="0" borderId="0" xfId="1" applyNumberFormat="1" applyFont="1" applyFill="1" applyBorder="1" applyAlignment="1" applyProtection="1">
      <alignment horizontal="right"/>
      <protection locked="0"/>
    </xf>
    <xf numFmtId="165" fontId="5" fillId="0" borderId="11" xfId="1" applyNumberFormat="1" applyFont="1" applyFill="1" applyBorder="1" applyAlignment="1" applyProtection="1">
      <alignment horizontal="right"/>
      <protection locked="0"/>
    </xf>
    <xf numFmtId="165" fontId="5" fillId="0" borderId="0" xfId="0" applyNumberFormat="1" applyFont="1" applyFill="1" applyBorder="1" applyAlignment="1">
      <alignment horizontal="right"/>
    </xf>
    <xf numFmtId="165" fontId="5" fillId="0" borderId="11" xfId="0" applyNumberFormat="1" applyFont="1" applyFill="1" applyBorder="1" applyAlignment="1">
      <alignment horizontal="right"/>
    </xf>
    <xf numFmtId="0" fontId="1" fillId="0" borderId="11" xfId="0" applyFont="1" applyFill="1" applyBorder="1" applyAlignment="1">
      <alignment horizontal="right"/>
    </xf>
    <xf numFmtId="165" fontId="9" fillId="0" borderId="2" xfId="1" applyNumberFormat="1" applyFont="1" applyFill="1" applyBorder="1" applyAlignment="1">
      <alignment horizontal="right"/>
    </xf>
    <xf numFmtId="165" fontId="9" fillId="0" borderId="4" xfId="1" applyNumberFormat="1" applyFont="1" applyFill="1" applyBorder="1" applyAlignment="1">
      <alignment horizontal="right"/>
    </xf>
    <xf numFmtId="165" fontId="5" fillId="0" borderId="1" xfId="1" applyNumberFormat="1" applyFont="1" applyFill="1" applyBorder="1" applyAlignment="1"/>
    <xf numFmtId="165" fontId="5" fillId="0" borderId="11" xfId="1" applyNumberFormat="1" applyFont="1" applyFill="1" applyBorder="1" applyAlignment="1"/>
    <xf numFmtId="165" fontId="5" fillId="0" borderId="0" xfId="1" applyNumberFormat="1" applyFont="1" applyFill="1" applyBorder="1" applyAlignment="1"/>
    <xf numFmtId="165" fontId="5" fillId="0" borderId="0" xfId="1" applyNumberFormat="1" applyFont="1" applyFill="1" applyBorder="1" applyAlignment="1" applyProtection="1">
      <protection locked="0"/>
    </xf>
    <xf numFmtId="165" fontId="5" fillId="0" borderId="43" xfId="1" applyNumberFormat="1" applyFont="1" applyFill="1" applyBorder="1" applyAlignment="1"/>
    <xf numFmtId="165" fontId="5" fillId="0" borderId="1" xfId="0" applyNumberFormat="1" applyFont="1" applyFill="1" applyBorder="1" applyAlignment="1"/>
    <xf numFmtId="165" fontId="5" fillId="0" borderId="7" xfId="0" applyNumberFormat="1" applyFont="1" applyFill="1" applyBorder="1" applyAlignment="1"/>
    <xf numFmtId="165" fontId="5" fillId="0" borderId="0" xfId="0" applyNumberFormat="1" applyFont="1" applyFill="1" applyBorder="1" applyAlignment="1"/>
    <xf numFmtId="165" fontId="5" fillId="0" borderId="11" xfId="0" applyNumberFormat="1" applyFont="1" applyFill="1" applyBorder="1" applyAlignment="1"/>
    <xf numFmtId="0" fontId="1" fillId="0" borderId="43" xfId="0" applyFont="1" applyFill="1" applyBorder="1" applyAlignment="1"/>
    <xf numFmtId="165" fontId="9" fillId="0" borderId="6" xfId="1" applyNumberFormat="1" applyFont="1" applyFill="1" applyBorder="1" applyAlignment="1"/>
    <xf numFmtId="165" fontId="9" fillId="0" borderId="2" xfId="1" applyNumberFormat="1" applyFont="1" applyFill="1" applyBorder="1" applyAlignment="1"/>
    <xf numFmtId="165" fontId="9" fillId="0" borderId="4" xfId="1" applyNumberFormat="1" applyFont="1" applyFill="1" applyBorder="1" applyAlignment="1"/>
    <xf numFmtId="165" fontId="31" fillId="0" borderId="11" xfId="1" applyNumberFormat="1" applyFont="1" applyFill="1" applyBorder="1" applyAlignment="1"/>
    <xf numFmtId="165" fontId="56" fillId="0" borderId="6" xfId="1" applyNumberFormat="1" applyFont="1" applyFill="1" applyBorder="1" applyAlignment="1"/>
    <xf numFmtId="165" fontId="56" fillId="0" borderId="57" xfId="1" applyNumberFormat="1" applyFont="1" applyFill="1" applyBorder="1" applyAlignment="1"/>
    <xf numFmtId="165" fontId="56" fillId="0" borderId="4" xfId="1" applyNumberFormat="1" applyFont="1" applyFill="1" applyBorder="1" applyAlignment="1">
      <alignment horizontal="right"/>
    </xf>
    <xf numFmtId="165" fontId="41" fillId="0" borderId="43" xfId="1" applyNumberFormat="1" applyFont="1" applyFill="1" applyBorder="1" applyAlignment="1" applyProtection="1">
      <alignment horizontal="center"/>
      <protection locked="0"/>
    </xf>
    <xf numFmtId="0" fontId="10" fillId="0" borderId="15" xfId="0" applyFont="1" applyBorder="1" applyAlignment="1">
      <alignment horizontal="right"/>
    </xf>
    <xf numFmtId="165" fontId="4" fillId="0" borderId="43" xfId="1" applyNumberFormat="1" applyFont="1" applyFill="1" applyBorder="1" applyAlignment="1" applyProtection="1">
      <alignment horizontal="right"/>
      <protection locked="0"/>
    </xf>
    <xf numFmtId="0" fontId="10" fillId="0" borderId="43" xfId="0" applyFont="1" applyBorder="1" applyAlignment="1">
      <alignment horizontal="right"/>
    </xf>
    <xf numFmtId="165" fontId="8" fillId="0" borderId="57" xfId="1" applyNumberFormat="1" applyFont="1" applyFill="1" applyBorder="1" applyAlignment="1">
      <alignment horizontal="right"/>
    </xf>
    <xf numFmtId="0" fontId="5" fillId="0" borderId="43" xfId="0" applyFont="1" applyBorder="1" applyAlignment="1">
      <alignment horizontal="right"/>
    </xf>
    <xf numFmtId="165" fontId="4" fillId="0" borderId="43" xfId="1" applyNumberFormat="1" applyFont="1" applyFill="1" applyBorder="1" applyAlignment="1">
      <alignment horizontal="center"/>
    </xf>
    <xf numFmtId="165" fontId="4" fillId="0" borderId="43" xfId="1" applyNumberFormat="1" applyFont="1" applyFill="1" applyBorder="1" applyAlignment="1" applyProtection="1">
      <alignment horizontal="center"/>
      <protection locked="0"/>
    </xf>
    <xf numFmtId="165" fontId="56" fillId="0" borderId="6" xfId="1" applyNumberFormat="1" applyFont="1" applyFill="1" applyBorder="1" applyAlignment="1">
      <alignment horizontal="right"/>
    </xf>
    <xf numFmtId="165" fontId="53" fillId="0" borderId="2" xfId="1" applyNumberFormat="1" applyFont="1" applyFill="1" applyBorder="1" applyAlignment="1" applyProtection="1">
      <alignment horizontal="center"/>
      <protection locked="0"/>
    </xf>
    <xf numFmtId="0" fontId="5" fillId="0" borderId="0" xfId="0" applyNumberFormat="1" applyFont="1"/>
    <xf numFmtId="165" fontId="31" fillId="0" borderId="14" xfId="1" applyNumberFormat="1" applyFont="1" applyFill="1" applyBorder="1"/>
    <xf numFmtId="0" fontId="2" fillId="0" borderId="61" xfId="0" applyFont="1" applyBorder="1"/>
    <xf numFmtId="0" fontId="0" fillId="0" borderId="61" xfId="0" applyFill="1" applyBorder="1"/>
    <xf numFmtId="0" fontId="2" fillId="0" borderId="0" xfId="0" applyFont="1" applyBorder="1"/>
    <xf numFmtId="165" fontId="2" fillId="0" borderId="0" xfId="0" applyNumberFormat="1" applyFont="1" applyFill="1" applyBorder="1"/>
    <xf numFmtId="0" fontId="2" fillId="0" borderId="0" xfId="0" applyFont="1" applyFill="1" applyBorder="1"/>
    <xf numFmtId="0" fontId="2" fillId="0" borderId="2" xfId="0" applyFont="1" applyFill="1" applyBorder="1" applyAlignment="1">
      <alignment wrapText="1"/>
    </xf>
    <xf numFmtId="165" fontId="0" fillId="0" borderId="10" xfId="0" applyNumberFormat="1" applyFill="1" applyBorder="1"/>
    <xf numFmtId="165" fontId="0" fillId="0" borderId="1" xfId="0" applyNumberFormat="1" applyFill="1" applyBorder="1"/>
    <xf numFmtId="0" fontId="2" fillId="0" borderId="64" xfId="0" applyFont="1" applyBorder="1"/>
    <xf numFmtId="165" fontId="0" fillId="0" borderId="0" xfId="0" applyNumberFormat="1" applyBorder="1"/>
    <xf numFmtId="0" fontId="2" fillId="0" borderId="2" xfId="0" applyFont="1" applyBorder="1"/>
    <xf numFmtId="165" fontId="0" fillId="0" borderId="0" xfId="0" applyNumberFormat="1" applyFill="1" applyBorder="1"/>
    <xf numFmtId="165" fontId="0" fillId="10" borderId="1" xfId="0" applyNumberFormat="1" applyFill="1" applyBorder="1"/>
    <xf numFmtId="0" fontId="4" fillId="0" borderId="1" xfId="0" applyFont="1" applyFill="1" applyBorder="1" applyAlignment="1">
      <alignment wrapText="1"/>
    </xf>
    <xf numFmtId="165" fontId="0" fillId="0" borderId="1" xfId="1" applyNumberFormat="1" applyFont="1" applyFill="1" applyBorder="1"/>
    <xf numFmtId="10" fontId="0" fillId="0" borderId="0" xfId="0" applyNumberFormat="1"/>
    <xf numFmtId="165" fontId="0" fillId="0" borderId="8" xfId="1" applyNumberFormat="1" applyFont="1" applyFill="1" applyBorder="1"/>
    <xf numFmtId="0" fontId="2" fillId="0" borderId="2" xfId="0" applyFont="1" applyFill="1" applyBorder="1"/>
    <xf numFmtId="165" fontId="0" fillId="0" borderId="14" xfId="0" applyNumberFormat="1" applyFill="1" applyBorder="1"/>
    <xf numFmtId="165" fontId="2" fillId="0" borderId="0" xfId="1" applyNumberFormat="1" applyFont="1" applyFill="1" applyBorder="1"/>
    <xf numFmtId="165" fontId="0" fillId="0" borderId="14" xfId="1" applyNumberFormat="1" applyFont="1" applyFill="1" applyBorder="1"/>
    <xf numFmtId="165" fontId="0" fillId="0" borderId="0" xfId="1" applyNumberFormat="1" applyFont="1" applyFill="1" applyBorder="1"/>
    <xf numFmtId="0" fontId="2" fillId="0" borderId="2" xfId="0" applyFont="1" applyFill="1" applyBorder="1" applyAlignment="1">
      <alignment horizontal="center" wrapText="1"/>
    </xf>
    <xf numFmtId="0" fontId="2" fillId="0" borderId="6"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165" fontId="0" fillId="0" borderId="8" xfId="0" applyNumberFormat="1" applyFill="1" applyBorder="1"/>
    <xf numFmtId="165" fontId="0" fillId="0" borderId="9" xfId="0" applyNumberFormat="1" applyFill="1" applyBorder="1"/>
    <xf numFmtId="165" fontId="0" fillId="0" borderId="15" xfId="0" applyNumberFormat="1" applyFill="1" applyBorder="1"/>
    <xf numFmtId="0" fontId="0" fillId="0" borderId="9" xfId="0" applyFill="1" applyBorder="1"/>
    <xf numFmtId="0" fontId="2" fillId="0" borderId="4" xfId="0" applyFont="1" applyFill="1" applyBorder="1" applyAlignment="1">
      <alignment horizontal="left"/>
    </xf>
    <xf numFmtId="0" fontId="4" fillId="0" borderId="3" xfId="0" applyFont="1" applyFill="1" applyBorder="1" applyAlignment="1">
      <alignment horizontal="left"/>
    </xf>
    <xf numFmtId="165" fontId="0" fillId="0" borderId="10" xfId="1" applyNumberFormat="1" applyFont="1" applyFill="1" applyBorder="1"/>
    <xf numFmtId="165" fontId="0" fillId="0" borderId="12" xfId="1" applyNumberFormat="1" applyFont="1" applyFill="1" applyBorder="1"/>
    <xf numFmtId="165" fontId="0" fillId="0" borderId="13" xfId="1" applyNumberFormat="1" applyFont="1" applyFill="1" applyBorder="1"/>
    <xf numFmtId="165" fontId="0" fillId="0" borderId="9" xfId="1" applyNumberFormat="1" applyFont="1" applyFill="1" applyBorder="1"/>
    <xf numFmtId="165" fontId="0" fillId="0" borderId="15" xfId="1" applyNumberFormat="1" applyFont="1" applyFill="1" applyBorder="1"/>
    <xf numFmtId="0" fontId="2" fillId="0" borderId="4" xfId="0" applyFont="1" applyBorder="1" applyAlignment="1">
      <alignment horizontal="center"/>
    </xf>
    <xf numFmtId="0" fontId="2" fillId="0" borderId="5" xfId="0" applyFont="1" applyBorder="1" applyAlignment="1">
      <alignment horizontal="center"/>
    </xf>
    <xf numFmtId="0" fontId="0" fillId="10" borderId="1" xfId="0" applyFill="1" applyBorder="1"/>
    <xf numFmtId="165" fontId="0" fillId="10" borderId="0" xfId="0" applyNumberFormat="1" applyFill="1" applyBorder="1"/>
    <xf numFmtId="165" fontId="0" fillId="10" borderId="14" xfId="0" applyNumberFormat="1" applyFill="1" applyBorder="1"/>
    <xf numFmtId="0" fontId="10" fillId="0" borderId="1" xfId="0" applyFont="1" applyFill="1" applyBorder="1"/>
    <xf numFmtId="0" fontId="2" fillId="0" borderId="6" xfId="0" applyFont="1" applyBorder="1"/>
    <xf numFmtId="165" fontId="2" fillId="0" borderId="6" xfId="0" applyNumberFormat="1" applyFont="1" applyFill="1" applyBorder="1"/>
    <xf numFmtId="165" fontId="2" fillId="0" borderId="4" xfId="0" applyNumberFormat="1" applyFont="1" applyFill="1" applyBorder="1"/>
    <xf numFmtId="165" fontId="2" fillId="0" borderId="5" xfId="0" applyNumberFormat="1" applyFont="1" applyFill="1" applyBorder="1"/>
    <xf numFmtId="0" fontId="28" fillId="0" borderId="61" xfId="0" applyFont="1" applyFill="1" applyBorder="1" applyAlignment="1">
      <alignment horizontal="center" wrapText="1"/>
    </xf>
    <xf numFmtId="0" fontId="28" fillId="0" borderId="84" xfId="0" applyFont="1" applyFill="1" applyBorder="1" applyAlignment="1">
      <alignment horizontal="center" wrapText="1"/>
    </xf>
    <xf numFmtId="0" fontId="28" fillId="0" borderId="85" xfId="0" applyFont="1" applyFill="1" applyBorder="1" applyAlignment="1">
      <alignment horizontal="center" wrapText="1"/>
    </xf>
    <xf numFmtId="165" fontId="10" fillId="0" borderId="61" xfId="0" applyNumberFormat="1" applyFont="1" applyFill="1" applyBorder="1"/>
    <xf numFmtId="165" fontId="10" fillId="0" borderId="84" xfId="0" applyNumberFormat="1" applyFont="1" applyFill="1" applyBorder="1"/>
    <xf numFmtId="165" fontId="10" fillId="0" borderId="86" xfId="0" applyNumberFormat="1" applyFont="1" applyFill="1" applyBorder="1"/>
    <xf numFmtId="165" fontId="10" fillId="0" borderId="0" xfId="0" applyNumberFormat="1" applyFont="1" applyFill="1"/>
    <xf numFmtId="0" fontId="0" fillId="0" borderId="87" xfId="0" applyBorder="1"/>
    <xf numFmtId="165" fontId="10" fillId="0" borderId="87" xfId="0" applyNumberFormat="1" applyFont="1" applyFill="1" applyBorder="1"/>
    <xf numFmtId="165" fontId="10" fillId="0" borderId="88" xfId="0" applyNumberFormat="1" applyFont="1" applyFill="1" applyBorder="1"/>
    <xf numFmtId="165" fontId="10" fillId="0" borderId="89" xfId="0" applyNumberFormat="1" applyFont="1" applyFill="1" applyBorder="1"/>
    <xf numFmtId="0" fontId="28" fillId="0" borderId="6" xfId="0" applyFont="1" applyFill="1" applyBorder="1" applyAlignment="1">
      <alignment horizontal="center" wrapText="1"/>
    </xf>
    <xf numFmtId="0" fontId="28" fillId="0" borderId="4" xfId="0" applyFont="1" applyFill="1" applyBorder="1" applyAlignment="1">
      <alignment horizontal="center" wrapText="1"/>
    </xf>
    <xf numFmtId="0" fontId="28" fillId="0" borderId="5" xfId="0" applyFont="1" applyFill="1" applyBorder="1" applyAlignment="1">
      <alignment horizontal="center" wrapText="1"/>
    </xf>
    <xf numFmtId="165" fontId="10" fillId="0" borderId="10" xfId="0" applyNumberFormat="1" applyFont="1" applyFill="1" applyBorder="1"/>
    <xf numFmtId="165" fontId="10" fillId="0" borderId="12" xfId="0" applyNumberFormat="1" applyFont="1" applyFill="1" applyBorder="1"/>
    <xf numFmtId="165" fontId="10" fillId="0" borderId="13" xfId="0" applyNumberFormat="1" applyFont="1" applyFill="1" applyBorder="1"/>
    <xf numFmtId="165" fontId="10" fillId="0" borderId="1" xfId="0" applyNumberFormat="1" applyFont="1" applyFill="1" applyBorder="1"/>
    <xf numFmtId="165" fontId="10" fillId="0" borderId="0" xfId="0" applyNumberFormat="1" applyFont="1" applyFill="1" applyBorder="1"/>
    <xf numFmtId="165" fontId="10" fillId="0" borderId="14" xfId="0" applyNumberFormat="1" applyFont="1" applyFill="1" applyBorder="1"/>
    <xf numFmtId="165" fontId="28" fillId="0" borderId="65" xfId="0" applyNumberFormat="1" applyFont="1" applyFill="1" applyBorder="1"/>
    <xf numFmtId="165" fontId="28" fillId="0" borderId="90" xfId="0" applyNumberFormat="1" applyFont="1" applyFill="1" applyBorder="1"/>
    <xf numFmtId="165" fontId="28" fillId="0" borderId="91" xfId="0" applyNumberFormat="1" applyFont="1" applyFill="1" applyBorder="1"/>
    <xf numFmtId="165" fontId="10" fillId="10" borderId="1" xfId="0" applyNumberFormat="1" applyFont="1" applyFill="1" applyBorder="1"/>
    <xf numFmtId="165" fontId="10" fillId="10" borderId="0" xfId="0" applyNumberFormat="1" applyFont="1" applyFill="1" applyBorder="1"/>
    <xf numFmtId="165" fontId="10" fillId="10" borderId="14" xfId="0" applyNumberFormat="1" applyFont="1" applyFill="1" applyBorder="1"/>
    <xf numFmtId="165" fontId="10" fillId="10" borderId="10" xfId="0" applyNumberFormat="1" applyFont="1" applyFill="1" applyBorder="1"/>
    <xf numFmtId="165" fontId="10" fillId="10" borderId="12" xfId="0" applyNumberFormat="1" applyFont="1" applyFill="1" applyBorder="1"/>
    <xf numFmtId="165" fontId="10" fillId="10" borderId="13" xfId="0" applyNumberFormat="1" applyFont="1" applyFill="1" applyBorder="1"/>
    <xf numFmtId="165" fontId="10" fillId="0" borderId="1" xfId="1" applyNumberFormat="1" applyFont="1" applyFill="1" applyBorder="1"/>
    <xf numFmtId="165" fontId="10" fillId="0" borderId="0" xfId="1" applyNumberFormat="1" applyFont="1" applyFill="1" applyBorder="1"/>
    <xf numFmtId="165" fontId="10" fillId="0" borderId="14" xfId="1" applyNumberFormat="1" applyFont="1" applyFill="1" applyBorder="1"/>
    <xf numFmtId="165" fontId="10" fillId="0" borderId="8" xfId="1" applyNumberFormat="1" applyFont="1" applyFill="1" applyBorder="1"/>
    <xf numFmtId="165" fontId="10" fillId="0" borderId="9" xfId="1" applyNumberFormat="1" applyFont="1" applyFill="1" applyBorder="1"/>
    <xf numFmtId="165" fontId="10" fillId="0" borderId="15" xfId="1" applyNumberFormat="1" applyFont="1" applyFill="1" applyBorder="1"/>
    <xf numFmtId="0" fontId="2" fillId="0" borderId="2" xfId="0" applyFont="1" applyFill="1" applyBorder="1" applyAlignment="1">
      <alignment horizontal="center"/>
    </xf>
    <xf numFmtId="0" fontId="0" fillId="0" borderId="2" xfId="0" applyFill="1" applyBorder="1"/>
    <xf numFmtId="1" fontId="0" fillId="0" borderId="2" xfId="0" applyNumberFormat="1" applyFill="1" applyBorder="1"/>
    <xf numFmtId="165" fontId="0" fillId="0" borderId="2" xfId="1" applyNumberFormat="1" applyFont="1" applyFill="1" applyBorder="1"/>
    <xf numFmtId="1" fontId="2" fillId="0" borderId="2" xfId="0" applyNumberFormat="1" applyFont="1" applyFill="1" applyBorder="1"/>
    <xf numFmtId="165" fontId="2" fillId="0" borderId="2" xfId="1" applyNumberFormat="1" applyFont="1" applyFill="1" applyBorder="1"/>
    <xf numFmtId="0" fontId="8" fillId="0" borderId="0" xfId="14" applyFont="1" applyFill="1" applyAlignment="1">
      <alignment horizontal="left"/>
    </xf>
    <xf numFmtId="0" fontId="1" fillId="0" borderId="0" xfId="14"/>
    <xf numFmtId="0" fontId="1" fillId="0" borderId="9" xfId="14" applyBorder="1"/>
    <xf numFmtId="0" fontId="2" fillId="0" borderId="2" xfId="14" applyFont="1" applyBorder="1" applyAlignment="1">
      <alignment wrapText="1"/>
    </xf>
    <xf numFmtId="0" fontId="1" fillId="0" borderId="11" xfId="14" applyBorder="1"/>
    <xf numFmtId="165" fontId="1" fillId="0" borderId="11" xfId="14" applyNumberFormat="1" applyBorder="1"/>
    <xf numFmtId="164" fontId="1" fillId="0" borderId="11" xfId="14" applyNumberFormat="1" applyFill="1" applyBorder="1"/>
    <xf numFmtId="0" fontId="1" fillId="0" borderId="7" xfId="14" applyBorder="1"/>
    <xf numFmtId="165" fontId="1" fillId="0" borderId="7" xfId="14" applyNumberFormat="1" applyBorder="1"/>
    <xf numFmtId="164" fontId="1" fillId="0" borderId="7" xfId="14" applyNumberFormat="1" applyBorder="1"/>
    <xf numFmtId="0" fontId="1" fillId="0" borderId="12" xfId="14" applyBorder="1"/>
    <xf numFmtId="0" fontId="1" fillId="0" borderId="0" xfId="14" applyBorder="1"/>
    <xf numFmtId="165" fontId="1" fillId="0" borderId="0" xfId="14" applyNumberFormat="1" applyBorder="1"/>
    <xf numFmtId="164" fontId="1" fillId="0" borderId="0" xfId="14" applyNumberFormat="1" applyBorder="1"/>
    <xf numFmtId="3" fontId="2" fillId="0" borderId="0" xfId="14" applyNumberFormat="1" applyFont="1" applyBorder="1"/>
    <xf numFmtId="165" fontId="2" fillId="0" borderId="0" xfId="14" applyNumberFormat="1" applyFont="1" applyBorder="1"/>
    <xf numFmtId="164" fontId="2" fillId="0" borderId="0" xfId="14" applyNumberFormat="1" applyFont="1" applyBorder="1"/>
    <xf numFmtId="0" fontId="2" fillId="0" borderId="10" xfId="14" applyFont="1" applyBorder="1" applyAlignment="1">
      <alignment wrapText="1"/>
    </xf>
    <xf numFmtId="0" fontId="2" fillId="0" borderId="3" xfId="14" applyFont="1" applyBorder="1" applyAlignment="1">
      <alignment wrapText="1"/>
    </xf>
    <xf numFmtId="0" fontId="2" fillId="0" borderId="13" xfId="14" applyFont="1" applyBorder="1" applyAlignment="1">
      <alignment wrapText="1"/>
    </xf>
    <xf numFmtId="0" fontId="59" fillId="0" borderId="0" xfId="15"/>
    <xf numFmtId="0" fontId="1" fillId="0" borderId="3" xfId="14" applyBorder="1"/>
    <xf numFmtId="0" fontId="1" fillId="0" borderId="13" xfId="14" applyBorder="1"/>
    <xf numFmtId="0" fontId="1" fillId="0" borderId="3" xfId="14" applyNumberFormat="1" applyBorder="1"/>
    <xf numFmtId="9" fontId="10" fillId="0" borderId="10" xfId="16" applyFont="1" applyBorder="1"/>
    <xf numFmtId="164" fontId="1" fillId="0" borderId="13" xfId="14" applyNumberFormat="1" applyBorder="1"/>
    <xf numFmtId="0" fontId="59" fillId="0" borderId="0" xfId="15" applyNumberFormat="1"/>
    <xf numFmtId="164" fontId="59" fillId="0" borderId="0" xfId="15" applyNumberFormat="1"/>
    <xf numFmtId="0" fontId="1" fillId="10" borderId="11" xfId="14" applyFill="1" applyBorder="1"/>
    <xf numFmtId="0" fontId="1" fillId="10" borderId="14" xfId="14" applyFill="1" applyBorder="1"/>
    <xf numFmtId="0" fontId="2" fillId="10" borderId="0" xfId="14" applyFont="1" applyFill="1" applyBorder="1"/>
    <xf numFmtId="0" fontId="2" fillId="10" borderId="11" xfId="14" applyFont="1" applyFill="1" applyBorder="1"/>
    <xf numFmtId="9" fontId="28" fillId="10" borderId="1" xfId="16" applyFont="1" applyFill="1" applyBorder="1"/>
    <xf numFmtId="164" fontId="2" fillId="10" borderId="14" xfId="14" applyNumberFormat="1" applyFont="1" applyFill="1" applyBorder="1"/>
    <xf numFmtId="0" fontId="1" fillId="0" borderId="14" xfId="14" applyBorder="1"/>
    <xf numFmtId="0" fontId="1" fillId="0" borderId="0" xfId="14" applyFill="1" applyBorder="1"/>
    <xf numFmtId="9" fontId="10" fillId="0" borderId="1" xfId="16" applyFont="1" applyBorder="1"/>
    <xf numFmtId="164" fontId="1" fillId="0" borderId="14" xfId="14" applyNumberFormat="1" applyFill="1" applyBorder="1"/>
    <xf numFmtId="0" fontId="1" fillId="0" borderId="11" xfId="14" applyNumberFormat="1" applyBorder="1"/>
    <xf numFmtId="164" fontId="1" fillId="0" borderId="14" xfId="14" applyNumberFormat="1" applyBorder="1"/>
    <xf numFmtId="0" fontId="2" fillId="10" borderId="14" xfId="14" applyFont="1" applyFill="1" applyBorder="1"/>
    <xf numFmtId="0" fontId="2" fillId="10" borderId="11" xfId="14" applyNumberFormat="1" applyFont="1" applyFill="1" applyBorder="1"/>
    <xf numFmtId="0" fontId="1" fillId="0" borderId="14" xfId="14" applyFill="1" applyBorder="1"/>
    <xf numFmtId="0" fontId="1" fillId="0" borderId="11" xfId="14" applyNumberFormat="1" applyFill="1" applyBorder="1"/>
    <xf numFmtId="0" fontId="1" fillId="10" borderId="7" xfId="14" applyFill="1" applyBorder="1"/>
    <xf numFmtId="0" fontId="2" fillId="10" borderId="15" xfId="14" applyFont="1" applyFill="1" applyBorder="1"/>
    <xf numFmtId="0" fontId="2" fillId="10" borderId="9" xfId="14" applyFont="1" applyFill="1" applyBorder="1"/>
    <xf numFmtId="0" fontId="2" fillId="10" borderId="7" xfId="14" applyNumberFormat="1" applyFont="1" applyFill="1" applyBorder="1"/>
    <xf numFmtId="9" fontId="28" fillId="10" borderId="8" xfId="16" applyFont="1" applyFill="1" applyBorder="1"/>
    <xf numFmtId="164" fontId="2" fillId="10" borderId="15" xfId="14" applyNumberFormat="1" applyFont="1" applyFill="1" applyBorder="1"/>
    <xf numFmtId="0" fontId="2" fillId="0" borderId="7" xfId="14" applyFont="1" applyFill="1" applyBorder="1"/>
    <xf numFmtId="0" fontId="2" fillId="0" borderId="15" xfId="14" applyFont="1" applyFill="1" applyBorder="1"/>
    <xf numFmtId="0" fontId="2" fillId="0" borderId="9" xfId="14" applyFont="1" applyFill="1" applyBorder="1"/>
    <xf numFmtId="9" fontId="2" fillId="0" borderId="8" xfId="16" applyFont="1" applyFill="1" applyBorder="1"/>
    <xf numFmtId="0" fontId="2" fillId="0" borderId="7" xfId="14" applyNumberFormat="1" applyFont="1" applyFill="1" applyBorder="1"/>
    <xf numFmtId="164" fontId="2" fillId="0" borderId="15" xfId="14" applyNumberFormat="1" applyFont="1" applyFill="1" applyBorder="1"/>
    <xf numFmtId="0" fontId="1" fillId="0" borderId="0" xfId="14" applyFont="1"/>
    <xf numFmtId="1" fontId="59" fillId="0" borderId="0" xfId="15" applyNumberFormat="1"/>
    <xf numFmtId="165" fontId="5" fillId="0" borderId="0" xfId="0" applyNumberFormat="1" applyFont="1" applyBorder="1"/>
    <xf numFmtId="0" fontId="9" fillId="0" borderId="61" xfId="0" applyFont="1" applyBorder="1"/>
    <xf numFmtId="0" fontId="9" fillId="0" borderId="61" xfId="0" applyFont="1" applyBorder="1" applyAlignment="1">
      <alignment horizontal="center" wrapText="1"/>
    </xf>
    <xf numFmtId="0" fontId="9" fillId="0" borderId="3" xfId="0" applyFont="1" applyBorder="1" applyAlignment="1">
      <alignment horizontal="center" wrapText="1"/>
    </xf>
    <xf numFmtId="0" fontId="5" fillId="0" borderId="61" xfId="0" applyFont="1" applyFill="1" applyBorder="1"/>
    <xf numFmtId="10" fontId="5" fillId="0" borderId="61" xfId="0" applyNumberFormat="1" applyFont="1" applyFill="1" applyBorder="1"/>
    <xf numFmtId="165" fontId="5" fillId="0" borderId="62" xfId="0" applyNumberFormat="1" applyFont="1" applyFill="1" applyBorder="1"/>
    <xf numFmtId="165" fontId="5" fillId="0" borderId="0" xfId="0" applyNumberFormat="1" applyFont="1" applyFill="1" applyBorder="1"/>
    <xf numFmtId="165" fontId="5" fillId="0" borderId="61" xfId="0" applyNumberFormat="1" applyFont="1" applyFill="1" applyBorder="1"/>
    <xf numFmtId="0" fontId="5" fillId="0" borderId="63" xfId="0" applyFont="1" applyBorder="1"/>
    <xf numFmtId="165" fontId="5" fillId="0" borderId="63" xfId="0" applyNumberFormat="1" applyFont="1" applyFill="1" applyBorder="1"/>
    <xf numFmtId="165" fontId="5" fillId="0" borderId="7" xfId="0" applyNumberFormat="1" applyFont="1" applyFill="1" applyBorder="1"/>
    <xf numFmtId="0" fontId="5" fillId="0" borderId="63" xfId="0" applyFont="1" applyFill="1" applyBorder="1"/>
    <xf numFmtId="165" fontId="9" fillId="0" borderId="0" xfId="0" applyNumberFormat="1" applyFont="1" applyFill="1" applyBorder="1"/>
    <xf numFmtId="165" fontId="9" fillId="0" borderId="0" xfId="0" applyNumberFormat="1" applyFont="1" applyBorder="1"/>
    <xf numFmtId="0" fontId="9" fillId="0" borderId="2" xfId="0" applyFont="1" applyBorder="1" applyAlignment="1">
      <alignment wrapText="1"/>
    </xf>
    <xf numFmtId="0" fontId="9" fillId="0" borderId="2" xfId="0" applyFont="1" applyFill="1" applyBorder="1" applyAlignment="1">
      <alignment wrapText="1"/>
    </xf>
    <xf numFmtId="165" fontId="5" fillId="0" borderId="10" xfId="0" applyNumberFormat="1" applyFont="1" applyFill="1" applyBorder="1"/>
    <xf numFmtId="165" fontId="5" fillId="0" borderId="3" xfId="0" applyNumberFormat="1" applyFont="1" applyFill="1" applyBorder="1"/>
    <xf numFmtId="165" fontId="5" fillId="0" borderId="1" xfId="0" applyNumberFormat="1" applyFont="1" applyFill="1" applyBorder="1"/>
    <xf numFmtId="165" fontId="5" fillId="0" borderId="11" xfId="0" applyNumberFormat="1" applyFont="1" applyFill="1" applyBorder="1"/>
    <xf numFmtId="0" fontId="9" fillId="0" borderId="64" xfId="0" applyFont="1" applyBorder="1"/>
    <xf numFmtId="165" fontId="9" fillId="0" borderId="65" xfId="0" applyNumberFormat="1" applyFont="1" applyFill="1" applyBorder="1"/>
    <xf numFmtId="165" fontId="9" fillId="0" borderId="66" xfId="0" applyNumberFormat="1" applyFont="1" applyFill="1" applyBorder="1"/>
    <xf numFmtId="0" fontId="9" fillId="0" borderId="64" xfId="0" applyFont="1" applyFill="1" applyBorder="1"/>
    <xf numFmtId="0" fontId="9" fillId="0" borderId="2" xfId="0" applyFont="1" applyBorder="1"/>
    <xf numFmtId="165" fontId="5" fillId="10" borderId="1" xfId="0" applyNumberFormat="1" applyFont="1" applyFill="1" applyBorder="1"/>
    <xf numFmtId="165" fontId="5" fillId="10" borderId="11" xfId="0" applyNumberFormat="1" applyFont="1" applyFill="1" applyBorder="1"/>
    <xf numFmtId="165" fontId="5" fillId="10" borderId="10" xfId="0" applyNumberFormat="1" applyFont="1" applyFill="1" applyBorder="1"/>
    <xf numFmtId="165" fontId="5" fillId="10" borderId="3" xfId="0" applyNumberFormat="1" applyFont="1" applyFill="1" applyBorder="1"/>
    <xf numFmtId="165" fontId="5" fillId="0" borderId="1" xfId="1" applyNumberFormat="1" applyFont="1" applyFill="1" applyBorder="1"/>
    <xf numFmtId="165" fontId="5" fillId="0" borderId="11" xfId="1" applyNumberFormat="1" applyFont="1" applyFill="1" applyBorder="1"/>
    <xf numFmtId="165" fontId="5" fillId="0" borderId="0" xfId="1" applyNumberFormat="1" applyFont="1" applyFill="1" applyBorder="1"/>
    <xf numFmtId="10" fontId="5" fillId="0" borderId="0" xfId="0" applyNumberFormat="1" applyFont="1"/>
    <xf numFmtId="165" fontId="5" fillId="0" borderId="8" xfId="1" applyNumberFormat="1" applyFont="1" applyFill="1" applyBorder="1"/>
    <xf numFmtId="165" fontId="5" fillId="0" borderId="7" xfId="1" applyNumberFormat="1" applyFont="1" applyFill="1" applyBorder="1"/>
    <xf numFmtId="0" fontId="9" fillId="0" borderId="64" xfId="0" applyFont="1" applyBorder="1" applyAlignment="1">
      <alignment wrapText="1"/>
    </xf>
    <xf numFmtId="0" fontId="9" fillId="0" borderId="2" xfId="0" applyFont="1" applyFill="1" applyBorder="1"/>
    <xf numFmtId="0" fontId="5" fillId="0" borderId="2" xfId="0" applyFont="1" applyBorder="1"/>
    <xf numFmtId="165" fontId="5" fillId="0" borderId="2" xfId="0" applyNumberFormat="1" applyFont="1" applyFill="1" applyBorder="1"/>
    <xf numFmtId="0" fontId="9" fillId="10" borderId="2" xfId="0" applyFont="1" applyFill="1" applyBorder="1" applyAlignment="1">
      <alignment horizontal="left"/>
    </xf>
    <xf numFmtId="0" fontId="9" fillId="10" borderId="2" xfId="0" applyFont="1" applyFill="1" applyBorder="1"/>
    <xf numFmtId="165" fontId="9" fillId="10" borderId="2" xfId="0" applyNumberFormat="1" applyFont="1" applyFill="1" applyBorder="1"/>
    <xf numFmtId="0" fontId="9" fillId="13" borderId="2" xfId="0" applyFont="1" applyFill="1" applyBorder="1"/>
    <xf numFmtId="165" fontId="9" fillId="13" borderId="2" xfId="0" applyNumberFormat="1" applyFont="1" applyFill="1" applyBorder="1"/>
    <xf numFmtId="165" fontId="5" fillId="0" borderId="10" xfId="0" applyNumberFormat="1" applyFont="1" applyBorder="1"/>
    <xf numFmtId="165" fontId="5" fillId="0" borderId="3" xfId="0" applyNumberFormat="1" applyFont="1" applyBorder="1"/>
    <xf numFmtId="165" fontId="5" fillId="0" borderId="1" xfId="0" applyNumberFormat="1" applyFont="1" applyBorder="1"/>
    <xf numFmtId="165" fontId="5" fillId="0" borderId="11" xfId="0" applyNumberFormat="1" applyFont="1" applyBorder="1"/>
    <xf numFmtId="10" fontId="9" fillId="0" borderId="1" xfId="1" applyNumberFormat="1" applyFont="1" applyFill="1" applyBorder="1"/>
    <xf numFmtId="165" fontId="9" fillId="0" borderId="11" xfId="1" applyNumberFormat="1" applyFont="1" applyFill="1" applyBorder="1"/>
    <xf numFmtId="165" fontId="9" fillId="0" borderId="1" xfId="1" applyNumberFormat="1" applyFont="1" applyFill="1" applyBorder="1"/>
    <xf numFmtId="10" fontId="9" fillId="0" borderId="1" xfId="0" applyNumberFormat="1" applyFont="1" applyFill="1" applyBorder="1"/>
    <xf numFmtId="165" fontId="9" fillId="0" borderId="11" xfId="0" applyNumberFormat="1" applyFont="1" applyFill="1" applyBorder="1"/>
    <xf numFmtId="165" fontId="9" fillId="0" borderId="1" xfId="0" applyNumberFormat="1" applyFont="1" applyFill="1" applyBorder="1"/>
    <xf numFmtId="0" fontId="9" fillId="0" borderId="8" xfId="0" applyFont="1" applyBorder="1"/>
    <xf numFmtId="0" fontId="9" fillId="0" borderId="0" xfId="0" applyFont="1" applyBorder="1" applyAlignment="1">
      <alignment vertical="center" wrapText="1"/>
    </xf>
    <xf numFmtId="0" fontId="9" fillId="0" borderId="0" xfId="0" applyFont="1" applyBorder="1" applyAlignment="1">
      <alignment wrapText="1"/>
    </xf>
    <xf numFmtId="0" fontId="9" fillId="0" borderId="0" xfId="0" applyFont="1" applyBorder="1" applyAlignment="1">
      <alignment horizontal="center" wrapText="1"/>
    </xf>
    <xf numFmtId="0" fontId="9" fillId="0" borderId="6" xfId="0" applyFont="1" applyBorder="1" applyAlignment="1">
      <alignment wrapText="1"/>
    </xf>
    <xf numFmtId="0" fontId="9" fillId="0" borderId="67" xfId="0" applyFont="1" applyBorder="1" applyAlignment="1">
      <alignment horizontal="center" wrapText="1"/>
    </xf>
    <xf numFmtId="0" fontId="9" fillId="0" borderId="2" xfId="0" applyFont="1" applyBorder="1" applyAlignment="1">
      <alignment horizontal="center" wrapText="1"/>
    </xf>
    <xf numFmtId="0" fontId="9" fillId="0" borderId="6" xfId="0" applyFont="1" applyBorder="1" applyAlignment="1">
      <alignment horizontal="center" wrapText="1"/>
    </xf>
    <xf numFmtId="165" fontId="5" fillId="0" borderId="13" xfId="0" applyNumberFormat="1" applyFont="1" applyBorder="1"/>
    <xf numFmtId="165" fontId="5" fillId="0" borderId="14" xfId="0" applyNumberFormat="1" applyFont="1" applyBorder="1"/>
    <xf numFmtId="165" fontId="5" fillId="0" borderId="14" xfId="0" applyNumberFormat="1" applyFont="1" applyFill="1" applyBorder="1"/>
    <xf numFmtId="165" fontId="9" fillId="0" borderId="14" xfId="1" applyNumberFormat="1" applyFont="1" applyFill="1" applyBorder="1"/>
    <xf numFmtId="165" fontId="5" fillId="0" borderId="14" xfId="1" applyNumberFormat="1" applyFont="1" applyFill="1" applyBorder="1"/>
    <xf numFmtId="165" fontId="9" fillId="0" borderId="14" xfId="0" applyNumberFormat="1" applyFont="1" applyFill="1" applyBorder="1"/>
    <xf numFmtId="0" fontId="5" fillId="0" borderId="15" xfId="0" applyFont="1" applyBorder="1"/>
    <xf numFmtId="0" fontId="5" fillId="0" borderId="15" xfId="0" applyFont="1" applyFill="1" applyBorder="1"/>
    <xf numFmtId="0" fontId="9" fillId="0" borderId="8" xfId="0" applyFont="1" applyFill="1" applyBorder="1"/>
    <xf numFmtId="0" fontId="9" fillId="0" borderId="0" xfId="0" applyFont="1" applyBorder="1" applyAlignment="1">
      <alignment horizontal="left" wrapText="1"/>
    </xf>
    <xf numFmtId="0" fontId="5" fillId="0" borderId="0" xfId="0" applyFont="1" applyAlignment="1">
      <alignment horizontal="left"/>
    </xf>
    <xf numFmtId="0" fontId="9" fillId="0" borderId="0" xfId="0" applyFont="1" applyBorder="1" applyAlignment="1">
      <alignment horizontal="center"/>
    </xf>
    <xf numFmtId="0" fontId="9" fillId="0" borderId="1" xfId="0" applyFont="1" applyBorder="1" applyAlignment="1">
      <alignment horizontal="center" wrapText="1"/>
    </xf>
    <xf numFmtId="165" fontId="5" fillId="0" borderId="12" xfId="0" applyNumberFormat="1" applyFont="1" applyBorder="1"/>
    <xf numFmtId="165" fontId="5" fillId="0" borderId="0" xfId="0" applyNumberFormat="1" applyFont="1" applyFill="1"/>
    <xf numFmtId="165" fontId="9" fillId="0" borderId="0" xfId="1" applyNumberFormat="1" applyFont="1" applyFill="1" applyBorder="1"/>
    <xf numFmtId="0" fontId="9" fillId="0" borderId="11" xfId="0" applyFont="1" applyBorder="1"/>
    <xf numFmtId="165" fontId="5" fillId="0" borderId="0" xfId="0" applyNumberFormat="1" applyFont="1"/>
    <xf numFmtId="0" fontId="9" fillId="0" borderId="68" xfId="0" applyFont="1" applyBorder="1"/>
    <xf numFmtId="0" fontId="9" fillId="10" borderId="69" xfId="0" applyFont="1" applyFill="1" applyBorder="1"/>
    <xf numFmtId="165" fontId="9" fillId="10" borderId="70" xfId="0" applyNumberFormat="1" applyFont="1" applyFill="1" applyBorder="1"/>
    <xf numFmtId="165" fontId="9" fillId="10" borderId="69" xfId="0" applyNumberFormat="1" applyFont="1" applyFill="1" applyBorder="1"/>
    <xf numFmtId="0" fontId="9" fillId="10" borderId="71" xfId="0" applyFont="1" applyFill="1" applyBorder="1"/>
    <xf numFmtId="165" fontId="9" fillId="10" borderId="72" xfId="0" applyNumberFormat="1" applyFont="1" applyFill="1" applyBorder="1"/>
    <xf numFmtId="165" fontId="9" fillId="10" borderId="71" xfId="0" applyNumberFormat="1" applyFont="1" applyFill="1" applyBorder="1"/>
    <xf numFmtId="0" fontId="9" fillId="10" borderId="73" xfId="0" applyFont="1" applyFill="1" applyBorder="1"/>
    <xf numFmtId="165" fontId="9" fillId="10" borderId="74" xfId="0" applyNumberFormat="1" applyFont="1" applyFill="1" applyBorder="1"/>
    <xf numFmtId="165" fontId="9" fillId="10" borderId="73" xfId="0" applyNumberFormat="1" applyFont="1" applyFill="1" applyBorder="1"/>
    <xf numFmtId="0" fontId="9" fillId="0" borderId="0" xfId="0" applyFont="1" applyFill="1" applyBorder="1" applyAlignment="1">
      <alignment horizontal="left" vertical="center"/>
    </xf>
    <xf numFmtId="165" fontId="5" fillId="0" borderId="2" xfId="0" applyNumberFormat="1" applyFont="1" applyBorder="1"/>
    <xf numFmtId="165" fontId="5" fillId="0" borderId="82" xfId="0" applyNumberFormat="1" applyFont="1" applyBorder="1"/>
    <xf numFmtId="0" fontId="5" fillId="0" borderId="82" xfId="0" applyFont="1" applyBorder="1"/>
    <xf numFmtId="0" fontId="9" fillId="10" borderId="79" xfId="0" applyFont="1" applyFill="1" applyBorder="1"/>
    <xf numFmtId="165" fontId="9" fillId="10" borderId="79" xfId="0" applyNumberFormat="1" applyFont="1" applyFill="1" applyBorder="1"/>
    <xf numFmtId="165" fontId="9" fillId="0" borderId="7" xfId="0" applyNumberFormat="1" applyFont="1" applyBorder="1"/>
    <xf numFmtId="165" fontId="9" fillId="0" borderId="2" xfId="0" applyNumberFormat="1" applyFont="1" applyBorder="1"/>
    <xf numFmtId="165" fontId="9" fillId="0" borderId="3" xfId="0" applyNumberFormat="1" applyFont="1" applyBorder="1"/>
    <xf numFmtId="165" fontId="9" fillId="0" borderId="82" xfId="0" applyNumberFormat="1" applyFont="1" applyBorder="1"/>
    <xf numFmtId="0" fontId="5" fillId="0" borderId="79" xfId="0" applyFont="1" applyBorder="1"/>
    <xf numFmtId="165" fontId="9" fillId="0" borderId="79" xfId="0" applyNumberFormat="1" applyFont="1" applyBorder="1"/>
    <xf numFmtId="0" fontId="5" fillId="0" borderId="83" xfId="0" applyFont="1" applyBorder="1"/>
    <xf numFmtId="0" fontId="9" fillId="0" borderId="61" xfId="0" applyFont="1" applyFill="1" applyBorder="1" applyAlignment="1">
      <alignment horizontal="center" wrapText="1"/>
    </xf>
    <xf numFmtId="0" fontId="9" fillId="0" borderId="3" xfId="0" applyFont="1" applyFill="1" applyBorder="1" applyAlignment="1">
      <alignment horizontal="center" wrapText="1"/>
    </xf>
    <xf numFmtId="10" fontId="5" fillId="0" borderId="0" xfId="0" applyNumberFormat="1" applyFont="1" applyFill="1" applyBorder="1"/>
    <xf numFmtId="0" fontId="9" fillId="0" borderId="0" xfId="0" applyFont="1" applyFill="1" applyBorder="1" applyAlignment="1">
      <alignment horizontal="center" wrapText="1"/>
    </xf>
    <xf numFmtId="10" fontId="9" fillId="0" borderId="0" xfId="1" applyNumberFormat="1" applyFont="1" applyFill="1" applyBorder="1"/>
    <xf numFmtId="10" fontId="9" fillId="0" borderId="0" xfId="0" applyNumberFormat="1" applyFont="1" applyFill="1" applyBorder="1"/>
    <xf numFmtId="0" fontId="9" fillId="0" borderId="0" xfId="0" applyFont="1" applyFill="1" applyBorder="1" applyAlignment="1">
      <alignment vertical="center" wrapText="1"/>
    </xf>
    <xf numFmtId="0" fontId="0" fillId="10" borderId="11" xfId="0" applyFill="1" applyBorder="1"/>
    <xf numFmtId="0" fontId="10" fillId="0" borderId="11" xfId="0" applyFont="1" applyFill="1" applyBorder="1"/>
    <xf numFmtId="10" fontId="0" fillId="0" borderId="13" xfId="0" applyNumberFormat="1" applyBorder="1"/>
    <xf numFmtId="10" fontId="0" fillId="0" borderId="14" xfId="0" applyNumberFormat="1" applyBorder="1"/>
    <xf numFmtId="165" fontId="2" fillId="0" borderId="0" xfId="1" applyNumberFormat="1" applyFont="1"/>
    <xf numFmtId="3" fontId="0" fillId="0" borderId="0" xfId="0" applyNumberFormat="1" applyAlignment="1"/>
    <xf numFmtId="0" fontId="4" fillId="0" borderId="0" xfId="0" applyFont="1" applyFill="1" applyAlignment="1">
      <alignment horizontal="left"/>
    </xf>
    <xf numFmtId="0" fontId="8" fillId="0" borderId="0" xfId="0" applyFont="1" applyFill="1" applyAlignment="1">
      <alignment horizontal="left" wrapText="1"/>
    </xf>
    <xf numFmtId="0" fontId="4" fillId="0" borderId="2" xfId="0" applyFont="1" applyFill="1" applyBorder="1" applyAlignment="1">
      <alignment horizontal="center" wrapText="1"/>
    </xf>
    <xf numFmtId="0" fontId="4" fillId="0" borderId="10" xfId="0" applyFont="1" applyFill="1" applyBorder="1" applyAlignment="1">
      <alignment horizontal="center" wrapText="1"/>
    </xf>
    <xf numFmtId="0" fontId="4" fillId="0" borderId="5" xfId="0" applyFont="1" applyFill="1" applyBorder="1" applyAlignment="1">
      <alignment horizontal="center" wrapText="1"/>
    </xf>
    <xf numFmtId="10" fontId="0" fillId="0" borderId="0" xfId="1" applyNumberFormat="1" applyFont="1"/>
    <xf numFmtId="166" fontId="8" fillId="0" borderId="34" xfId="0" applyNumberFormat="1" applyFont="1" applyFill="1" applyBorder="1" applyAlignment="1">
      <alignment horizontal="right"/>
    </xf>
    <xf numFmtId="165" fontId="8" fillId="0" borderId="50" xfId="0" applyNumberFormat="1" applyFont="1" applyFill="1" applyBorder="1" applyAlignment="1">
      <alignment horizontal="right"/>
    </xf>
    <xf numFmtId="0" fontId="4" fillId="0" borderId="38" xfId="0" applyNumberFormat="1" applyFont="1" applyBorder="1"/>
    <xf numFmtId="0" fontId="8" fillId="0" borderId="49" xfId="0" applyNumberFormat="1" applyFont="1" applyBorder="1"/>
    <xf numFmtId="165" fontId="60" fillId="0" borderId="31" xfId="1" applyNumberFormat="1" applyFont="1" applyFill="1" applyBorder="1"/>
    <xf numFmtId="165" fontId="60" fillId="0" borderId="31" xfId="1" applyNumberFormat="1" applyFont="1" applyFill="1" applyBorder="1" applyAlignment="1">
      <alignment horizontal="right"/>
    </xf>
    <xf numFmtId="165" fontId="60" fillId="0" borderId="39" xfId="1" applyNumberFormat="1" applyFont="1" applyFill="1" applyBorder="1" applyAlignment="1">
      <alignment horizontal="right"/>
    </xf>
    <xf numFmtId="0" fontId="0" fillId="0" borderId="93" xfId="0" applyBorder="1"/>
    <xf numFmtId="0" fontId="0" fillId="0" borderId="42" xfId="0" applyFill="1" applyBorder="1"/>
    <xf numFmtId="0" fontId="8" fillId="0" borderId="11" xfId="0" applyFont="1" applyFill="1" applyBorder="1" applyAlignment="1">
      <alignment horizontal="left"/>
    </xf>
    <xf numFmtId="0" fontId="0" fillId="0" borderId="43" xfId="0" applyFill="1" applyBorder="1"/>
    <xf numFmtId="0" fontId="5" fillId="0" borderId="43" xfId="0" applyNumberFormat="1" applyFont="1" applyFill="1" applyBorder="1"/>
    <xf numFmtId="0" fontId="5" fillId="0" borderId="0" xfId="0" applyFont="1" applyFill="1" applyBorder="1" applyAlignment="1">
      <alignment horizontal="right"/>
    </xf>
    <xf numFmtId="0" fontId="0" fillId="0" borderId="0" xfId="0" applyFill="1" applyAlignment="1">
      <alignment horizontal="right"/>
    </xf>
    <xf numFmtId="0" fontId="0" fillId="0" borderId="43" xfId="0" applyFill="1" applyBorder="1" applyAlignment="1">
      <alignment horizontal="right"/>
    </xf>
    <xf numFmtId="3" fontId="4" fillId="0" borderId="92" xfId="0" applyNumberFormat="1" applyFont="1" applyFill="1" applyBorder="1"/>
    <xf numFmtId="0" fontId="0" fillId="0" borderId="44" xfId="0" applyFill="1" applyBorder="1"/>
    <xf numFmtId="0" fontId="4" fillId="0" borderId="58" xfId="0" applyFont="1" applyFill="1" applyBorder="1" applyAlignment="1">
      <alignment horizontal="center" wrapText="1"/>
    </xf>
    <xf numFmtId="0" fontId="0" fillId="0" borderId="94" xfId="0" applyFill="1" applyBorder="1"/>
    <xf numFmtId="0" fontId="0" fillId="0" borderId="95" xfId="0" applyFill="1" applyBorder="1"/>
    <xf numFmtId="165" fontId="5" fillId="0" borderId="0" xfId="1" applyNumberFormat="1" applyFont="1" applyFill="1" applyBorder="1" applyAlignment="1">
      <alignment horizontal="right"/>
    </xf>
    <xf numFmtId="165" fontId="5" fillId="0" borderId="11" xfId="1" applyNumberFormat="1" applyFont="1" applyFill="1" applyBorder="1" applyAlignment="1">
      <alignment horizontal="right"/>
    </xf>
    <xf numFmtId="165" fontId="5" fillId="0" borderId="95" xfId="1" applyNumberFormat="1" applyFont="1" applyFill="1" applyBorder="1" applyAlignment="1">
      <alignment horizontal="right"/>
    </xf>
    <xf numFmtId="165" fontId="4" fillId="0" borderId="95" xfId="1" applyNumberFormat="1" applyFont="1" applyFill="1" applyBorder="1" applyAlignment="1">
      <alignment horizontal="right"/>
    </xf>
    <xf numFmtId="165" fontId="4" fillId="0" borderId="9" xfId="1" applyNumberFormat="1" applyFont="1" applyFill="1" applyBorder="1" applyAlignment="1">
      <alignment horizontal="right"/>
    </xf>
    <xf numFmtId="165" fontId="4" fillId="0" borderId="7" xfId="1" applyNumberFormat="1" applyFont="1" applyFill="1" applyBorder="1" applyAlignment="1">
      <alignment horizontal="right"/>
    </xf>
    <xf numFmtId="165" fontId="4" fillId="0" borderId="96" xfId="1" applyNumberFormat="1" applyFont="1" applyFill="1" applyBorder="1" applyAlignment="1">
      <alignment horizontal="right"/>
    </xf>
    <xf numFmtId="165" fontId="8" fillId="0" borderId="95" xfId="1" applyNumberFormat="1" applyFont="1" applyFill="1" applyBorder="1" applyAlignment="1">
      <alignment horizontal="right"/>
    </xf>
    <xf numFmtId="0" fontId="0" fillId="0" borderId="96" xfId="0" applyFill="1" applyBorder="1"/>
    <xf numFmtId="3" fontId="4" fillId="0" borderId="60" xfId="0" applyNumberFormat="1" applyFont="1" applyFill="1" applyBorder="1" applyAlignment="1">
      <alignment horizontal="right"/>
    </xf>
    <xf numFmtId="165" fontId="4" fillId="0" borderId="0" xfId="1" applyNumberFormat="1" applyFont="1" applyFill="1" applyBorder="1" applyAlignment="1">
      <alignment horizontal="center"/>
    </xf>
    <xf numFmtId="165" fontId="4" fillId="0" borderId="95" xfId="1" applyNumberFormat="1" applyFont="1" applyFill="1" applyBorder="1" applyAlignment="1">
      <alignment horizontal="center"/>
    </xf>
    <xf numFmtId="165" fontId="4" fillId="0" borderId="11" xfId="1" applyNumberFormat="1" applyFont="1" applyFill="1" applyBorder="1" applyAlignment="1">
      <alignment horizontal="center"/>
    </xf>
    <xf numFmtId="0" fontId="5" fillId="0" borderId="95" xfId="0" applyFont="1" applyFill="1" applyBorder="1"/>
    <xf numFmtId="0" fontId="5" fillId="0" borderId="96" xfId="0" applyFont="1" applyFill="1" applyBorder="1"/>
    <xf numFmtId="3" fontId="8" fillId="0" borderId="58" xfId="0" applyNumberFormat="1" applyFont="1" applyFill="1" applyBorder="1"/>
    <xf numFmtId="0" fontId="0" fillId="0" borderId="14" xfId="0" applyFill="1" applyBorder="1"/>
    <xf numFmtId="165" fontId="4" fillId="0" borderId="4" xfId="1" applyNumberFormat="1" applyFont="1" applyFill="1" applyBorder="1" applyAlignment="1">
      <alignment horizontal="right"/>
    </xf>
    <xf numFmtId="165" fontId="4" fillId="0" borderId="6" xfId="1" applyNumberFormat="1" applyFont="1" applyFill="1" applyBorder="1" applyAlignment="1">
      <alignment horizontal="right"/>
    </xf>
    <xf numFmtId="165" fontId="4" fillId="0" borderId="2" xfId="1" applyNumberFormat="1" applyFont="1" applyFill="1" applyBorder="1" applyAlignment="1">
      <alignment horizontal="right"/>
    </xf>
    <xf numFmtId="165" fontId="4" fillId="0" borderId="5" xfId="1" applyNumberFormat="1" applyFont="1" applyFill="1" applyBorder="1" applyAlignment="1">
      <alignment horizontal="right"/>
    </xf>
    <xf numFmtId="165" fontId="4" fillId="0" borderId="57" xfId="1" applyNumberFormat="1" applyFont="1" applyFill="1" applyBorder="1" applyAlignment="1">
      <alignment horizontal="right"/>
    </xf>
    <xf numFmtId="165" fontId="5" fillId="0" borderId="14" xfId="1" applyNumberFormat="1" applyFont="1" applyFill="1" applyBorder="1" applyAlignment="1">
      <alignment horizontal="center" vertical="center"/>
    </xf>
    <xf numFmtId="165" fontId="4" fillId="0" borderId="11" xfId="1" applyNumberFormat="1" applyFont="1" applyFill="1" applyBorder="1" applyAlignment="1">
      <alignment horizontal="center" vertical="center"/>
    </xf>
    <xf numFmtId="165" fontId="4" fillId="0" borderId="2" xfId="1" applyNumberFormat="1" applyFont="1" applyFill="1" applyBorder="1" applyAlignment="1">
      <alignment horizontal="center" vertical="center"/>
    </xf>
    <xf numFmtId="165" fontId="4" fillId="0" borderId="95" xfId="1" applyNumberFormat="1" applyFont="1" applyFill="1" applyBorder="1" applyAlignment="1">
      <alignment horizontal="center" vertical="center"/>
    </xf>
    <xf numFmtId="165" fontId="4" fillId="0" borderId="14" xfId="1" applyNumberFormat="1" applyFont="1" applyFill="1" applyBorder="1" applyAlignment="1">
      <alignment horizontal="center" vertical="center"/>
    </xf>
    <xf numFmtId="165" fontId="4" fillId="0" borderId="5"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165" fontId="4" fillId="0" borderId="4" xfId="1" applyNumberFormat="1" applyFont="1" applyFill="1" applyBorder="1" applyAlignment="1">
      <alignment horizontal="center" vertical="center"/>
    </xf>
    <xf numFmtId="165" fontId="60" fillId="0" borderId="58" xfId="1" applyNumberFormat="1" applyFont="1" applyFill="1" applyBorder="1" applyAlignment="1">
      <alignment horizontal="right"/>
    </xf>
    <xf numFmtId="165" fontId="60" fillId="0" borderId="14" xfId="1" applyNumberFormat="1" applyFont="1" applyFill="1" applyBorder="1" applyAlignment="1">
      <alignment horizontal="right"/>
    </xf>
    <xf numFmtId="0" fontId="9" fillId="0" borderId="2" xfId="0" applyFont="1" applyFill="1" applyBorder="1" applyAlignment="1">
      <alignment horizontal="center" wrapText="1"/>
    </xf>
    <xf numFmtId="0" fontId="9" fillId="0" borderId="6" xfId="0" applyFont="1" applyFill="1" applyBorder="1" applyAlignment="1">
      <alignment horizontal="center" wrapText="1"/>
    </xf>
    <xf numFmtId="0" fontId="9" fillId="0" borderId="65" xfId="0" applyFont="1" applyFill="1" applyBorder="1" applyAlignment="1">
      <alignment horizontal="center" wrapText="1"/>
    </xf>
    <xf numFmtId="165" fontId="5" fillId="0" borderId="82" xfId="0" applyNumberFormat="1" applyFont="1" applyFill="1" applyBorder="1"/>
    <xf numFmtId="0" fontId="5" fillId="0" borderId="2" xfId="0" applyFont="1" applyFill="1" applyBorder="1"/>
    <xf numFmtId="0" fontId="5" fillId="0" borderId="3" xfId="0" applyFont="1" applyFill="1" applyBorder="1"/>
    <xf numFmtId="0" fontId="9" fillId="0" borderId="66" xfId="0" applyFont="1" applyFill="1" applyBorder="1" applyAlignment="1">
      <alignment horizontal="center" wrapText="1"/>
    </xf>
    <xf numFmtId="0" fontId="5" fillId="0" borderId="97" xfId="0" applyFont="1" applyBorder="1"/>
    <xf numFmtId="0" fontId="9" fillId="0" borderId="82" xfId="0" applyFont="1" applyBorder="1"/>
    <xf numFmtId="0" fontId="9" fillId="10" borderId="0" xfId="0" applyFont="1" applyFill="1"/>
    <xf numFmtId="0" fontId="9" fillId="10" borderId="3" xfId="0" applyFont="1" applyFill="1" applyBorder="1"/>
    <xf numFmtId="1" fontId="5" fillId="0" borderId="2" xfId="0" applyNumberFormat="1" applyFont="1" applyBorder="1"/>
    <xf numFmtId="1" fontId="5" fillId="0" borderId="3" xfId="0" applyNumberFormat="1" applyFont="1" applyBorder="1"/>
    <xf numFmtId="1" fontId="5" fillId="0" borderId="82" xfId="0" applyNumberFormat="1" applyFont="1" applyBorder="1"/>
    <xf numFmtId="1" fontId="9" fillId="10" borderId="2" xfId="0" applyNumberFormat="1" applyFont="1" applyFill="1" applyBorder="1"/>
    <xf numFmtId="1" fontId="9" fillId="10" borderId="79" xfId="0" applyNumberFormat="1" applyFont="1" applyFill="1" applyBorder="1"/>
    <xf numFmtId="1" fontId="9" fillId="0" borderId="7" xfId="0" applyNumberFormat="1" applyFont="1" applyBorder="1"/>
    <xf numFmtId="1" fontId="9" fillId="0" borderId="2" xfId="0" applyNumberFormat="1" applyFont="1" applyBorder="1"/>
    <xf numFmtId="1" fontId="9" fillId="0" borderId="3" xfId="0" applyNumberFormat="1" applyFont="1" applyBorder="1"/>
    <xf numFmtId="1" fontId="9" fillId="0" borderId="82" xfId="0" applyNumberFormat="1" applyFont="1" applyBorder="1"/>
    <xf numFmtId="1" fontId="9" fillId="0" borderId="79" xfId="0" applyNumberFormat="1" applyFont="1" applyBorder="1"/>
    <xf numFmtId="0" fontId="8" fillId="0" borderId="11" xfId="0" applyFont="1" applyBorder="1"/>
    <xf numFmtId="1" fontId="9" fillId="10" borderId="69" xfId="0" applyNumberFormat="1" applyFont="1" applyFill="1" applyBorder="1"/>
    <xf numFmtId="1" fontId="9" fillId="10" borderId="71" xfId="0" applyNumberFormat="1" applyFont="1" applyFill="1" applyBorder="1"/>
    <xf numFmtId="0" fontId="4" fillId="0" borderId="0" xfId="2" applyFont="1" applyFill="1" applyAlignment="1">
      <alignment horizontal="left"/>
    </xf>
    <xf numFmtId="0" fontId="4" fillId="0" borderId="0" xfId="0" applyFont="1" applyFill="1" applyAlignment="1">
      <alignment horizontal="left"/>
    </xf>
    <xf numFmtId="0" fontId="4" fillId="0" borderId="0" xfId="2" applyFont="1" applyFill="1" applyBorder="1" applyAlignment="1">
      <alignment horizontal="center"/>
    </xf>
    <xf numFmtId="164" fontId="4" fillId="0" borderId="1" xfId="4" applyNumberFormat="1" applyFont="1" applyFill="1" applyBorder="1"/>
    <xf numFmtId="0" fontId="10" fillId="0" borderId="0" xfId="0" applyFont="1" applyBorder="1"/>
    <xf numFmtId="0" fontId="10" fillId="0" borderId="0" xfId="0" applyFont="1" applyFill="1" applyBorder="1"/>
    <xf numFmtId="0" fontId="10" fillId="0" borderId="14" xfId="0" applyFont="1" applyBorder="1"/>
    <xf numFmtId="0" fontId="4" fillId="0" borderId="11" xfId="2" quotePrefix="1" applyFont="1" applyFill="1" applyBorder="1"/>
    <xf numFmtId="164" fontId="5" fillId="0" borderId="0" xfId="0" applyNumberFormat="1" applyFont="1"/>
    <xf numFmtId="164" fontId="5" fillId="0" borderId="14" xfId="0" applyNumberFormat="1" applyFont="1" applyBorder="1"/>
    <xf numFmtId="164" fontId="9" fillId="0" borderId="0" xfId="0" applyNumberFormat="1" applyFont="1"/>
    <xf numFmtId="164" fontId="9" fillId="0" borderId="14" xfId="0" applyNumberFormat="1" applyFont="1" applyBorder="1"/>
    <xf numFmtId="164" fontId="60" fillId="0" borderId="0" xfId="4" applyNumberFormat="1" applyFont="1" applyFill="1" applyBorder="1"/>
    <xf numFmtId="164" fontId="60" fillId="0" borderId="14" xfId="4" applyNumberFormat="1" applyFont="1" applyFill="1" applyBorder="1"/>
    <xf numFmtId="164" fontId="60" fillId="0" borderId="0" xfId="0" applyNumberFormat="1" applyFont="1"/>
    <xf numFmtId="164" fontId="60" fillId="0" borderId="14" xfId="0" applyNumberFormat="1" applyFont="1" applyBorder="1"/>
    <xf numFmtId="0" fontId="4" fillId="0" borderId="0" xfId="0" applyFont="1" applyFill="1" applyBorder="1" applyAlignment="1">
      <alignment horizontal="left" wrapText="1"/>
    </xf>
    <xf numFmtId="0" fontId="4" fillId="0" borderId="7" xfId="0" applyFont="1" applyFill="1" applyBorder="1" applyAlignment="1">
      <alignment horizontal="center" wrapText="1"/>
    </xf>
    <xf numFmtId="0" fontId="4" fillId="0" borderId="6" xfId="0" applyFont="1" applyFill="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0" xfId="0" applyFont="1" applyFill="1" applyBorder="1" applyAlignment="1">
      <alignment horizontal="center" wrapText="1"/>
    </xf>
    <xf numFmtId="165" fontId="8" fillId="0" borderId="0" xfId="1" applyNumberFormat="1" applyFont="1" applyFill="1" applyAlignment="1">
      <alignment horizontal="left" wrapText="1"/>
    </xf>
    <xf numFmtId="0" fontId="5" fillId="2" borderId="0" xfId="0" applyFont="1" applyFill="1"/>
    <xf numFmtId="0" fontId="5" fillId="3" borderId="0" xfId="0" applyFont="1" applyFill="1"/>
    <xf numFmtId="0" fontId="5" fillId="4" borderId="0" xfId="0" applyFont="1" applyFill="1" applyAlignment="1"/>
    <xf numFmtId="0" fontId="5" fillId="5" borderId="0" xfId="0" applyFont="1" applyFill="1"/>
    <xf numFmtId="0" fontId="5" fillId="6" borderId="0" xfId="0" applyFont="1" applyFill="1"/>
    <xf numFmtId="0" fontId="5" fillId="7" borderId="0" xfId="0" applyFont="1" applyFill="1"/>
    <xf numFmtId="0" fontId="42" fillId="0" borderId="0" xfId="0" applyFont="1" applyAlignment="1"/>
    <xf numFmtId="0" fontId="42" fillId="0" borderId="0" xfId="0" applyFont="1"/>
    <xf numFmtId="0" fontId="61" fillId="0" borderId="0" xfId="0" applyFont="1" applyBorder="1" applyAlignment="1"/>
    <xf numFmtId="0" fontId="5" fillId="8" borderId="0" xfId="0" applyFont="1" applyFill="1" applyAlignment="1"/>
    <xf numFmtId="3" fontId="27" fillId="12" borderId="5" xfId="7" applyNumberFormat="1" applyFont="1" applyFill="1" applyBorder="1" applyAlignment="1">
      <alignment horizontal="left"/>
    </xf>
    <xf numFmtId="3" fontId="7" fillId="12" borderId="5" xfId="10" applyNumberFormat="1" applyFont="1" applyFill="1" applyBorder="1"/>
    <xf numFmtId="3" fontId="7" fillId="12" borderId="14" xfId="7" applyNumberFormat="1" applyFill="1" applyBorder="1"/>
    <xf numFmtId="3" fontId="7" fillId="12" borderId="14" xfId="9" applyNumberFormat="1" applyFont="1" applyFill="1" applyBorder="1"/>
    <xf numFmtId="3" fontId="27" fillId="12" borderId="1" xfId="0" applyNumberFormat="1" applyFont="1" applyFill="1" applyBorder="1" applyAlignment="1">
      <alignment horizontal="center"/>
    </xf>
    <xf numFmtId="2" fontId="56" fillId="0" borderId="4" xfId="1" applyNumberFormat="1" applyFont="1" applyFill="1" applyBorder="1"/>
    <xf numFmtId="164" fontId="31" fillId="0" borderId="14" xfId="1" applyNumberFormat="1" applyFont="1" applyFill="1" applyBorder="1"/>
    <xf numFmtId="165" fontId="0" fillId="0" borderId="0" xfId="1" applyNumberFormat="1" applyFont="1" applyFill="1"/>
    <xf numFmtId="0" fontId="8" fillId="0" borderId="4" xfId="0" applyFont="1" applyFill="1" applyBorder="1"/>
    <xf numFmtId="3" fontId="15" fillId="0" borderId="5" xfId="0" applyNumberFormat="1" applyFont="1" applyFill="1" applyBorder="1"/>
    <xf numFmtId="166" fontId="15" fillId="0" borderId="5" xfId="0" applyNumberFormat="1" applyFont="1" applyFill="1" applyBorder="1"/>
    <xf numFmtId="165" fontId="15" fillId="0" borderId="2" xfId="1" applyNumberFormat="1" applyFont="1" applyFill="1" applyBorder="1"/>
    <xf numFmtId="165" fontId="15" fillId="0" borderId="2" xfId="1" applyNumberFormat="1" applyFont="1" applyFill="1" applyBorder="1" applyAlignment="1">
      <alignment horizontal="right"/>
    </xf>
    <xf numFmtId="0" fontId="0" fillId="0" borderId="0" xfId="0" applyAlignment="1">
      <alignment vertical="center"/>
    </xf>
    <xf numFmtId="0" fontId="9" fillId="0" borderId="0" xfId="0" applyFont="1" applyAlignment="1">
      <alignmen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3" fillId="0" borderId="2" xfId="0" applyFont="1" applyBorder="1" applyAlignment="1">
      <alignment horizontal="right" vertical="center" wrapText="1"/>
    </xf>
    <xf numFmtId="0" fontId="13" fillId="0" borderId="2" xfId="0" applyFont="1" applyBorder="1" applyAlignment="1">
      <alignment horizontal="right" vertical="center"/>
    </xf>
    <xf numFmtId="0" fontId="13" fillId="0" borderId="3" xfId="0" applyFont="1" applyBorder="1" applyAlignment="1">
      <alignment vertical="center"/>
    </xf>
    <xf numFmtId="165" fontId="12" fillId="0" borderId="2" xfId="0" applyNumberFormat="1" applyFont="1" applyBorder="1" applyAlignment="1">
      <alignment horizontal="right" vertical="center" wrapText="1"/>
    </xf>
    <xf numFmtId="165" fontId="12" fillId="0" borderId="2" xfId="0" applyNumberFormat="1" applyFont="1" applyBorder="1" applyAlignment="1">
      <alignment horizontal="right" vertical="center"/>
    </xf>
    <xf numFmtId="0" fontId="12" fillId="0" borderId="7" xfId="0" applyFont="1" applyBorder="1" applyAlignment="1">
      <alignment vertical="center"/>
    </xf>
    <xf numFmtId="165" fontId="12" fillId="0" borderId="7" xfId="0" applyNumberFormat="1" applyFont="1" applyBorder="1" applyAlignment="1">
      <alignment horizontal="right" vertical="center" wrapText="1"/>
    </xf>
    <xf numFmtId="165" fontId="12" fillId="0" borderId="7" xfId="0" applyNumberFormat="1" applyFont="1" applyBorder="1" applyAlignment="1">
      <alignment horizontal="right" vertical="center"/>
    </xf>
    <xf numFmtId="0" fontId="13" fillId="0" borderId="79" xfId="0" applyFont="1" applyBorder="1" applyAlignment="1">
      <alignment vertical="center" wrapText="1"/>
    </xf>
    <xf numFmtId="165" fontId="13" fillId="0" borderId="79" xfId="0" applyNumberFormat="1" applyFont="1" applyBorder="1" applyAlignment="1">
      <alignment horizontal="right" vertical="center" wrapText="1"/>
    </xf>
    <xf numFmtId="165" fontId="13" fillId="0" borderId="79" xfId="0" applyNumberFormat="1" applyFont="1" applyBorder="1" applyAlignment="1">
      <alignment vertical="center"/>
    </xf>
    <xf numFmtId="0" fontId="62" fillId="0" borderId="2" xfId="0" applyFont="1" applyBorder="1" applyAlignment="1">
      <alignment vertical="center"/>
    </xf>
    <xf numFmtId="0" fontId="62" fillId="0" borderId="2" xfId="0" applyFont="1" applyBorder="1" applyAlignment="1">
      <alignment vertical="center" wrapText="1"/>
    </xf>
    <xf numFmtId="10" fontId="63" fillId="0" borderId="2" xfId="0" applyNumberFormat="1" applyFont="1" applyBorder="1" applyAlignment="1">
      <alignment horizontal="right" vertical="center"/>
    </xf>
    <xf numFmtId="10" fontId="64" fillId="0" borderId="2" xfId="0" applyNumberFormat="1" applyFont="1" applyBorder="1" applyAlignment="1">
      <alignment horizontal="right" vertical="center"/>
    </xf>
    <xf numFmtId="0" fontId="64" fillId="0" borderId="2" xfId="0" applyFont="1" applyBorder="1" applyAlignment="1">
      <alignment vertical="center"/>
    </xf>
    <xf numFmtId="10" fontId="64" fillId="0" borderId="7" xfId="0" applyNumberFormat="1" applyFont="1" applyBorder="1" applyAlignment="1">
      <alignment horizontal="right" vertical="center"/>
    </xf>
    <xf numFmtId="10" fontId="63" fillId="0" borderId="7" xfId="0" applyNumberFormat="1" applyFont="1" applyBorder="1" applyAlignment="1">
      <alignment horizontal="right" vertical="center"/>
    </xf>
    <xf numFmtId="0" fontId="62" fillId="0" borderId="7" xfId="0" applyFont="1" applyBorder="1" applyAlignment="1">
      <alignment vertical="center"/>
    </xf>
    <xf numFmtId="0" fontId="64" fillId="0" borderId="7" xfId="0" applyFont="1" applyBorder="1" applyAlignment="1">
      <alignment vertical="center"/>
    </xf>
    <xf numFmtId="10" fontId="62" fillId="0" borderId="79" xfId="0" applyNumberFormat="1" applyFont="1" applyBorder="1" applyAlignment="1">
      <alignment horizontal="right" vertical="center"/>
    </xf>
    <xf numFmtId="10" fontId="65" fillId="0" borderId="79" xfId="0" applyNumberFormat="1" applyFont="1" applyBorder="1" applyAlignment="1">
      <alignment horizontal="right" vertical="center"/>
    </xf>
    <xf numFmtId="0" fontId="62" fillId="0" borderId="79" xfId="0" applyFont="1" applyBorder="1" applyAlignment="1">
      <alignment vertical="center"/>
    </xf>
    <xf numFmtId="0" fontId="64" fillId="0" borderId="79" xfId="0" applyFont="1" applyBorder="1" applyAlignment="1">
      <alignment vertical="center"/>
    </xf>
    <xf numFmtId="10" fontId="63" fillId="0" borderId="79" xfId="0" applyNumberFormat="1" applyFont="1" applyBorder="1" applyAlignment="1">
      <alignment horizontal="right" vertical="center"/>
    </xf>
    <xf numFmtId="10" fontId="64" fillId="0" borderId="79" xfId="0" applyNumberFormat="1" applyFont="1" applyBorder="1" applyAlignment="1">
      <alignment horizontal="right" vertical="center"/>
    </xf>
    <xf numFmtId="4" fontId="5" fillId="0" borderId="2" xfId="0" applyNumberFormat="1" applyFont="1" applyBorder="1" applyAlignment="1">
      <alignment horizontal="right" vertical="center"/>
    </xf>
    <xf numFmtId="4" fontId="9" fillId="0" borderId="2" xfId="0" applyNumberFormat="1" applyFont="1" applyBorder="1" applyAlignment="1">
      <alignment horizontal="right" vertical="center"/>
    </xf>
    <xf numFmtId="0" fontId="9" fillId="0" borderId="2"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9" fillId="0" borderId="2" xfId="0" applyFont="1" applyBorder="1" applyAlignment="1">
      <alignment horizontal="right" vertical="center"/>
    </xf>
    <xf numFmtId="0" fontId="9" fillId="0" borderId="6" xfId="0" applyFont="1" applyBorder="1" applyAlignment="1">
      <alignment vertical="center"/>
    </xf>
    <xf numFmtId="164" fontId="5" fillId="0" borderId="2" xfId="0" applyNumberFormat="1" applyFont="1" applyBorder="1" applyAlignment="1">
      <alignment horizontal="right" vertical="center"/>
    </xf>
    <xf numFmtId="164" fontId="12" fillId="0" borderId="2" xfId="0" applyNumberFormat="1" applyFont="1" applyBorder="1" applyAlignment="1">
      <alignment horizontal="right" vertical="center"/>
    </xf>
    <xf numFmtId="0" fontId="66" fillId="0" borderId="0" xfId="0" applyFont="1"/>
    <xf numFmtId="43" fontId="9" fillId="0" borderId="0" xfId="11" applyFont="1" applyFill="1" applyBorder="1"/>
    <xf numFmtId="0" fontId="5" fillId="0" borderId="76" xfId="0" applyFont="1" applyFill="1" applyBorder="1"/>
    <xf numFmtId="1" fontId="9" fillId="0" borderId="77" xfId="1" applyNumberFormat="1" applyFont="1" applyFill="1" applyBorder="1"/>
    <xf numFmtId="165" fontId="9" fillId="0" borderId="77" xfId="1" applyNumberFormat="1" applyFont="1" applyFill="1" applyBorder="1"/>
    <xf numFmtId="165" fontId="9" fillId="0" borderId="76" xfId="1" applyNumberFormat="1" applyFont="1" applyFill="1" applyBorder="1"/>
    <xf numFmtId="0" fontId="5" fillId="0" borderId="0" xfId="1" applyNumberFormat="1" applyFont="1" applyFill="1" applyBorder="1"/>
    <xf numFmtId="0" fontId="5" fillId="0" borderId="78" xfId="0" applyFont="1" applyFill="1" applyBorder="1"/>
    <xf numFmtId="1" fontId="9" fillId="0" borderId="79" xfId="1" applyNumberFormat="1" applyFont="1" applyFill="1" applyBorder="1"/>
    <xf numFmtId="165" fontId="9" fillId="0" borderId="79" xfId="1" applyNumberFormat="1" applyFont="1" applyFill="1" applyBorder="1"/>
    <xf numFmtId="165" fontId="9" fillId="0" borderId="80" xfId="1" applyNumberFormat="1" applyFont="1" applyFill="1" applyBorder="1"/>
    <xf numFmtId="1" fontId="5" fillId="0" borderId="0" xfId="1" applyNumberFormat="1" applyFont="1" applyFill="1" applyBorder="1"/>
    <xf numFmtId="0" fontId="5" fillId="0" borderId="0" xfId="1" applyNumberFormat="1" applyFont="1"/>
    <xf numFmtId="0" fontId="17" fillId="0" borderId="0" xfId="6" quotePrefix="1"/>
    <xf numFmtId="0" fontId="17" fillId="0" borderId="0" xfId="6" quotePrefix="1" applyFill="1" applyBorder="1" applyAlignment="1"/>
    <xf numFmtId="0" fontId="17" fillId="0" borderId="0" xfId="6" applyAlignment="1"/>
    <xf numFmtId="0" fontId="0" fillId="0" borderId="0" xfId="0" applyAlignment="1">
      <alignment horizontal="left" vertical="center" wrapText="1"/>
    </xf>
    <xf numFmtId="0" fontId="4" fillId="0" borderId="0" xfId="0" applyNumberFormat="1" applyFont="1" applyFill="1" applyAlignment="1">
      <alignment horizontal="left" wrapText="1"/>
    </xf>
    <xf numFmtId="0" fontId="4" fillId="0" borderId="6" xfId="3" applyFont="1" applyFill="1" applyBorder="1" applyAlignment="1">
      <alignment horizontal="center" wrapText="1"/>
    </xf>
    <xf numFmtId="0" fontId="4" fillId="0" borderId="5" xfId="3" applyFont="1" applyFill="1" applyBorder="1" applyAlignment="1">
      <alignment horizontal="center" wrapText="1"/>
    </xf>
    <xf numFmtId="0" fontId="8" fillId="0" borderId="0" xfId="0" applyFont="1" applyFill="1" applyBorder="1" applyAlignment="1">
      <alignment horizontal="left" wrapText="1"/>
    </xf>
    <xf numFmtId="2" fontId="4" fillId="0" borderId="2" xfId="3" applyNumberFormat="1" applyFont="1" applyFill="1" applyBorder="1" applyAlignment="1">
      <alignment horizontal="center" wrapText="1"/>
    </xf>
    <xf numFmtId="0" fontId="0" fillId="0" borderId="2" xfId="0" applyBorder="1" applyAlignment="1">
      <alignment horizontal="center" wrapText="1"/>
    </xf>
    <xf numFmtId="0" fontId="0" fillId="0" borderId="2" xfId="0" applyBorder="1" applyAlignment="1"/>
    <xf numFmtId="0" fontId="8" fillId="0" borderId="3" xfId="3" applyFont="1" applyFill="1" applyBorder="1" applyAlignment="1">
      <alignment horizontal="center" wrapText="1"/>
    </xf>
    <xf numFmtId="0" fontId="8" fillId="0" borderId="7" xfId="3" applyFont="1" applyFill="1" applyBorder="1" applyAlignment="1">
      <alignment horizontal="center" wrapText="1"/>
    </xf>
    <xf numFmtId="0" fontId="4" fillId="0" borderId="4" xfId="3" applyFont="1" applyFill="1" applyBorder="1" applyAlignment="1">
      <alignment horizontal="center" wrapText="1"/>
    </xf>
    <xf numFmtId="0" fontId="0" fillId="0" borderId="5" xfId="0" applyBorder="1" applyAlignment="1">
      <alignment horizontal="center" wrapText="1"/>
    </xf>
    <xf numFmtId="2" fontId="4" fillId="0" borderId="6" xfId="3" applyNumberFormat="1" applyFont="1" applyFill="1" applyBorder="1" applyAlignment="1">
      <alignment horizontal="center" wrapText="1"/>
    </xf>
    <xf numFmtId="2" fontId="4" fillId="0" borderId="4" xfId="3" applyNumberFormat="1" applyFont="1" applyFill="1" applyBorder="1" applyAlignment="1">
      <alignment horizontal="center" wrapText="1"/>
    </xf>
    <xf numFmtId="2" fontId="4" fillId="0" borderId="5" xfId="3" applyNumberFormat="1" applyFont="1" applyFill="1" applyBorder="1" applyAlignment="1">
      <alignment horizontal="center" wrapText="1"/>
    </xf>
    <xf numFmtId="0" fontId="2" fillId="0" borderId="0" xfId="0" applyFont="1" applyAlignment="1">
      <alignment horizontal="left" wrapText="1"/>
    </xf>
    <xf numFmtId="0" fontId="0" fillId="0" borderId="0" xfId="0" applyAlignment="1">
      <alignment horizontal="left" wrapText="1"/>
    </xf>
    <xf numFmtId="0" fontId="4" fillId="0" borderId="0" xfId="0" applyFont="1" applyFill="1" applyAlignment="1">
      <alignment horizontal="left"/>
    </xf>
    <xf numFmtId="0" fontId="4" fillId="0" borderId="0" xfId="0" applyFont="1" applyFill="1" applyAlignment="1">
      <alignment horizontal="left" wrapText="1"/>
    </xf>
    <xf numFmtId="0" fontId="8" fillId="0" borderId="0" xfId="0" applyFont="1" applyFill="1" applyBorder="1" applyAlignment="1">
      <alignment horizontal="left"/>
    </xf>
    <xf numFmtId="0" fontId="8" fillId="0" borderId="0" xfId="0" applyFont="1" applyFill="1" applyAlignment="1">
      <alignment horizontal="left" wrapText="1"/>
    </xf>
    <xf numFmtId="0" fontId="4" fillId="0" borderId="9" xfId="0" applyFont="1" applyFill="1" applyBorder="1" applyAlignment="1">
      <alignment horizontal="center"/>
    </xf>
    <xf numFmtId="0" fontId="4" fillId="0" borderId="6"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17" fontId="4" fillId="0" borderId="3" xfId="0" applyNumberFormat="1" applyFont="1" applyFill="1" applyBorder="1" applyAlignment="1">
      <alignment horizontal="center" wrapText="1"/>
    </xf>
    <xf numFmtId="0" fontId="0" fillId="0" borderId="11"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7" fontId="4" fillId="0" borderId="6" xfId="0" applyNumberFormat="1" applyFont="1" applyFill="1" applyBorder="1" applyAlignment="1">
      <alignment horizontal="center"/>
    </xf>
    <xf numFmtId="0" fontId="0" fillId="0" borderId="6" xfId="0" applyBorder="1" applyAlignment="1">
      <alignment horizontal="center"/>
    </xf>
    <xf numFmtId="0" fontId="0" fillId="0" borderId="0" xfId="0" applyFill="1" applyAlignment="1">
      <alignment horizontal="left" wrapText="1"/>
    </xf>
    <xf numFmtId="0" fontId="15" fillId="0" borderId="0" xfId="0" applyFont="1" applyFill="1" applyAlignment="1">
      <alignment horizontal="left" vertical="top" wrapText="1"/>
    </xf>
    <xf numFmtId="0" fontId="0" fillId="0" borderId="0" xfId="0" applyAlignment="1">
      <alignment horizontal="left" vertical="top" wrapText="1"/>
    </xf>
    <xf numFmtId="0" fontId="9" fillId="0" borderId="6"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5" fillId="0" borderId="0" xfId="0" applyFont="1" applyAlignment="1">
      <alignment horizontal="left" vertical="top" wrapText="1"/>
    </xf>
    <xf numFmtId="0" fontId="15" fillId="0" borderId="0" xfId="0" applyFont="1" applyFill="1" applyAlignment="1">
      <alignment horizontal="center" wrapText="1"/>
    </xf>
    <xf numFmtId="17" fontId="4" fillId="0" borderId="3" xfId="0" quotePrefix="1" applyNumberFormat="1" applyFont="1" applyFill="1" applyBorder="1" applyAlignment="1">
      <alignment horizontal="center" wrapText="1"/>
    </xf>
    <xf numFmtId="17" fontId="4" fillId="0" borderId="11" xfId="0" quotePrefix="1" applyNumberFormat="1" applyFont="1" applyFill="1" applyBorder="1" applyAlignment="1">
      <alignment horizontal="center" wrapText="1"/>
    </xf>
    <xf numFmtId="17" fontId="4" fillId="0" borderId="7" xfId="0" quotePrefix="1" applyNumberFormat="1" applyFont="1" applyFill="1" applyBorder="1" applyAlignment="1">
      <alignment horizontal="center" wrapText="1"/>
    </xf>
    <xf numFmtId="0" fontId="4" fillId="0" borderId="2" xfId="0" applyFont="1" applyFill="1" applyBorder="1" applyAlignment="1">
      <alignment horizontal="center" wrapText="1"/>
    </xf>
    <xf numFmtId="17" fontId="6" fillId="0" borderId="3" xfId="0" quotePrefix="1" applyNumberFormat="1" applyFont="1" applyFill="1" applyBorder="1" applyAlignment="1">
      <alignment horizontal="center" wrapText="1"/>
    </xf>
    <xf numFmtId="17" fontId="6" fillId="0" borderId="11" xfId="0" quotePrefix="1" applyNumberFormat="1" applyFont="1" applyFill="1" applyBorder="1" applyAlignment="1">
      <alignment horizontal="center" wrapText="1"/>
    </xf>
    <xf numFmtId="17" fontId="6" fillId="0" borderId="7" xfId="0" quotePrefix="1" applyNumberFormat="1" applyFont="1" applyFill="1" applyBorder="1" applyAlignment="1">
      <alignment horizontal="center" wrapText="1"/>
    </xf>
    <xf numFmtId="0" fontId="0" fillId="0" borderId="0" xfId="0" applyFont="1" applyAlignment="1">
      <alignment horizontal="left" wrapText="1"/>
    </xf>
    <xf numFmtId="17" fontId="4" fillId="0" borderId="6" xfId="0" quotePrefix="1" applyNumberFormat="1" applyFont="1" applyFill="1" applyBorder="1" applyAlignment="1">
      <alignment horizontal="center"/>
    </xf>
    <xf numFmtId="17" fontId="4" fillId="0" borderId="4" xfId="0" quotePrefix="1" applyNumberFormat="1" applyFont="1" applyFill="1" applyBorder="1" applyAlignment="1">
      <alignment horizontal="center"/>
    </xf>
    <xf numFmtId="17" fontId="4" fillId="0" borderId="5" xfId="0" quotePrefix="1" applyNumberFormat="1" applyFont="1" applyFill="1" applyBorder="1" applyAlignment="1">
      <alignment horizontal="center"/>
    </xf>
    <xf numFmtId="17" fontId="4" fillId="0" borderId="7" xfId="0" applyNumberFormat="1" applyFont="1" applyFill="1" applyBorder="1" applyAlignment="1">
      <alignment horizontal="center" wrapText="1"/>
    </xf>
    <xf numFmtId="17" fontId="4" fillId="0" borderId="4" xfId="0" applyNumberFormat="1" applyFont="1" applyFill="1" applyBorder="1" applyAlignment="1">
      <alignment horizontal="center"/>
    </xf>
    <xf numFmtId="17" fontId="4" fillId="0" borderId="5" xfId="0" applyNumberFormat="1" applyFont="1" applyFill="1" applyBorder="1" applyAlignment="1">
      <alignment horizontal="center"/>
    </xf>
    <xf numFmtId="0" fontId="15" fillId="0" borderId="0" xfId="0" applyFont="1" applyFill="1" applyAlignment="1">
      <alignment horizontal="left" wrapText="1"/>
    </xf>
    <xf numFmtId="17" fontId="4" fillId="0" borderId="10" xfId="0" applyNumberFormat="1" applyFont="1" applyFill="1" applyBorder="1" applyAlignment="1">
      <alignment horizontal="center" wrapText="1"/>
    </xf>
    <xf numFmtId="17" fontId="4" fillId="0" borderId="12" xfId="0" applyNumberFormat="1" applyFont="1" applyFill="1" applyBorder="1" applyAlignment="1">
      <alignment horizontal="center" wrapText="1"/>
    </xf>
    <xf numFmtId="17" fontId="4" fillId="0" borderId="13" xfId="0" applyNumberFormat="1" applyFont="1" applyFill="1" applyBorder="1" applyAlignment="1">
      <alignment horizontal="center" wrapText="1"/>
    </xf>
    <xf numFmtId="0" fontId="5" fillId="0" borderId="1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5" xfId="0" applyFont="1" applyBorder="1" applyAlignment="1">
      <alignment horizontal="center"/>
    </xf>
    <xf numFmtId="17" fontId="4" fillId="0" borderId="8" xfId="0" applyNumberFormat="1" applyFont="1" applyFill="1" applyBorder="1" applyAlignment="1">
      <alignment horizontal="center"/>
    </xf>
    <xf numFmtId="17" fontId="4" fillId="0" borderId="9" xfId="0" applyNumberFormat="1" applyFont="1" applyFill="1" applyBorder="1" applyAlignment="1">
      <alignment horizontal="center"/>
    </xf>
    <xf numFmtId="17" fontId="4" fillId="0" borderId="15" xfId="0" applyNumberFormat="1" applyFont="1" applyFill="1" applyBorder="1" applyAlignment="1">
      <alignment horizontal="center"/>
    </xf>
    <xf numFmtId="0" fontId="4" fillId="0" borderId="10" xfId="0" applyFont="1" applyFill="1" applyBorder="1" applyAlignment="1">
      <alignment horizontal="center" wrapText="1"/>
    </xf>
    <xf numFmtId="0" fontId="4" fillId="0" borderId="8" xfId="0" applyFont="1" applyFill="1" applyBorder="1" applyAlignment="1"/>
    <xf numFmtId="0" fontId="4" fillId="0" borderId="13" xfId="0" applyFont="1" applyFill="1" applyBorder="1" applyAlignment="1">
      <alignment horizontal="center" wrapText="1"/>
    </xf>
    <xf numFmtId="0" fontId="4" fillId="0" borderId="15" xfId="0" applyFont="1" applyFill="1" applyBorder="1" applyAlignment="1"/>
    <xf numFmtId="0" fontId="4" fillId="0" borderId="3" xfId="0" applyFont="1" applyFill="1" applyBorder="1" applyAlignment="1">
      <alignment horizontal="center" wrapText="1"/>
    </xf>
    <xf numFmtId="0" fontId="4" fillId="0" borderId="7" xfId="0" applyFont="1" applyFill="1" applyBorder="1" applyAlignment="1">
      <alignment horizontal="center" wrapText="1"/>
    </xf>
    <xf numFmtId="0" fontId="9" fillId="0" borderId="0" xfId="0" applyFont="1" applyFill="1" applyBorder="1" applyAlignment="1">
      <alignment horizontal="left" wrapText="1"/>
    </xf>
    <xf numFmtId="0" fontId="9" fillId="0" borderId="14" xfId="0" applyFont="1" applyFill="1" applyBorder="1" applyAlignment="1">
      <alignment horizontal="left"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3" fontId="8" fillId="0" borderId="9" xfId="0" applyNumberFormat="1" applyFont="1" applyFill="1" applyBorder="1" applyAlignment="1">
      <alignment horizontal="center"/>
    </xf>
    <xf numFmtId="0" fontId="9" fillId="0" borderId="0" xfId="0" applyFont="1" applyFill="1" applyAlignment="1">
      <alignment horizontal="left" wrapText="1"/>
    </xf>
    <xf numFmtId="0" fontId="4" fillId="0" borderId="0" xfId="0" applyFont="1" applyFill="1" applyAlignment="1">
      <alignment vertical="top" wrapText="1"/>
    </xf>
    <xf numFmtId="0" fontId="4" fillId="0" borderId="10" xfId="2" applyFont="1" applyFill="1" applyBorder="1" applyAlignment="1">
      <alignment horizontal="center" wrapText="1"/>
    </xf>
    <xf numFmtId="0" fontId="4" fillId="0" borderId="8" xfId="2" applyFont="1" applyFill="1" applyBorder="1" applyAlignment="1"/>
    <xf numFmtId="0" fontId="4" fillId="0" borderId="3" xfId="2" applyFont="1" applyFill="1" applyBorder="1" applyAlignment="1">
      <alignment horizontal="center" wrapText="1"/>
    </xf>
    <xf numFmtId="0" fontId="4" fillId="0" borderId="7" xfId="2" applyFont="1" applyFill="1" applyBorder="1" applyAlignment="1"/>
    <xf numFmtId="0" fontId="4" fillId="0" borderId="6" xfId="2" applyFont="1" applyFill="1" applyBorder="1" applyAlignment="1">
      <alignment horizontal="center"/>
    </xf>
    <xf numFmtId="0" fontId="4" fillId="0" borderId="4" xfId="2" applyFont="1" applyFill="1" applyBorder="1" applyAlignment="1">
      <alignment horizontal="center"/>
    </xf>
    <xf numFmtId="0" fontId="4" fillId="0" borderId="5" xfId="2" applyFont="1" applyFill="1" applyBorder="1" applyAlignment="1">
      <alignment horizontal="center"/>
    </xf>
    <xf numFmtId="0" fontId="12" fillId="0" borderId="0" xfId="0" applyFont="1" applyFill="1" applyBorder="1" applyAlignment="1">
      <alignment vertical="top" wrapText="1"/>
    </xf>
    <xf numFmtId="0" fontId="4" fillId="0" borderId="0" xfId="2" applyFont="1" applyFill="1" applyAlignment="1">
      <alignment horizontal="left"/>
    </xf>
    <xf numFmtId="0" fontId="4" fillId="0" borderId="7" xfId="0" applyFont="1" applyFill="1" applyBorder="1" applyAlignment="1"/>
    <xf numFmtId="0" fontId="0" fillId="0" borderId="35" xfId="0" applyBorder="1" applyAlignment="1">
      <alignment horizontal="center"/>
    </xf>
    <xf numFmtId="0" fontId="0" fillId="0" borderId="2" xfId="0" applyBorder="1" applyAlignment="1">
      <alignment horizontal="center"/>
    </xf>
    <xf numFmtId="0" fontId="0" fillId="0" borderId="35"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8" fillId="0" borderId="9" xfId="0" applyFont="1" applyFill="1" applyBorder="1" applyAlignment="1">
      <alignment horizontal="left" wrapText="1"/>
    </xf>
    <xf numFmtId="0" fontId="4" fillId="0" borderId="46" xfId="0" applyFont="1" applyFill="1" applyBorder="1" applyAlignment="1">
      <alignment horizontal="center" wrapText="1"/>
    </xf>
    <xf numFmtId="0" fontId="4" fillId="0" borderId="47" xfId="0" applyFont="1" applyFill="1" applyBorder="1" applyAlignment="1">
      <alignment horizontal="center" wrapText="1"/>
    </xf>
    <xf numFmtId="0" fontId="0" fillId="0" borderId="0" xfId="0" applyFill="1" applyAlignment="1"/>
    <xf numFmtId="0" fontId="13" fillId="0" borderId="79" xfId="0" applyFont="1" applyBorder="1" applyAlignment="1">
      <alignment horizontal="center" vertical="center"/>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7" xfId="0" applyFont="1" applyBorder="1" applyAlignment="1">
      <alignment horizontal="center" vertical="center"/>
    </xf>
    <xf numFmtId="0" fontId="4" fillId="0" borderId="4" xfId="0" applyFont="1" applyFill="1" applyBorder="1" applyAlignment="1"/>
    <xf numFmtId="0" fontId="0" fillId="0" borderId="4" xfId="0" applyBorder="1" applyAlignment="1"/>
    <xf numFmtId="0" fontId="0" fillId="0" borderId="58" xfId="0" applyBorder="1" applyAlignment="1"/>
    <xf numFmtId="0" fontId="4" fillId="0" borderId="58" xfId="0" applyFont="1" applyFill="1" applyBorder="1" applyAlignment="1">
      <alignment horizontal="center"/>
    </xf>
    <xf numFmtId="0" fontId="4" fillId="0" borderId="0" xfId="0" quotePrefix="1" applyFont="1" applyFill="1" applyAlignment="1">
      <alignment horizontal="left" wrapText="1"/>
    </xf>
    <xf numFmtId="0" fontId="4" fillId="0" borderId="6" xfId="0" applyFont="1" applyFill="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42" xfId="0" applyFont="1" applyFill="1" applyBorder="1" applyAlignment="1">
      <alignment horizontal="center" wrapText="1"/>
    </xf>
    <xf numFmtId="0" fontId="4" fillId="0" borderId="44" xfId="0" applyFont="1" applyFill="1" applyBorder="1" applyAlignment="1"/>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6" xfId="0" applyFont="1" applyFill="1" applyBorder="1" applyAlignment="1">
      <alignment horizontal="center" wrapText="1"/>
    </xf>
    <xf numFmtId="0" fontId="14" fillId="0" borderId="5" xfId="0" applyFont="1" applyFill="1" applyBorder="1" applyAlignment="1">
      <alignment horizontal="center" wrapText="1"/>
    </xf>
    <xf numFmtId="0" fontId="4" fillId="0" borderId="10"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0" xfId="0" applyFont="1" applyFill="1" applyBorder="1" applyAlignment="1">
      <alignment horizontal="center" wrapText="1"/>
    </xf>
    <xf numFmtId="0" fontId="39" fillId="0" borderId="0" xfId="0" applyFont="1" applyFill="1" applyAlignment="1">
      <alignment horizontal="left" wrapText="1"/>
    </xf>
    <xf numFmtId="0" fontId="9" fillId="10" borderId="75"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78" xfId="0" applyFont="1" applyFill="1" applyBorder="1" applyAlignment="1">
      <alignment horizontal="center" vertical="center" wrapText="1"/>
    </xf>
    <xf numFmtId="0" fontId="9" fillId="0" borderId="11" xfId="0" applyFont="1" applyBorder="1" applyAlignment="1">
      <alignment horizontal="left" vertical="center"/>
    </xf>
    <xf numFmtId="0" fontId="9" fillId="0" borderId="81" xfId="0" applyFont="1" applyBorder="1" applyAlignment="1">
      <alignment horizontal="left" vertical="center"/>
    </xf>
    <xf numFmtId="0" fontId="9" fillId="0" borderId="78" xfId="0" applyFont="1" applyBorder="1" applyAlignment="1">
      <alignment horizontal="left"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left" vertical="center"/>
    </xf>
    <xf numFmtId="0" fontId="9" fillId="0" borderId="11" xfId="0" applyFont="1" applyFill="1" applyBorder="1" applyAlignment="1">
      <alignment horizontal="left" vertical="center"/>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1"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Border="1" applyAlignment="1">
      <alignment horizontal="left" wrapText="1"/>
    </xf>
    <xf numFmtId="0" fontId="9" fillId="0" borderId="0" xfId="0" applyFont="1" applyBorder="1" applyAlignment="1">
      <alignment horizontal="center" wrapText="1"/>
    </xf>
    <xf numFmtId="0" fontId="9" fillId="10" borderId="75" xfId="0" applyFont="1" applyFill="1" applyBorder="1" applyAlignment="1">
      <alignment horizontal="left" vertical="center" wrapText="1"/>
    </xf>
    <xf numFmtId="0" fontId="9" fillId="10" borderId="78" xfId="0" applyFont="1" applyFill="1" applyBorder="1" applyAlignment="1">
      <alignment horizontal="left" vertical="center" wrapText="1"/>
    </xf>
    <xf numFmtId="0" fontId="9" fillId="0" borderId="9" xfId="0" applyFont="1" applyBorder="1" applyAlignment="1">
      <alignment horizontal="left" wrapText="1"/>
    </xf>
    <xf numFmtId="0" fontId="9" fillId="0" borderId="0" xfId="0" applyFont="1" applyBorder="1" applyAlignment="1">
      <alignment horizontal="center"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center" vertical="center" wrapText="1"/>
    </xf>
    <xf numFmtId="0" fontId="9" fillId="0" borderId="9" xfId="0" applyFont="1" applyBorder="1" applyAlignment="1">
      <alignment horizontal="center" wrapText="1"/>
    </xf>
    <xf numFmtId="0" fontId="62" fillId="0" borderId="7" xfId="0" applyFont="1" applyBorder="1" applyAlignment="1">
      <alignment vertical="center" wrapText="1"/>
    </xf>
    <xf numFmtId="0" fontId="62" fillId="0" borderId="2" xfId="0" applyFont="1" applyBorder="1" applyAlignment="1">
      <alignment vertical="center" wrapText="1"/>
    </xf>
    <xf numFmtId="0" fontId="62" fillId="0" borderId="79" xfId="0" applyFont="1" applyBorder="1" applyAlignment="1">
      <alignment vertical="center"/>
    </xf>
    <xf numFmtId="0" fontId="8" fillId="0" borderId="6" xfId="0" applyFont="1" applyFill="1" applyBorder="1" applyAlignment="1">
      <alignment horizontal="center"/>
    </xf>
    <xf numFmtId="0" fontId="8" fillId="0" borderId="4" xfId="0" applyFont="1" applyFill="1" applyBorder="1" applyAlignment="1">
      <alignment horizontal="center"/>
    </xf>
    <xf numFmtId="0" fontId="8" fillId="0" borderId="5" xfId="0" applyFont="1" applyFill="1" applyBorder="1" applyAlignment="1">
      <alignment horizontal="center"/>
    </xf>
    <xf numFmtId="0" fontId="2" fillId="0" borderId="0" xfId="0" applyFont="1" applyFill="1" applyAlignment="1">
      <alignment horizontal="left" wrapText="1"/>
    </xf>
    <xf numFmtId="0" fontId="25" fillId="12" borderId="0" xfId="9" applyFont="1" applyFill="1" applyBorder="1" applyAlignment="1">
      <alignment wrapText="1"/>
    </xf>
    <xf numFmtId="3" fontId="27" fillId="12" borderId="2" xfId="0" applyNumberFormat="1" applyFont="1" applyFill="1" applyBorder="1" applyAlignment="1">
      <alignment horizontal="center"/>
    </xf>
    <xf numFmtId="3" fontId="27" fillId="12" borderId="6" xfId="0" applyNumberFormat="1" applyFont="1" applyFill="1" applyBorder="1" applyAlignment="1">
      <alignment horizontal="center"/>
    </xf>
    <xf numFmtId="0" fontId="25" fillId="11" borderId="0" xfId="7" applyFont="1" applyFill="1" applyBorder="1" applyAlignment="1">
      <alignment horizontal="left"/>
    </xf>
    <xf numFmtId="0" fontId="26" fillId="0" borderId="0" xfId="8" applyAlignment="1" applyProtection="1"/>
    <xf numFmtId="3" fontId="27" fillId="11" borderId="0" xfId="7" applyNumberFormat="1" applyFont="1" applyFill="1" applyBorder="1" applyAlignment="1">
      <alignment horizontal="left" vertical="center"/>
    </xf>
    <xf numFmtId="3" fontId="27" fillId="11" borderId="9" xfId="7" applyNumberFormat="1" applyFont="1" applyFill="1" applyBorder="1" applyAlignment="1">
      <alignment horizontal="left" vertical="center"/>
    </xf>
    <xf numFmtId="3" fontId="27" fillId="11" borderId="2" xfId="7" applyNumberFormat="1" applyFont="1" applyFill="1" applyBorder="1" applyAlignment="1">
      <alignment horizontal="center"/>
    </xf>
    <xf numFmtId="3" fontId="27" fillId="12" borderId="0" xfId="0" applyNumberFormat="1" applyFont="1" applyFill="1" applyBorder="1" applyAlignment="1">
      <alignment horizontal="left" vertical="center"/>
    </xf>
    <xf numFmtId="0" fontId="67" fillId="0" borderId="0" xfId="0" applyFont="1" applyAlignment="1">
      <alignment vertical="center"/>
    </xf>
    <xf numFmtId="17" fontId="9" fillId="0" borderId="2" xfId="0" applyNumberFormat="1" applyFont="1" applyBorder="1" applyAlignment="1">
      <alignment vertical="center" wrapText="1"/>
    </xf>
    <xf numFmtId="0" fontId="12" fillId="0" borderId="2" xfId="0" applyFont="1" applyBorder="1" applyAlignment="1">
      <alignment vertical="center" wrapText="1"/>
    </xf>
    <xf numFmtId="0" fontId="17" fillId="0" borderId="0" xfId="6" applyFill="1" applyAlignment="1"/>
    <xf numFmtId="166" fontId="12" fillId="0" borderId="2" xfId="0" applyNumberFormat="1" applyFont="1" applyBorder="1" applyAlignment="1">
      <alignment horizontal="right" vertical="center"/>
    </xf>
    <xf numFmtId="166" fontId="13" fillId="0" borderId="2" xfId="0" applyNumberFormat="1" applyFont="1" applyBorder="1" applyAlignment="1">
      <alignment horizontal="right" vertical="center"/>
    </xf>
    <xf numFmtId="166" fontId="5" fillId="0" borderId="2" xfId="0" applyNumberFormat="1" applyFont="1" applyBorder="1" applyAlignment="1">
      <alignment horizontal="right" vertical="center"/>
    </xf>
    <xf numFmtId="166" fontId="9" fillId="0" borderId="2" xfId="0" applyNumberFormat="1" applyFont="1" applyBorder="1" applyAlignment="1">
      <alignment horizontal="right" vertical="center"/>
    </xf>
    <xf numFmtId="0" fontId="0" fillId="0" borderId="2" xfId="0" applyBorder="1"/>
  </cellXfs>
  <cellStyles count="17">
    <cellStyle name="Comma" xfId="11" builtinId="3"/>
    <cellStyle name="Hyperlink" xfId="6" builtinId="8"/>
    <cellStyle name="Hyperlink 2" xfId="5" xr:uid="{00000000-0005-0000-0000-000002000000}"/>
    <cellStyle name="Hyperlink 3" xfId="8" xr:uid="{00000000-0005-0000-0000-000003000000}"/>
    <cellStyle name="Hyperlink 4" xfId="12" xr:uid="{00000000-0005-0000-0000-000004000000}"/>
    <cellStyle name="Normal" xfId="0" builtinId="0"/>
    <cellStyle name="Normal 2" xfId="2" xr:uid="{00000000-0005-0000-0000-000006000000}"/>
    <cellStyle name="Normal 2 2" xfId="14" xr:uid="{00000000-0005-0000-0000-000007000000}"/>
    <cellStyle name="Normal 3" xfId="3" xr:uid="{00000000-0005-0000-0000-000008000000}"/>
    <cellStyle name="Normal 4" xfId="15" xr:uid="{00000000-0005-0000-0000-000009000000}"/>
    <cellStyle name="Normal 5" xfId="13" xr:uid="{00000000-0005-0000-0000-00000A000000}"/>
    <cellStyle name="Normal 6" xfId="7" xr:uid="{00000000-0005-0000-0000-00000B000000}"/>
    <cellStyle name="Normal_TABLE2" xfId="10" xr:uid="{00000000-0005-0000-0000-00000C000000}"/>
    <cellStyle name="Normal_TABLE4" xfId="9" xr:uid="{00000000-0005-0000-0000-00000D000000}"/>
    <cellStyle name="Percent" xfId="1" builtinId="5"/>
    <cellStyle name="Percent 2" xfId="4" xr:uid="{00000000-0005-0000-0000-00000F000000}"/>
    <cellStyle name="Percent 2 2" xfId="16" xr:uid="{00000000-0005-0000-0000-000010000000}"/>
  </cellStyles>
  <dxfs count="41">
    <dxf>
      <font>
        <color theme="5" tint="-0.24994659260841701"/>
      </font>
    </dxf>
    <dxf>
      <font>
        <color rgb="FFFFC000"/>
      </font>
    </dxf>
    <dxf>
      <font>
        <color theme="5"/>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theme="5"/>
      </font>
    </dxf>
  </dxfs>
  <tableStyles count="0" defaultTableStyle="TableStyleMedium2" defaultPivotStyle="PivotStyleLight16"/>
  <colors>
    <mruColors>
      <color rgb="FFF656C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population/population-estimates/mid-year-population-estimates/mid-2017" TargetMode="External"/><Relationship Id="rId2" Type="http://schemas.openxmlformats.org/officeDocument/2006/relationships/hyperlink" Target="https://www.nrscotland.gov.uk/statistics-and-data/statistics/statistics-by-theme/population/population-estimates/2011-based-special-area-population-estimates/population-estimates-by-urban-rural-classification" TargetMode="External"/><Relationship Id="rId1" Type="http://schemas.openxmlformats.org/officeDocument/2006/relationships/hyperlink" Target="https://www.nrscotland.gov.uk/statistics-and-data/statistics/statistics-by-theme/population/population-estimates/2011-based-special-area-population-estimates/population-estimates-by-simd-2016" TargetMode="External"/><Relationship Id="rId4"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6"/>
  <sheetViews>
    <sheetView tabSelected="1" workbookViewId="0">
      <selection activeCell="B2" sqref="B2"/>
    </sheetView>
  </sheetViews>
  <sheetFormatPr defaultRowHeight="15.75" x14ac:dyDescent="0.25"/>
  <cols>
    <col min="1" max="1" width="9.140625" style="201"/>
    <col min="2" max="16" width="9.140625" style="140"/>
    <col min="17" max="17" width="20.28515625" style="140" customWidth="1"/>
    <col min="18" max="18" width="9.140625" style="140" customWidth="1"/>
    <col min="19" max="19" width="13.7109375" style="140" customWidth="1"/>
    <col min="20" max="16384" width="9.140625" style="140"/>
  </cols>
  <sheetData>
    <row r="1" spans="1:7" ht="23.25" x14ac:dyDescent="0.35">
      <c r="B1" s="1567" t="s">
        <v>185</v>
      </c>
    </row>
    <row r="2" spans="1:7" x14ac:dyDescent="0.25">
      <c r="B2" s="2"/>
    </row>
    <row r="3" spans="1:7" x14ac:dyDescent="0.25">
      <c r="A3" s="13"/>
      <c r="B3" s="3" t="s">
        <v>0</v>
      </c>
      <c r="C3" s="1505"/>
      <c r="D3" s="1505"/>
      <c r="E3" s="1505"/>
      <c r="F3" s="1505"/>
      <c r="G3" s="1505"/>
    </row>
    <row r="4" spans="1:7" x14ac:dyDescent="0.25">
      <c r="B4" s="1580" t="s">
        <v>1103</v>
      </c>
    </row>
    <row r="5" spans="1:7" x14ac:dyDescent="0.25">
      <c r="B5" s="1581" t="s">
        <v>1104</v>
      </c>
    </row>
    <row r="6" spans="1:7" x14ac:dyDescent="0.25">
      <c r="B6" s="1582" t="s">
        <v>190</v>
      </c>
    </row>
    <row r="7" spans="1:7" x14ac:dyDescent="0.25">
      <c r="B7" s="1582" t="s">
        <v>191</v>
      </c>
    </row>
    <row r="8" spans="1:7" x14ac:dyDescent="0.25">
      <c r="B8" s="1582" t="s">
        <v>1105</v>
      </c>
    </row>
    <row r="9" spans="1:7" x14ac:dyDescent="0.25">
      <c r="B9" s="1582" t="s">
        <v>1106</v>
      </c>
    </row>
    <row r="10" spans="1:7" x14ac:dyDescent="0.25">
      <c r="B10" s="1582" t="s">
        <v>1107</v>
      </c>
    </row>
    <row r="11" spans="1:7" x14ac:dyDescent="0.25">
      <c r="B11" s="1582" t="s">
        <v>225</v>
      </c>
    </row>
    <row r="12" spans="1:7" x14ac:dyDescent="0.25">
      <c r="B12" s="1582" t="s">
        <v>1108</v>
      </c>
    </row>
    <row r="13" spans="1:7" x14ac:dyDescent="0.25">
      <c r="B13" s="1582" t="s">
        <v>229</v>
      </c>
    </row>
    <row r="14" spans="1:7" x14ac:dyDescent="0.25">
      <c r="B14" s="1582" t="s">
        <v>231</v>
      </c>
    </row>
    <row r="15" spans="1:7" x14ac:dyDescent="0.25">
      <c r="B15" s="1582" t="s">
        <v>230</v>
      </c>
    </row>
    <row r="16" spans="1:7" x14ac:dyDescent="0.25">
      <c r="B16" s="1582" t="s">
        <v>232</v>
      </c>
    </row>
    <row r="17" spans="2:12" ht="15.75" customHeight="1" x14ac:dyDescent="0.25">
      <c r="B17" s="1582" t="s">
        <v>234</v>
      </c>
    </row>
    <row r="18" spans="2:12" x14ac:dyDescent="0.25">
      <c r="B18" s="1582" t="s">
        <v>235</v>
      </c>
    </row>
    <row r="20" spans="2:12" x14ac:dyDescent="0.25">
      <c r="B20" s="8" t="s">
        <v>1</v>
      </c>
      <c r="C20" s="1506"/>
      <c r="D20" s="1506"/>
      <c r="E20" s="1506"/>
      <c r="F20" s="1506"/>
      <c r="G20" s="1506"/>
      <c r="H20" s="1506"/>
      <c r="I20" s="1506"/>
      <c r="J20" s="1506"/>
      <c r="K20" s="1506"/>
      <c r="L20" s="1506"/>
    </row>
    <row r="21" spans="2:12" x14ac:dyDescent="0.25">
      <c r="B21" s="1582" t="s">
        <v>1191</v>
      </c>
      <c r="C21" s="5"/>
    </row>
    <row r="22" spans="2:12" x14ac:dyDescent="0.25">
      <c r="B22" s="1582" t="s">
        <v>739</v>
      </c>
      <c r="C22" s="5"/>
    </row>
    <row r="23" spans="2:12" x14ac:dyDescent="0.25">
      <c r="B23" s="1582" t="s">
        <v>737</v>
      </c>
      <c r="C23" s="5"/>
    </row>
    <row r="24" spans="2:12" x14ac:dyDescent="0.25">
      <c r="B24" s="1582" t="s">
        <v>738</v>
      </c>
      <c r="C24" s="5"/>
    </row>
    <row r="25" spans="2:12" x14ac:dyDescent="0.25">
      <c r="B25" s="1757" t="s">
        <v>740</v>
      </c>
      <c r="C25" s="5"/>
    </row>
    <row r="26" spans="2:12" x14ac:dyDescent="0.25">
      <c r="B26" s="1582" t="s">
        <v>1113</v>
      </c>
      <c r="C26" s="5"/>
    </row>
    <row r="27" spans="2:12" x14ac:dyDescent="0.25">
      <c r="B27" s="1582" t="s">
        <v>1109</v>
      </c>
      <c r="C27" s="5"/>
    </row>
    <row r="28" spans="2:12" ht="14.25" customHeight="1" x14ac:dyDescent="0.25">
      <c r="B28" s="1582" t="s">
        <v>745</v>
      </c>
      <c r="C28" s="5"/>
    </row>
    <row r="29" spans="2:12" ht="14.25" customHeight="1" x14ac:dyDescent="0.25">
      <c r="B29" s="1582" t="s">
        <v>1110</v>
      </c>
      <c r="C29" s="5"/>
    </row>
    <row r="30" spans="2:12" x14ac:dyDescent="0.25">
      <c r="B30" s="1582" t="s">
        <v>748</v>
      </c>
      <c r="C30" s="5"/>
    </row>
    <row r="31" spans="2:12" x14ac:dyDescent="0.25">
      <c r="B31" s="1582" t="s">
        <v>747</v>
      </c>
      <c r="C31" s="5"/>
    </row>
    <row r="32" spans="2:12" x14ac:dyDescent="0.25">
      <c r="B32" s="1582" t="s">
        <v>1185</v>
      </c>
      <c r="C32" s="5"/>
    </row>
    <row r="33" spans="2:19" x14ac:dyDescent="0.25">
      <c r="B33" s="1582" t="s">
        <v>1186</v>
      </c>
      <c r="C33" s="5"/>
    </row>
    <row r="34" spans="2:19" x14ac:dyDescent="0.25">
      <c r="B34" s="1582" t="s">
        <v>1187</v>
      </c>
      <c r="C34" s="5"/>
    </row>
    <row r="35" spans="2:19" x14ac:dyDescent="0.25">
      <c r="B35" s="1582" t="s">
        <v>1188</v>
      </c>
      <c r="C35" s="5"/>
    </row>
    <row r="36" spans="2:19" x14ac:dyDescent="0.25">
      <c r="B36" s="1582" t="s">
        <v>749</v>
      </c>
      <c r="C36" s="5"/>
    </row>
    <row r="37" spans="2:19" x14ac:dyDescent="0.25">
      <c r="B37" s="1582" t="s">
        <v>750</v>
      </c>
      <c r="C37" s="5"/>
    </row>
    <row r="38" spans="2:19" x14ac:dyDescent="0.25">
      <c r="B38" s="1582" t="s">
        <v>751</v>
      </c>
      <c r="C38" s="5"/>
    </row>
    <row r="39" spans="2:19" x14ac:dyDescent="0.25">
      <c r="B39" s="1582" t="s">
        <v>1111</v>
      </c>
      <c r="C39" s="5"/>
    </row>
    <row r="40" spans="2:19" x14ac:dyDescent="0.25">
      <c r="B40" s="1582" t="s">
        <v>1112</v>
      </c>
      <c r="C40" s="5"/>
    </row>
    <row r="41" spans="2:19" ht="15.75" customHeight="1" x14ac:dyDescent="0.25">
      <c r="B41" s="392" t="s">
        <v>754</v>
      </c>
      <c r="C41" s="1498"/>
    </row>
    <row r="42" spans="2:19" ht="15.75" customHeight="1" x14ac:dyDescent="0.25">
      <c r="B42" s="6"/>
      <c r="S42" s="1498"/>
    </row>
    <row r="43" spans="2:19" x14ac:dyDescent="0.25">
      <c r="B43" s="9" t="s">
        <v>2</v>
      </c>
      <c r="C43" s="1507"/>
      <c r="D43" s="1507"/>
      <c r="E43" s="1507"/>
      <c r="F43" s="1507"/>
      <c r="G43" s="1507"/>
      <c r="H43" s="1507"/>
      <c r="I43" s="1507"/>
      <c r="J43" s="1507"/>
      <c r="K43" s="5"/>
      <c r="L43" s="5"/>
      <c r="M43" s="5"/>
      <c r="N43" s="5"/>
      <c r="O43" s="5"/>
      <c r="P43" s="5"/>
      <c r="Q43" s="5"/>
      <c r="R43" s="5"/>
      <c r="S43" s="5"/>
    </row>
    <row r="44" spans="2:19" x14ac:dyDescent="0.25">
      <c r="B44" s="1582" t="s">
        <v>1114</v>
      </c>
    </row>
    <row r="45" spans="2:19" x14ac:dyDescent="0.25">
      <c r="B45" s="1582" t="s">
        <v>1115</v>
      </c>
    </row>
    <row r="46" spans="2:19" x14ac:dyDescent="0.25">
      <c r="B46" s="1582" t="s">
        <v>870</v>
      </c>
    </row>
    <row r="47" spans="2:19" x14ac:dyDescent="0.25">
      <c r="B47" s="1582" t="s">
        <v>871</v>
      </c>
    </row>
    <row r="48" spans="2:19" ht="15.75" customHeight="1" x14ac:dyDescent="0.25">
      <c r="B48" s="1582" t="s">
        <v>872</v>
      </c>
    </row>
    <row r="49" spans="2:19" x14ac:dyDescent="0.25">
      <c r="B49" s="1582" t="s">
        <v>873</v>
      </c>
    </row>
    <row r="50" spans="2:19" x14ac:dyDescent="0.25">
      <c r="B50" s="392" t="s">
        <v>1192</v>
      </c>
    </row>
    <row r="51" spans="2:19" x14ac:dyDescent="0.25">
      <c r="B51" s="392" t="s">
        <v>875</v>
      </c>
    </row>
    <row r="52" spans="2:19" x14ac:dyDescent="0.25">
      <c r="B52" s="392" t="s">
        <v>876</v>
      </c>
    </row>
    <row r="53" spans="2:19" x14ac:dyDescent="0.25">
      <c r="B53" s="392" t="s">
        <v>877</v>
      </c>
    </row>
    <row r="54" spans="2:19" x14ac:dyDescent="0.25">
      <c r="B54" s="392" t="s">
        <v>878</v>
      </c>
    </row>
    <row r="56" spans="2:19" x14ac:dyDescent="0.25">
      <c r="B56" s="10" t="s">
        <v>3</v>
      </c>
      <c r="C56" s="1508"/>
      <c r="D56" s="1508"/>
      <c r="E56" s="1508"/>
      <c r="F56" s="1508"/>
      <c r="G56" s="1508"/>
      <c r="H56" s="1508"/>
      <c r="I56" s="1508"/>
      <c r="J56" s="1508"/>
      <c r="K56" s="1508"/>
      <c r="S56" s="5"/>
    </row>
    <row r="57" spans="2:19" x14ac:dyDescent="0.25">
      <c r="B57" s="1582" t="s">
        <v>1096</v>
      </c>
      <c r="C57" s="5"/>
    </row>
    <row r="58" spans="2:19" ht="15" customHeight="1" x14ac:dyDescent="0.25">
      <c r="B58" s="1757" t="s">
        <v>1097</v>
      </c>
      <c r="C58" s="5"/>
    </row>
    <row r="59" spans="2:19" ht="15" customHeight="1" x14ac:dyDescent="0.25">
      <c r="B59" s="1757" t="s">
        <v>1157</v>
      </c>
      <c r="C59" s="5"/>
    </row>
    <row r="60" spans="2:19" x14ac:dyDescent="0.25">
      <c r="B60" s="1582" t="s">
        <v>1117</v>
      </c>
      <c r="C60" s="5"/>
    </row>
    <row r="61" spans="2:19" x14ac:dyDescent="0.25">
      <c r="B61" s="1582" t="s">
        <v>883</v>
      </c>
      <c r="C61" s="5"/>
    </row>
    <row r="62" spans="2:19" x14ac:dyDescent="0.25">
      <c r="B62" s="1582" t="s">
        <v>884</v>
      </c>
      <c r="C62" s="5"/>
    </row>
    <row r="63" spans="2:19" x14ac:dyDescent="0.25">
      <c r="B63" s="1582" t="s">
        <v>925</v>
      </c>
      <c r="C63" s="5"/>
    </row>
    <row r="64" spans="2:19" x14ac:dyDescent="0.25">
      <c r="B64" s="1582" t="s">
        <v>932</v>
      </c>
      <c r="C64" s="5"/>
    </row>
    <row r="65" spans="2:19" x14ac:dyDescent="0.25">
      <c r="B65" s="1582" t="s">
        <v>931</v>
      </c>
      <c r="C65" s="5"/>
    </row>
    <row r="66" spans="2:19" x14ac:dyDescent="0.25">
      <c r="B66" s="1582" t="s">
        <v>933</v>
      </c>
      <c r="C66" s="5"/>
    </row>
    <row r="67" spans="2:19" ht="15.75" customHeight="1" x14ac:dyDescent="0.25">
      <c r="B67" s="1582" t="s">
        <v>1098</v>
      </c>
      <c r="C67" s="5"/>
    </row>
    <row r="68" spans="2:19" x14ac:dyDescent="0.25">
      <c r="B68" s="1582" t="s">
        <v>1099</v>
      </c>
      <c r="C68" s="5"/>
    </row>
    <row r="69" spans="2:19" x14ac:dyDescent="0.25">
      <c r="B69" s="1582" t="s">
        <v>927</v>
      </c>
      <c r="C69" s="5"/>
    </row>
    <row r="70" spans="2:19" x14ac:dyDescent="0.25">
      <c r="B70" s="1582" t="s">
        <v>928</v>
      </c>
      <c r="C70" s="5"/>
    </row>
    <row r="71" spans="2:19" x14ac:dyDescent="0.25">
      <c r="B71" s="1582" t="s">
        <v>929</v>
      </c>
    </row>
    <row r="72" spans="2:19" x14ac:dyDescent="0.25">
      <c r="B72" s="392" t="s">
        <v>930</v>
      </c>
    </row>
    <row r="73" spans="2:19" x14ac:dyDescent="0.25">
      <c r="B73" s="6"/>
      <c r="C73" s="6"/>
      <c r="D73" s="6"/>
      <c r="E73" s="5"/>
      <c r="F73" s="5"/>
      <c r="G73" s="5"/>
      <c r="H73" s="5"/>
      <c r="I73" s="5"/>
      <c r="J73" s="5"/>
      <c r="K73" s="5"/>
      <c r="L73" s="5"/>
      <c r="M73" s="5"/>
      <c r="N73" s="5"/>
      <c r="S73" s="5"/>
    </row>
    <row r="74" spans="2:19" x14ac:dyDescent="0.25">
      <c r="B74" s="11" t="s">
        <v>4</v>
      </c>
      <c r="C74" s="1509"/>
      <c r="D74" s="1509"/>
      <c r="E74" s="1509"/>
      <c r="F74" s="1509"/>
      <c r="G74" s="1509"/>
      <c r="H74" s="1509"/>
      <c r="I74" s="1509"/>
      <c r="O74" s="5"/>
      <c r="P74" s="5"/>
      <c r="Q74" s="5"/>
      <c r="R74" s="5"/>
    </row>
    <row r="75" spans="2:19" x14ac:dyDescent="0.25">
      <c r="B75" s="392" t="s">
        <v>1116</v>
      </c>
    </row>
    <row r="77" spans="2:19" x14ac:dyDescent="0.25">
      <c r="B77" s="12" t="s">
        <v>5</v>
      </c>
      <c r="C77" s="1510"/>
      <c r="D77" s="1510"/>
      <c r="E77" s="1510"/>
      <c r="F77" s="1510"/>
      <c r="G77" s="1510"/>
      <c r="H77" s="1510"/>
      <c r="I77" s="1510"/>
      <c r="J77" s="1510"/>
      <c r="K77" s="12"/>
      <c r="L77" s="12"/>
    </row>
    <row r="78" spans="2:19" x14ac:dyDescent="0.25">
      <c r="B78" s="13"/>
      <c r="S78" s="5"/>
    </row>
    <row r="79" spans="2:19" x14ac:dyDescent="0.25">
      <c r="B79" s="12" t="s">
        <v>1070</v>
      </c>
      <c r="C79" s="12"/>
      <c r="D79" s="12"/>
      <c r="E79" s="12"/>
      <c r="F79" s="12"/>
      <c r="G79" s="12"/>
      <c r="H79" s="12"/>
      <c r="I79" s="12"/>
      <c r="J79" s="12"/>
      <c r="K79" s="12"/>
      <c r="L79" s="12"/>
      <c r="O79" s="6"/>
      <c r="P79" s="6"/>
      <c r="Q79" s="6"/>
      <c r="R79" s="5"/>
      <c r="S79" s="5"/>
    </row>
    <row r="80" spans="2:19" x14ac:dyDescent="0.25">
      <c r="B80" s="1757" t="s">
        <v>1118</v>
      </c>
      <c r="C80" s="5"/>
      <c r="D80" s="5"/>
    </row>
    <row r="81" spans="1:19" x14ac:dyDescent="0.25">
      <c r="B81" s="1757" t="s">
        <v>1119</v>
      </c>
      <c r="C81" s="5"/>
      <c r="D81" s="5"/>
    </row>
    <row r="82" spans="1:19" x14ac:dyDescent="0.25">
      <c r="B82" s="1757" t="s">
        <v>1120</v>
      </c>
      <c r="C82" s="5"/>
      <c r="D82" s="5"/>
    </row>
    <row r="83" spans="1:19" x14ac:dyDescent="0.25">
      <c r="B83" s="1757" t="s">
        <v>1121</v>
      </c>
      <c r="C83" s="5"/>
      <c r="D83" s="5"/>
    </row>
    <row r="84" spans="1:19" x14ac:dyDescent="0.25">
      <c r="B84" s="1757" t="s">
        <v>1122</v>
      </c>
      <c r="C84" s="5"/>
      <c r="D84" s="1356"/>
    </row>
    <row r="85" spans="1:19" s="1356" customFormat="1" x14ac:dyDescent="0.25">
      <c r="A85" s="201"/>
      <c r="B85" s="1757" t="s">
        <v>1123</v>
      </c>
      <c r="D85" s="5"/>
    </row>
    <row r="86" spans="1:19" ht="15" customHeight="1" x14ac:dyDescent="0.25">
      <c r="B86" s="1757" t="s">
        <v>1124</v>
      </c>
      <c r="C86" s="5"/>
      <c r="D86" s="5"/>
    </row>
    <row r="87" spans="1:19" x14ac:dyDescent="0.25">
      <c r="B87" s="1757" t="s">
        <v>1125</v>
      </c>
      <c r="C87" s="5"/>
      <c r="D87" s="5"/>
    </row>
    <row r="88" spans="1:19" x14ac:dyDescent="0.25">
      <c r="B88" s="1757" t="s">
        <v>1126</v>
      </c>
      <c r="C88" s="5"/>
      <c r="D88" s="5"/>
    </row>
    <row r="89" spans="1:19" x14ac:dyDescent="0.25">
      <c r="B89" s="1582" t="s">
        <v>1127</v>
      </c>
      <c r="C89" s="5"/>
      <c r="D89" s="5"/>
    </row>
    <row r="90" spans="1:19" x14ac:dyDescent="0.25">
      <c r="B90" s="1582" t="s">
        <v>1158</v>
      </c>
      <c r="C90" s="5"/>
      <c r="D90" s="5"/>
    </row>
    <row r="91" spans="1:19" x14ac:dyDescent="0.25">
      <c r="B91" s="1582" t="s">
        <v>1190</v>
      </c>
      <c r="C91" s="5"/>
      <c r="D91" s="5"/>
    </row>
    <row r="92" spans="1:19" x14ac:dyDescent="0.25">
      <c r="B92" s="673"/>
      <c r="C92" s="1512"/>
      <c r="D92" s="1512"/>
      <c r="E92" s="1512"/>
      <c r="F92" s="1512"/>
      <c r="G92" s="1512"/>
      <c r="H92" s="1512"/>
      <c r="I92" s="1512"/>
      <c r="J92" s="1511"/>
      <c r="K92" s="1511"/>
      <c r="L92" s="1511"/>
      <c r="M92" s="1511"/>
      <c r="N92" s="1511"/>
      <c r="O92" s="5"/>
      <c r="P92" s="5"/>
      <c r="Q92" s="5"/>
      <c r="R92" s="5"/>
      <c r="S92" s="1511"/>
    </row>
    <row r="93" spans="1:19" s="1512" customFormat="1" x14ac:dyDescent="0.25">
      <c r="A93" s="629"/>
      <c r="B93" s="12" t="s">
        <v>1128</v>
      </c>
      <c r="C93" s="12"/>
      <c r="D93" s="12"/>
      <c r="E93" s="12"/>
      <c r="F93" s="12"/>
      <c r="G93" s="12"/>
      <c r="H93" s="12"/>
      <c r="I93" s="12"/>
      <c r="J93" s="12"/>
      <c r="K93" s="12"/>
      <c r="L93" s="12"/>
      <c r="M93" s="5"/>
      <c r="N93" s="5"/>
      <c r="O93" s="1511"/>
      <c r="P93" s="1511"/>
      <c r="Q93" s="1511"/>
      <c r="R93" s="1511"/>
      <c r="S93" s="1511"/>
    </row>
    <row r="94" spans="1:19" s="1512" customFormat="1" x14ac:dyDescent="0.25">
      <c r="A94" s="201"/>
      <c r="B94" s="1582" t="s">
        <v>1129</v>
      </c>
      <c r="C94" s="1511"/>
      <c r="D94" s="5"/>
    </row>
    <row r="95" spans="1:19" x14ac:dyDescent="0.25">
      <c r="B95" s="1582" t="s">
        <v>1130</v>
      </c>
      <c r="C95" s="5"/>
      <c r="D95" s="5"/>
    </row>
    <row r="96" spans="1:19" x14ac:dyDescent="0.25">
      <c r="B96" s="1582" t="s">
        <v>1131</v>
      </c>
      <c r="C96" s="5"/>
      <c r="D96" s="5"/>
    </row>
    <row r="97" spans="2:19" x14ac:dyDescent="0.25">
      <c r="B97" s="1582" t="s">
        <v>1132</v>
      </c>
      <c r="C97" s="5"/>
      <c r="D97" s="5"/>
    </row>
    <row r="98" spans="2:19" x14ac:dyDescent="0.25">
      <c r="B98" s="1582" t="s">
        <v>1133</v>
      </c>
      <c r="C98" s="5"/>
      <c r="D98" s="5"/>
    </row>
    <row r="99" spans="2:19" x14ac:dyDescent="0.25">
      <c r="B99" s="1582" t="s">
        <v>1134</v>
      </c>
      <c r="C99" s="5"/>
      <c r="D99" s="5"/>
    </row>
    <row r="100" spans="2:19" x14ac:dyDescent="0.25">
      <c r="B100" s="1582" t="s">
        <v>1135</v>
      </c>
      <c r="C100" s="5"/>
      <c r="D100" s="5"/>
    </row>
    <row r="101" spans="2:19" x14ac:dyDescent="0.25">
      <c r="B101" s="15"/>
      <c r="C101" s="673"/>
      <c r="D101" s="673"/>
      <c r="E101" s="673"/>
      <c r="F101" s="673"/>
      <c r="G101" s="673"/>
      <c r="H101" s="1513"/>
      <c r="I101" s="5"/>
      <c r="J101" s="5"/>
      <c r="K101" s="5"/>
      <c r="L101" s="5"/>
      <c r="M101" s="5"/>
      <c r="N101" s="5"/>
      <c r="O101" s="5"/>
      <c r="P101" s="5"/>
      <c r="Q101" s="5"/>
      <c r="R101" s="5"/>
      <c r="S101" s="5"/>
    </row>
    <row r="102" spans="2:19" x14ac:dyDescent="0.25">
      <c r="B102" s="12" t="s">
        <v>1079</v>
      </c>
      <c r="C102" s="12"/>
      <c r="D102" s="12"/>
      <c r="E102" s="12"/>
      <c r="F102" s="12"/>
      <c r="G102" s="12"/>
      <c r="H102" s="12"/>
      <c r="I102" s="12"/>
      <c r="J102" s="12"/>
      <c r="K102" s="12"/>
      <c r="L102" s="12"/>
      <c r="M102" s="5"/>
      <c r="N102" s="5"/>
      <c r="O102" s="5"/>
      <c r="P102" s="5"/>
      <c r="Q102" s="5"/>
      <c r="R102" s="5"/>
      <c r="S102" s="5"/>
    </row>
    <row r="103" spans="2:19" x14ac:dyDescent="0.25">
      <c r="B103" s="1582" t="s">
        <v>1136</v>
      </c>
      <c r="C103" s="5"/>
      <c r="D103" s="5"/>
    </row>
    <row r="104" spans="2:19" x14ac:dyDescent="0.25">
      <c r="B104" s="1582" t="s">
        <v>1137</v>
      </c>
      <c r="C104" s="5"/>
      <c r="D104" s="5"/>
    </row>
    <row r="105" spans="2:19" x14ac:dyDescent="0.25">
      <c r="B105" s="1582" t="s">
        <v>1138</v>
      </c>
      <c r="C105" s="5"/>
      <c r="D105" s="5"/>
    </row>
    <row r="106" spans="2:19" x14ac:dyDescent="0.25">
      <c r="B106" s="1582" t="s">
        <v>1139</v>
      </c>
      <c r="C106" s="5"/>
      <c r="D106" s="5"/>
    </row>
    <row r="107" spans="2:19" x14ac:dyDescent="0.25">
      <c r="B107" s="673"/>
      <c r="C107" s="5"/>
      <c r="D107" s="5"/>
      <c r="E107" s="5"/>
      <c r="F107" s="5"/>
      <c r="G107" s="5"/>
      <c r="H107" s="5"/>
      <c r="I107" s="5"/>
      <c r="J107" s="5"/>
      <c r="K107" s="5"/>
      <c r="L107" s="5"/>
      <c r="M107" s="5"/>
      <c r="N107" s="5"/>
      <c r="O107" s="13"/>
      <c r="P107" s="5"/>
      <c r="Q107" s="5"/>
      <c r="R107" s="5"/>
      <c r="S107" s="5"/>
    </row>
    <row r="108" spans="2:19" x14ac:dyDescent="0.25">
      <c r="B108" s="12" t="s">
        <v>1084</v>
      </c>
      <c r="C108" s="12"/>
      <c r="D108" s="12"/>
      <c r="E108" s="12"/>
      <c r="F108" s="12"/>
      <c r="G108" s="12"/>
      <c r="H108" s="12"/>
      <c r="I108" s="12"/>
      <c r="J108" s="12"/>
      <c r="K108" s="12"/>
      <c r="L108" s="12"/>
      <c r="M108" s="12"/>
      <c r="N108" s="12"/>
      <c r="O108" s="12"/>
      <c r="P108" s="12"/>
      <c r="Q108" s="5"/>
      <c r="R108" s="5"/>
      <c r="S108" s="5"/>
    </row>
    <row r="109" spans="2:19" x14ac:dyDescent="0.25">
      <c r="B109" s="1582" t="s">
        <v>1140</v>
      </c>
    </row>
    <row r="110" spans="2:19" x14ac:dyDescent="0.25">
      <c r="B110" s="1582" t="s">
        <v>1141</v>
      </c>
    </row>
    <row r="111" spans="2:19" x14ac:dyDescent="0.25">
      <c r="B111" s="1582" t="s">
        <v>1142</v>
      </c>
    </row>
    <row r="112" spans="2:19" x14ac:dyDescent="0.25">
      <c r="B112" s="1582" t="s">
        <v>1143</v>
      </c>
    </row>
    <row r="113" spans="2:19" x14ac:dyDescent="0.25">
      <c r="B113" s="15"/>
      <c r="C113" s="5"/>
      <c r="D113" s="5"/>
      <c r="E113" s="5"/>
      <c r="F113" s="5"/>
      <c r="G113" s="5"/>
      <c r="H113" s="5"/>
      <c r="I113" s="5"/>
      <c r="J113" s="5"/>
      <c r="K113" s="5"/>
      <c r="L113" s="5"/>
      <c r="M113" s="5"/>
      <c r="N113" s="5"/>
      <c r="O113" s="5"/>
      <c r="P113" s="5"/>
      <c r="Q113" s="5"/>
      <c r="R113" s="5"/>
      <c r="S113" s="5"/>
    </row>
    <row r="114" spans="2:19" x14ac:dyDescent="0.25">
      <c r="B114" s="16" t="s">
        <v>6</v>
      </c>
      <c r="C114" s="1514"/>
      <c r="D114" s="5"/>
      <c r="E114" s="5"/>
      <c r="F114" s="5"/>
      <c r="G114" s="5"/>
      <c r="H114" s="5"/>
      <c r="I114" s="5"/>
      <c r="J114" s="5"/>
      <c r="K114" s="5"/>
      <c r="L114" s="5"/>
      <c r="M114" s="5"/>
      <c r="N114" s="5"/>
      <c r="O114" s="5"/>
      <c r="P114" s="5"/>
      <c r="Q114" s="5"/>
      <c r="R114" s="5"/>
      <c r="S114" s="5"/>
    </row>
    <row r="115" spans="2:19" x14ac:dyDescent="0.25">
      <c r="B115" s="1582" t="s">
        <v>1144</v>
      </c>
      <c r="C115" s="5"/>
      <c r="D115" s="5"/>
    </row>
    <row r="116" spans="2:19" x14ac:dyDescent="0.25">
      <c r="B116" s="1582" t="s">
        <v>1095</v>
      </c>
      <c r="C116" s="5"/>
    </row>
    <row r="117" spans="2:19" x14ac:dyDescent="0.25">
      <c r="O117" s="17"/>
      <c r="P117" s="17"/>
    </row>
    <row r="118" spans="2:19" x14ac:dyDescent="0.25">
      <c r="B118" s="18" t="s">
        <v>7</v>
      </c>
      <c r="C118" s="19"/>
      <c r="D118" s="19"/>
      <c r="E118" s="17"/>
      <c r="F118" s="17"/>
      <c r="G118" s="17"/>
      <c r="H118" s="17"/>
      <c r="I118" s="17"/>
      <c r="J118" s="17"/>
      <c r="K118" s="17"/>
      <c r="L118" s="17"/>
      <c r="M118" s="17"/>
      <c r="N118" s="17"/>
      <c r="O118" s="17"/>
      <c r="P118" s="17"/>
    </row>
    <row r="119" spans="2:19" x14ac:dyDescent="0.25">
      <c r="B119" s="392" t="s">
        <v>193</v>
      </c>
    </row>
    <row r="120" spans="2:19" x14ac:dyDescent="0.25">
      <c r="B120" s="392" t="s">
        <v>205</v>
      </c>
    </row>
    <row r="121" spans="2:19" x14ac:dyDescent="0.25">
      <c r="B121" s="392" t="s">
        <v>1145</v>
      </c>
    </row>
    <row r="122" spans="2:19" x14ac:dyDescent="0.25">
      <c r="C122" s="17"/>
      <c r="D122" s="17"/>
      <c r="E122" s="17"/>
      <c r="F122" s="17"/>
      <c r="G122" s="17"/>
      <c r="H122" s="17"/>
      <c r="I122" s="17"/>
      <c r="J122" s="17"/>
      <c r="K122" s="17"/>
      <c r="L122" s="17"/>
      <c r="M122" s="17"/>
      <c r="N122" s="17"/>
    </row>
    <row r="123" spans="2:19" x14ac:dyDescent="0.25">
      <c r="O123" s="20"/>
    </row>
    <row r="124" spans="2:19" ht="34.5" customHeight="1" x14ac:dyDescent="0.25">
      <c r="B124" s="20"/>
      <c r="C124" s="20"/>
      <c r="D124" s="20"/>
      <c r="E124" s="20"/>
      <c r="F124" s="20"/>
      <c r="G124" s="20"/>
      <c r="H124" s="20"/>
      <c r="I124" s="20"/>
      <c r="J124" s="20"/>
      <c r="K124" s="20"/>
      <c r="L124" s="20"/>
      <c r="M124" s="20"/>
      <c r="N124" s="20"/>
      <c r="O124" s="20"/>
    </row>
    <row r="125" spans="2:19" ht="18.75" customHeight="1" x14ac:dyDescent="0.25">
      <c r="B125" s="20"/>
      <c r="C125" s="20"/>
      <c r="D125" s="20"/>
      <c r="E125" s="20"/>
      <c r="F125" s="20"/>
      <c r="G125" s="20"/>
      <c r="H125" s="20"/>
      <c r="I125" s="20"/>
      <c r="J125" s="20"/>
      <c r="K125" s="20"/>
      <c r="L125" s="20"/>
      <c r="M125" s="20"/>
      <c r="N125" s="20"/>
      <c r="O125" s="21"/>
    </row>
    <row r="126" spans="2:19" x14ac:dyDescent="0.25">
      <c r="B126" s="21"/>
      <c r="C126" s="21"/>
      <c r="D126" s="21"/>
      <c r="E126" s="21"/>
      <c r="F126" s="21"/>
      <c r="G126" s="21"/>
      <c r="H126" s="21"/>
      <c r="I126" s="21"/>
      <c r="J126" s="21"/>
      <c r="K126" s="21"/>
      <c r="L126" s="21"/>
      <c r="M126" s="21"/>
      <c r="N126" s="21"/>
    </row>
  </sheetData>
  <phoneticPr fontId="44" type="noConversion"/>
  <hyperlinks>
    <hyperlink ref="B4" location="'Supporting table 1a'!A1" display="Table 1a:  Number of children and percentage of population registered with childcare services, by main type of service and age-group, as at 31 December 2018" xr:uid="{DBE15A08-120B-4E24-B644-168ABE588B49}"/>
    <hyperlink ref="B5" location="'Supporting table 1b and 1c'!A1" display="Table 1b:  Number of children and percentage of population registered with nursery services, by provider sector and age-group, as at 31 December 2018" xr:uid="{9D0F8A2D-1FEC-4AB7-AED4-A8623FA75C81}"/>
    <hyperlink ref="B6" location="'Supporting table 1b and 1c'!A20" display="Table 1c:  Number of children and rate per 100 population registered with out of school care services, by provider sector and age-group, as at 31 December 2018" xr:uid="{2E4F602D-A1D6-4A11-96A8-E5B509A219C5}"/>
    <hyperlink ref="B7" location="'Table 2'!A1" display="Table 2: Number of children registered with childcare services by main service category and provider sector at 31 December 2018" xr:uid="{E4B03B83-AA0E-4B31-BEA6-F5F2E34EECDF}"/>
    <hyperlink ref="B8" location="'Table 3'!A1" display="Table 3:  Number of children registered with childcare services, by local authority, urban-rural category, deprivation category, and provider sector, as at 31 December 2018" xr:uid="{7CFBAC99-391F-437D-83D3-94E46DBE15E7}"/>
    <hyperlink ref="B9" location="'Table 4a and 4b'!A1" display="Table 4a: Children registered with  childcare services as a rate per 100 service specific population, by urban-rural category, deprivation category, and provider sector, as at 31 December 2018" xr:uid="{C35B800E-6736-44EF-8641-B4495C9F04B8}"/>
    <hyperlink ref="B10" location="'Table 4a and 4b'!B38" display="Table 4b: Children registered with nursery services at 31 December 2018 as a rate per 100 service specific population, by urban-rural category, deprivation category, and provider sector, as at 31 December 2018" xr:uid="{412870E2-4831-4A0A-8A95-56953B1B460C}"/>
    <hyperlink ref="B11" location="'Table 5'!A1" display="Table 5:  Average number of children registered per service, by local authority, urban-rural category, deprivation category, and provider sector, as at 31 December 2018" xr:uid="{ACD8E5C8-1D3C-4537-A763-E874BD678304}"/>
    <hyperlink ref="B12" location="'Table 6'!A1" display="Table 6:  Children registered with childcare services as a rate per 100 population aged 0-15, by local authority, urban-rural category, and deprivation category, as at 31 December 2018" xr:uid="{F65CF6BB-90A2-4186-9F41-67B08F834629}"/>
    <hyperlink ref="B13" location="'Supporting table 7a - 7d'!A1" display="Table 7a:  Childcare services with registered children under 1 year of age, by main service category, as at 31 December 2018" xr:uid="{0140D253-8272-4781-BBE6-D079D64A0FEE}"/>
    <hyperlink ref="B14" location="'Supporting table 7a - 7d'!B28" display="Table 7b:  Nursery services with registered children under 1 year of age, by provider sector, as at 31 December 2018" xr:uid="{5782ABF7-10D1-4777-A702-07C9044BCC14}"/>
    <hyperlink ref="B15" location="Contents!B48" display="Table 7c:  Number of children under 1 year of age registered with childcare services, by main service category and age-group, as at 31 December 2018" xr:uid="{C046572B-46A6-4553-8CE6-CA6CBA337143}"/>
    <hyperlink ref="B16" location="Contents!B75" display="Table 7d:   Number of children under 1 year of age registered with nursery services, provider sector and age-group, as at 31 December 2018" xr:uid="{D781F697-FB1A-4CF1-90CA-96CB20A60FF2}"/>
    <hyperlink ref="B17" location="'Supporting table 8 and 9'!A1" display="Table 8:  Number of children registered that attend school and also use care services vs. children registered with childcare services, by main type of service and age-group, as at 31 December 2018" xr:uid="{E4E47083-E692-4F4E-803F-871EA727D053}"/>
    <hyperlink ref="B18" location="'Supporting table 8 and 9'!B30" display="Table 9:  Number of children registered that attend school and also use care services as a percentage of children registered with childcare services, by main type of service and age-group, as at 31 December 2018" xr:uid="{F9B011F8-158A-44FE-9EEC-445FA5866C2C}"/>
    <hyperlink ref="B21" location="'Table 10a and b'!A1" display="Table 10a and 10b:  Number of registered childcare services by main service category and service status (active / inactive), as at 31 December 2008 to 2018" xr:uid="{F4CE2BAD-0602-4926-B14E-9F50F531CCB8}"/>
    <hyperlink ref="B22" location="'Table 11a, 11b and 11c'!A1" display="Table 11a:  Changes to registered childcare services from 31 December 2017 to 31 December 2018, by main service category " xr:uid="{DEC807D1-E014-4821-9A64-260E6EB839B0}"/>
    <hyperlink ref="B23" location="'Table 11a, 11b and 11c'!B26" display="Table 11b:  Changes to registered nursery services from 31 December 2017 to 31 December 2018, by provider sector" xr:uid="{F9E02C61-815A-4CC6-A291-56750AA7528E}"/>
    <hyperlink ref="B24" location="'Table 11a, 11b and 11c'!H26" display="Table 11c:  Changes to registered out of school care services from 31 December 2017 to 31 December 2018, by provider sector" xr:uid="{6D3D016B-C81F-436E-9BAC-4EEC688F36DC}"/>
    <hyperlink ref="B25" location="'Table 12a and 12b'!A1" display="Table 12a:  Number of active registered childcare services by provider sector, as at 31 December 2014, 2015, 2016, 2017 and 2018" xr:uid="{6E1DEC2C-6734-43A7-895C-A0D4D5063A5C}"/>
    <hyperlink ref="B26" location="'Table 12a and 12b'!B32" display="Table 12b: Number of active nurseries and out of school care services, by provider sector, as at 31 December 2014, 2015, 2016, 2017 and 2018" xr:uid="{8E77BD49-E492-4808-B336-F15F00FF7711}"/>
    <hyperlink ref="B27" location="'Table 13'!A1" display="Table 13:  Number of registered childcare services by main service category and provider sector, as at 31 December 2018" xr:uid="{E5930ADE-8A0E-4399-9115-F66739DC07C4}"/>
    <hyperlink ref="B28" location="'Table 14'!A1" display="Table 14:  Number of registered childcare services by urban-rural category, deprivation category and provider sector, as at 31 December 2018" xr:uid="{853FC294-D943-4AB2-B26D-3D1F74A21DEC}"/>
    <hyperlink ref="B29" location="'Table 15a, 15b and 15c'!A1" display="Table 15a:  Number of registered daycare of children services by sector and by urban-rural category and deprivation category, as at 31 December 2018" xr:uid="{D4DAAB80-4D5A-4539-82D6-FFBE7AD76EDF}"/>
    <hyperlink ref="B30" location="'Table 15a, 15b and 15c'!B39" display="Table 15b:  Number of nursery services by sector and by urban-rural category and deprivation category, as at 31 December 2018" xr:uid="{1134F3EF-DE04-43EC-8052-61D28311B95D}"/>
    <hyperlink ref="B31" location="'Table 15a, 15b and 15c'!B75" display="Table 15c:  Number of out of school care services by sector and by urban-rural category and deprivation category, as at 31 December 2018" xr:uid="{59ADEF54-0CC7-4424-9F5C-12EA129B81E5}"/>
    <hyperlink ref="B32" location="'Table 16a, 16b, 16c and 16d'!A1" display="Table 16a:  Number of registered childcare services per 10,000 head of child population (0-15) by urban-rural category and deprivation category, as at 31 December 2018" xr:uid="{D48F9AEC-FB45-4B5B-84FF-090F98AA9057}"/>
    <hyperlink ref="B33" location="'Table 16a, 16b, 16c and 16d'!B29" display="Table 16b: ELC services and registered capacity per 10,000 population (aged 0-15), as at 31 December 2018 and 2017" xr:uid="{093D21C8-303D-4958-B317-8FFEE9917204}"/>
    <hyperlink ref="B34" location="'Table 16a, 16b, 16c and 16d'!B41" display="Table 16c: Nursery services and registered capacity per 10,000 population (aged 0-5), as at 31 December 2018 and 2017" xr:uid="{916DEBB0-0E2D-4C96-80F6-F5CF78CB9586}"/>
    <hyperlink ref="B35" location="'Table 16a, 16b, 16c and 16d'!B53" display="Table 16d: Childminders, out of school care and playgroup services per 10,000 population and average size of service as at 31 December 2018 " xr:uid="{10DE26A1-3EA8-4953-8BD5-00CB5DAB3943}"/>
    <hyperlink ref="B36" location="'Table 17a and 17b'!A1" display="Table 17a: Number and percentage of daycare of children services that provided one or more additional services, as at 31 December 2018" xr:uid="{08321823-4149-468E-B9B1-644AA529F6C3}"/>
    <hyperlink ref="B37" location="'Table 17a and 17b'!B22" display="Table 17b: Number of services, by main type of day care, providing an additional day care, as at 31 December 2018" xr:uid="{63017350-D278-4597-A70A-C5EFB1A8D007}"/>
    <hyperlink ref="B38" location="'Table 18'!A1" display="Table 18:  Number of nurseries by local authority, urban-rural category, deprivation category, and proportion in each provider sector, as at 31 December 2018" xr:uid="{CF789583-3856-4130-9218-91BAA81DD177}"/>
    <hyperlink ref="B39" location="'Table 19'!A1" display="Table 19:  Number of childcare services by local authority area, urban-rural category, deprivation category  and provider sector, as at 31 December 2018" xr:uid="{F931A32F-B5EA-4A1E-915C-280BC908EBBD}"/>
    <hyperlink ref="B40" location="'Table 20'!A1" display="Table 20:  Number of childcare services per 10,000 head of population (0-15 years old), by local authority area, as at 31 December 2018" xr:uid="{335C165D-5FF6-491C-9E7A-B68CBE1052FA}"/>
    <hyperlink ref="B41" location="'Table 21'!A1" display="Table 21:  Number of childcare services by postcode area, as at 31 December 2018" xr:uid="{665CA2D6-E44B-4A8D-B2D5-8492147627AA}"/>
    <hyperlink ref="B44" location="'Table 22'!A1" display="Table 22:  Capacity (registered places) of childcare services at 31 December 2014, 2015, 2016, 2017 and 2018" xr:uid="{2881068A-7D55-422B-81F1-A76DBBEAB652}"/>
    <hyperlink ref="B45" location="'Table 23a, 23b and 23c'!A1" display="Table 23a: Capacity (registered places) of childcare services (maximum attendance at any one time) by main service category, as at 31 December 2018" xr:uid="{45E3EA22-0564-4317-8647-EA2ADFFB7760}"/>
    <hyperlink ref="B46" location="'Table 23a, 23b and 23c'!B37" display="Table 23b:  Capacity (registered places) of nursery services by provider sector (maximum attendance at any one time), as at 31 December 2018" xr:uid="{9D9C5C05-DDB2-4FC7-9A7E-1DCB67C5ED63}"/>
    <hyperlink ref="B47" location="'Table 23a, 23b and 23c'!B56" display="Table 23c:  Capacity (registered places) of out of school care services by provider sector (maximum attendance at any one time), as at 31 December 2018" xr:uid="{5AD7C00A-4BF6-4ADB-916D-D3AD32157509}"/>
    <hyperlink ref="B48" location="'Table 24a, 24b and 24c'!A1" display="Table 24a:  Average capacity of childcare services by urban-rural category and deprivation category, as at 31 December 2018" xr:uid="{C9FF19DE-4AF2-4E3D-8871-73471568AAB5}"/>
    <hyperlink ref="B49" location="'Table 24a, 24b and 24c'!A45" display="Table 24b:  Average capacity of nursery services by provider sector and by urban-rural category and deprivation category, as at 31 December 2018" xr:uid="{76D1CDE3-4356-4010-BEE5-FD61666D96B1}"/>
    <hyperlink ref="B50" location="'Table 24a, 24b and 24c'!A82" display=" Table 24c:  Average capacity of out of school care services by provider sector and by urban-rural category and deprivation category, as at 31 December 2018" xr:uid="{6BD52F6E-A274-4ED3-B62B-A188DA7DB053}"/>
    <hyperlink ref="B51" location="'Table 25a and 25b'!A1" display="Table 25a:  Capacity (registered places) of childcare services by urban-rural category and deprivation category, as at 31 December 2018" xr:uid="{75349E83-445A-40D8-9905-2B7A282DCF52}"/>
    <hyperlink ref="B52" location="'Table 25a and 25b'!A46" display="Table 25b:  Capacity of nurseries by urban-rural category and deprivation category, as at 31 December 2018" xr:uid="{DFF89AE0-B6AA-4702-BEE0-B2D438829719}"/>
    <hyperlink ref="B53" location="'Table 26a and 26b'!A1" display="Table 26a:  Capacity (registered places) of childcare services as a rate per 10,000 population of the service specific population by urban-rural category and deprivation category, as at 31 December 2018" xr:uid="{1196A7BB-D6FB-4AF4-9A0F-6F2354C1E463}"/>
    <hyperlink ref="B54" location="'Table 26a and 26b'!A39" display="Table 26b:  Capacity of nursery services as a rate per 10,000 population of the service specific population by urban-rural category and deprivation category, as at 31 December 2018" xr:uid="{D33E3764-1297-4441-BD52-B260BDFEA7DF}"/>
    <hyperlink ref="B57" location="'Table 27a and 27b'!A1" display="Table 27a:  Number of childcare services that are providing funded early learning and childcare, as at 31 December 2018" xr:uid="{BD958AB7-057E-4200-BEA3-D1468029B213}"/>
    <hyperlink ref="B58" location="'Table 27a and 27b'!A41" display="Table 27b:  Number of selected childcare services that are providing funded early learning and childcare, by local authority, as at 31 December 2018" xr:uid="{6EAF7215-8791-4948-948D-14F83726DD9C}"/>
    <hyperlink ref="B59" location="'Table 27c'!A1" display="Table 27c : Proportion of services providing funded early learning and childcare as at 31 December 2014, 2015, 2016, 2017 and 2018" xr:uid="{7E32818D-2EB2-4EE2-8858-03F406802FCB}"/>
    <hyperlink ref="B60" location="'Table 28a, 28b and 28c'!A1" display="Table 28a:  Age-groups that can be provided for by registered  childcare services, as at 31 December 2018" xr:uid="{32C00D66-660F-4178-93AC-99CBAF7D29B1}"/>
    <hyperlink ref="B61" location="'Table 28a, 28b and 28c'!A30" display="Table 28b:  Age-groups that can be provided for by nurseries, by provider sector, as at 31 December 2018" xr:uid="{7BB252D9-E5B8-40A0-9AC3-7FAD290E002C}"/>
    <hyperlink ref="B62" location="'Table 28a, 28b and 28c'!A47" display="Table 28c:  Age-groups that can be provided for by out of school care services, by provider sector, as at 31 December 2018" xr:uid="{74038A16-03AF-4687-81BE-BE8771474086}"/>
    <hyperlink ref="B63" location="'Table 29'!A1" display="Table 29:  Languages and service philosophies of childcare services, as at 31 December 2018" xr:uid="{8F0E4138-50C2-4A91-8AF6-9908B2CDAD6F}"/>
    <hyperlink ref="B64" location="'Table 30a to 30e'!A1" display="Table 30a:  School-term and school-holiday availability, by main type of childcare service, as at 31 December 2018" xr:uid="{9FFE4345-15C1-4D01-8790-16D3B66A43F1}"/>
    <hyperlink ref="B65" location="'Table 30a to 30e'!A53" display="Table 30b:  School-term and school-holiday availability in nurseries by provider sector, as at 31 December 2018" xr:uid="{EEBAFD25-4FF9-4900-8BA9-0E37B1AF54DE}"/>
    <hyperlink ref="B66" location="'Table 30a to 30e'!A82" display="Table 30c:  School-term and school-holiday availability in out of school care services by provider sector, as at 31 December 2018" xr:uid="{8287DE7C-8E67-4B3E-AEA1-6DEB9B3853A4}"/>
    <hyperlink ref="B67" location="'Table 30a to 30e'!A111" display="Table 30d:  School-term and school-holiday availability, by main type of childcare service, for services providing ELC only as at 31 December 2018" xr:uid="{16C0AA66-25EA-4896-8CB2-C32A6B8A6A37}"/>
    <hyperlink ref="B68" location="'Table 30a to 30e'!A153" display="Table 30e:  School-term and school-holiday availability in nurseries, which provide ELC, by provider sector, as at 31 December 2018" xr:uid="{D5C4AF04-7E80-4DBA-B05A-16941D48F245}"/>
    <hyperlink ref="B69" location="'Table 31a and 31b'!A1" display="Table 31a:  Part-day / whole day sessions and whether drop in or planned, by main type of childcare service, as at 31 December 2018" xr:uid="{2F45733F-783D-4994-A7F0-D5B5A0C765F1}"/>
    <hyperlink ref="B70" location="'Table 31a and 31b'!A49" display="Table 31b:  Part-day / whole day sessions and whether drop in or planned, nurseries by provider sector, as at 31 December 2018" xr:uid="{C66EADF8-0EF3-4D0A-AB48-C40598541D3A}"/>
    <hyperlink ref="B71" location="'Table 32a and 32b'!A1" display="Table 32a:  Provision of meals and snacks, by main type of childcare service, as at 31 December 2018" xr:uid="{38189DF5-CE96-4AAF-8290-BD5458F05097}"/>
    <hyperlink ref="B72" location="'Table 32a and 32b'!A53" display="Table 32b:  Provision of meals and snacks, nurseries by Provider Sector, as at 31 December 2018" xr:uid="{49A7A045-2C78-4082-A206-A2F9E51EFD95}"/>
    <hyperlink ref="B75" location="'Table 33'!A1" display="Table 33:  Characteristics of the active childminder workforce as at 31 December 2018" xr:uid="{EEA38672-C359-4816-9D7A-A493D94D68A0}"/>
    <hyperlink ref="B80" location="'Tables 34a to 34j'!B9" display="Table 34a and 34a 1: spread of grades of childminding and daycare of children services, as at 31 December 2018" xr:uid="{2CBCA0E5-129A-4383-A777-CEEE71B920FC}"/>
    <hyperlink ref="B81" location="'Tables 34a to 34j'!B15" display="Table 34b and 34b 1: spread of grades of daycare of children services by sector, as at 31 December 2018" xr:uid="{5C31872A-42D4-46E8-8B47-D5000A5D6953}"/>
    <hyperlink ref="B82" location="'Tables 34a to 34j'!B23" display="Table 34c and 34c 1: spread of grades by main service categories, as at 31 December 2018" xr:uid="{2BCCDACF-BFE1-44AB-9CB1-39A98961E6BD}"/>
    <hyperlink ref="B83" location="'Tables 34a to 34j'!B38" display="Table 34d and 34d 1: spread of grades in nurseries and out of school care services by provider sector, as at 31 December 2018" xr:uid="{56E4C1BA-EFED-4175-9929-059F1CE004B4}"/>
    <hyperlink ref="B84" location="'Tables 34a to 34j'!B51" display="Table 34e and 34e 1: spread of grades by main service categories and provider sector, as at 31 December 2018" xr:uid="{22F1D81F-A7E9-407D-ACFD-0003C183C430}"/>
    <hyperlink ref="B85" location="'Tables 34a to 34j'!B85" display="Table 34f and 34f 1: spread of grades in childminding services by urban rural category and SIMD category, as at 31 December 2018" xr:uid="{30402919-DEE9-4493-80AD-6912B886D06F}"/>
    <hyperlink ref="B86" location="'Tables 34a to 34j'!B112" display="Table 34g 1: spread of grades in daycare of children services by urban rural category and SIMD category, as at 31 December 2018 (Tables 34g 2 - 34g 12 spread of grades for each service category by urban rural category and SIMD category)" xr:uid="{ED472D47-FF23-48F5-98F7-5EB0BF7C9763}"/>
    <hyperlink ref="B87" location="'Tables 34a to 34j'!A140" display="Table 34h 1: spread of grades in daycare of children services by urban rural category and SIMD category, as at 31 December 2018 (Tables 34h 2 - 34h 12 spread of grades for each service category by urban rural category and SIMD category)" xr:uid="{98D9A7B8-459F-45D5-8071-ACAAEC116300}"/>
    <hyperlink ref="B88" location="'Tables 34a to 34j'!A168" display="Table 34i and 34i 1: spread of grades in children and family centres, nurseries and playgroups and whether they are providing funded places, as at 31 December 2018" xr:uid="{E464AC23-E3B0-44C1-8375-BDA524915C61}"/>
    <hyperlink ref="B89" location="'Tables 34a to 34j'!A183" display="Table 34j and 34j 1: spread of grades in children and family centres, nurseries and playgroups by provider sector and whether they are providing funded places, as at 31 December 2018" xr:uid="{2E37ED38-6A0B-4697-BE97-8CB4BE990BB3}"/>
    <hyperlink ref="B90" location="'Table 34k'!A1" display="Table 34k: Evaluations of childminders and daycare of children services in terms of quality theme grading, as at 31 December 2018" xr:uid="{D351FA62-2FEF-4D22-B48C-A5CBCEB2A23A}"/>
    <hyperlink ref="B91" location="'Table 34l'!A1" display="Table 34l: Evaluations of services providing funded early learning and childcare as at 31 December 2014, 2015, 2016, 2017 and 2018" xr:uid="{15263451-0F2F-496E-8493-E860B4496B3B}"/>
    <hyperlink ref="B94" location="'Tables 35a - 35g'!B9" display="Table 35a: Summary of graded childminding services by theme as at 31st December 2018 " xr:uid="{200E61DB-9CD9-4B27-8149-0DE28C0217E2}"/>
    <hyperlink ref="B95" location="'Tables 35a - 35g'!B16" display="Table 35b: Summary of graded daycare of children services by theme as at 31st December 2018 " xr:uid="{A7BDD82C-A255-4774-B528-21809C737BEA}"/>
    <hyperlink ref="B96" location="'Tables 35a - 35g'!B24" display="Table 35c: Summary of graded daycare of children services by sector and by theme as at 31st December 2018 " xr:uid="{72DB6B53-4BE5-47D7-915E-480E9CE9CFCF}"/>
    <hyperlink ref="B97" location="'Tables 35a - 35g'!B40" display="Table 35d: Summary of graded daycare of children services by service category and sector for quality of care and support grades as at 31st December 2018 " xr:uid="{82A976D2-2504-4229-B372-2F0DA0F52DA6}"/>
    <hyperlink ref="B98" location="'Tables 35a - 35g'!B58" display="Table 35e: Summary of graded daycare of children services by service category and sector for quality of environment grades as at 31st December 2018 " xr:uid="{A248DF66-CA08-4905-859E-05330D3D4A1E}"/>
    <hyperlink ref="B99" location="'Tables 35a - 35g'!B76" display="Table 35f: Summary of graded daycare of children services by service category and sector for quality of staffing grades as at 31st December 2018 " xr:uid="{561104FF-7846-44F3-BCA0-9F504A8F0D52}"/>
    <hyperlink ref="B100" location="'Tables 35a - 35g'!B94" display="Table 35g: Summary of graded daycare of children services by service category and sector for quality of management and leadership grades as at 31st December 2018 " xr:uid="{8F451C77-15FE-460F-A204-773019AADDCC}"/>
    <hyperlink ref="B103" location="'Tables 36a - 36d'!B9" display="Table 36a: minimum grades of childminding and daycare of children services, as at 31 December 2018" xr:uid="{A63C033F-A0E0-425F-9735-A688D252B578}"/>
    <hyperlink ref="B104" location="'Tables 36a - 36d'!B14" display="Table 36b: minimum grades of daycare of children services by sector, as at 31 December 2018" xr:uid="{05D3B2EE-E095-486E-A234-3AE4B4972D1E}"/>
    <hyperlink ref="B105" location="'Tables 36a - 36d'!B22" display="Table 36c: minimum grades of daycare of children services by service categories, as at 31 December 2018" xr:uid="{92B4DC12-3A43-4444-8A43-0C365591EF45}"/>
    <hyperlink ref="B106" location="'Tables 36a - 36d'!B37" display="Table 36d: minimum grades of nurseries and out of school care services by provider sector, as at 31 December 2018" xr:uid="{650ADCFA-AF85-4368-A98F-7EAD26FEDE1B}"/>
    <hyperlink ref="B109" location="'Tables 37a - 37d'!B8" display="Table 37a and 37a 1: Summary of grades in nursery services by service size (registered places) and provider sector, as at 31st December 2018" xr:uid="{061C6789-E4EB-4582-874F-88FF52F3815F}"/>
    <hyperlink ref="B110" location="'Tables 37a - 37d'!B21" display="Table 37b and 37b 1: Summary of grades in local authority nursery services by service size (registered places), as at 31st December 2018" xr:uid="{8FD64152-5F98-4F80-ACC5-316EE4CF109B}"/>
    <hyperlink ref="B111" location="'Tables 37a - 37d'!B35" display="Table 37c and 37c 1: Summary of grades in private nursery services by service size (registered places), as at 31st December 2018" xr:uid="{21EDE623-0FCA-45AA-9995-9896C278ACEF}"/>
    <hyperlink ref="B112" location="'Tables 37a - 37d'!B49" display="Table 37d and 37d 1: Summary of grades in voluntary/not for profit nursery services by service size (registered places), as at 31st December 2018" xr:uid="{960CF742-3BEA-48CA-B05A-064046972E5A}"/>
    <hyperlink ref="B115" location="'Table 38a -b'!B1" display="Table 38a:  Complaints about childcare service, between 1 January 2018 and 31 December 2018" xr:uid="{A7AEF08B-7AB7-4424-8E52-11C94FFDDDFD}"/>
    <hyperlink ref="B116" location="'Table 38a -b'!B10" display="Table 38b:  Upheld complaints about childcare services by main service category, between 1 January 2018 and 31 December 2018" xr:uid="{16F8C95F-C1E1-444C-BE02-1FFC845948A2}"/>
    <hyperlink ref="B119" location="'Population Statistics'!A1" display="Population estimates by Scottish Index of Multiple Deprivation (SIMD) 2016 decile, sex and single year of age, June 2017" xr:uid="{D5B53FDA-C66C-4612-9CC8-6DED0FCE693F}"/>
    <hyperlink ref="B120" location="'Population Statistics'!A21" display="Population estimates for 6-fold Urban Rural classification by sex and single year of age: June 2017" xr:uid="{B148ED45-BD7C-4410-8DE9-95B3AB058900}"/>
    <hyperlink ref="B121" location="'Population Statistics'!A35" display="Mid-year population estimates: Scotland and its council areas by single year of age and sex: 2017" xr:uid="{8449762F-6951-4919-A942-8DFD6EC24D1D}"/>
  </hyperlinks>
  <pageMargins left="0.25" right="0.25" top="0.75" bottom="0.75" header="0.3" footer="0.3"/>
  <pageSetup paperSize="8"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92D050"/>
    <pageSetUpPr fitToPage="1"/>
  </sheetPr>
  <dimension ref="B1:M91"/>
  <sheetViews>
    <sheetView workbookViewId="0">
      <selection activeCell="B2" sqref="B2"/>
    </sheetView>
  </sheetViews>
  <sheetFormatPr defaultRowHeight="15" x14ac:dyDescent="0.25"/>
  <cols>
    <col min="2" max="2" width="58.85546875" customWidth="1"/>
    <col min="3" max="3" width="20.140625" customWidth="1"/>
    <col min="4" max="4" width="15.85546875" customWidth="1"/>
    <col min="5" max="5" width="15.5703125" customWidth="1"/>
    <col min="6" max="6" width="16.42578125" customWidth="1"/>
    <col min="7" max="9" width="14.85546875" customWidth="1"/>
  </cols>
  <sheetData>
    <row r="1" spans="2:13" ht="15.75" x14ac:dyDescent="0.25">
      <c r="B1" s="15" t="s">
        <v>229</v>
      </c>
    </row>
    <row r="3" spans="2:13" ht="15.75" customHeight="1" x14ac:dyDescent="0.25">
      <c r="B3" s="271"/>
      <c r="C3" s="1608" t="s">
        <v>233</v>
      </c>
      <c r="D3" s="1611" t="s">
        <v>150</v>
      </c>
      <c r="E3" s="1611"/>
      <c r="F3" s="1612"/>
      <c r="G3" s="1611" t="s">
        <v>151</v>
      </c>
      <c r="H3" s="1611"/>
      <c r="I3" s="1612"/>
    </row>
    <row r="4" spans="2:13" ht="15.75" x14ac:dyDescent="0.25">
      <c r="B4" s="272"/>
      <c r="C4" s="1609"/>
      <c r="D4" s="1613" t="s">
        <v>152</v>
      </c>
      <c r="E4" s="1611"/>
      <c r="F4" s="1612"/>
      <c r="G4" s="1613" t="s">
        <v>152</v>
      </c>
      <c r="H4" s="1611"/>
      <c r="I4" s="1612"/>
    </row>
    <row r="5" spans="2:13" ht="94.5" x14ac:dyDescent="0.25">
      <c r="B5" s="273"/>
      <c r="C5" s="1610"/>
      <c r="D5" s="274" t="s">
        <v>153</v>
      </c>
      <c r="E5" s="274" t="s">
        <v>154</v>
      </c>
      <c r="F5" s="274" t="s">
        <v>155</v>
      </c>
      <c r="G5" s="274" t="s">
        <v>153</v>
      </c>
      <c r="H5" s="274" t="s">
        <v>154</v>
      </c>
      <c r="I5" s="275" t="s">
        <v>155</v>
      </c>
    </row>
    <row r="6" spans="2:13" ht="15.75" x14ac:dyDescent="0.25">
      <c r="B6" s="179"/>
      <c r="C6" s="179"/>
      <c r="D6" s="179"/>
      <c r="E6" s="180"/>
      <c r="F6" s="276"/>
      <c r="G6" s="179"/>
      <c r="H6" s="180"/>
      <c r="I6" s="277"/>
    </row>
    <row r="7" spans="2:13" ht="15.75" x14ac:dyDescent="0.25">
      <c r="B7" s="36" t="s">
        <v>156</v>
      </c>
      <c r="C7" s="205"/>
      <c r="D7" s="205"/>
      <c r="E7" s="206"/>
      <c r="F7" s="149"/>
      <c r="G7" s="205"/>
      <c r="H7" s="206"/>
      <c r="I7" s="151"/>
    </row>
    <row r="8" spans="2:13" s="1" customFormat="1" ht="15.75" x14ac:dyDescent="0.25">
      <c r="B8" s="41" t="s">
        <v>28</v>
      </c>
      <c r="C8" s="169">
        <v>5110</v>
      </c>
      <c r="D8" s="169">
        <v>30</v>
      </c>
      <c r="E8" s="152">
        <v>90</v>
      </c>
      <c r="F8" s="153">
        <v>740</v>
      </c>
      <c r="G8" s="278">
        <f>D8/$C$8</f>
        <v>5.8708414872798431E-3</v>
      </c>
      <c r="H8" s="278">
        <f>E8/$C8</f>
        <v>1.7612524461839529E-2</v>
      </c>
      <c r="I8" s="279">
        <f>F8/$C8</f>
        <v>0.14481409001956946</v>
      </c>
    </row>
    <row r="9" spans="2:13" ht="15.75" x14ac:dyDescent="0.25">
      <c r="B9" s="41" t="s">
        <v>29</v>
      </c>
      <c r="C9" s="169">
        <v>140</v>
      </c>
      <c r="D9" s="169">
        <v>10</v>
      </c>
      <c r="E9" s="152">
        <v>20</v>
      </c>
      <c r="F9" s="122">
        <v>60</v>
      </c>
      <c r="G9" s="278">
        <f>D9/$C9</f>
        <v>7.1428571428571425E-2</v>
      </c>
      <c r="H9" s="278">
        <f t="shared" ref="H9:I22" si="0">E9/$C9</f>
        <v>0.14285714285714285</v>
      </c>
      <c r="I9" s="279">
        <f t="shared" si="0"/>
        <v>0.42857142857142855</v>
      </c>
      <c r="K9" s="1"/>
      <c r="L9" s="1"/>
      <c r="M9" s="1"/>
    </row>
    <row r="10" spans="2:13" ht="15.75" x14ac:dyDescent="0.25">
      <c r="B10" s="41" t="s">
        <v>30</v>
      </c>
      <c r="C10" s="169">
        <v>60</v>
      </c>
      <c r="D10" s="169">
        <v>10</v>
      </c>
      <c r="E10" s="152">
        <v>30</v>
      </c>
      <c r="F10" s="122">
        <v>40</v>
      </c>
      <c r="G10" s="278">
        <f>D10/$C10</f>
        <v>0.16666666666666666</v>
      </c>
      <c r="H10" s="278">
        <f t="shared" si="0"/>
        <v>0.5</v>
      </c>
      <c r="I10" s="279">
        <f t="shared" si="0"/>
        <v>0.66666666666666663</v>
      </c>
      <c r="K10" s="1"/>
      <c r="L10" s="1"/>
      <c r="M10" s="1"/>
    </row>
    <row r="11" spans="2:13" ht="15.75" x14ac:dyDescent="0.25">
      <c r="B11" s="41" t="s">
        <v>31</v>
      </c>
      <c r="C11" s="169">
        <v>40</v>
      </c>
      <c r="D11" s="169">
        <v>0</v>
      </c>
      <c r="E11" s="152">
        <v>0</v>
      </c>
      <c r="F11" s="122">
        <v>0</v>
      </c>
      <c r="G11" s="278">
        <f t="shared" ref="G11:G18" si="1">D11/$C11</f>
        <v>0</v>
      </c>
      <c r="H11" s="278">
        <f t="shared" si="0"/>
        <v>0</v>
      </c>
      <c r="I11" s="279">
        <f t="shared" si="0"/>
        <v>0</v>
      </c>
      <c r="K11" s="1"/>
      <c r="L11" s="1"/>
      <c r="M11" s="1"/>
    </row>
    <row r="12" spans="2:13" ht="15.75" x14ac:dyDescent="0.25">
      <c r="B12" s="280" t="s">
        <v>32</v>
      </c>
      <c r="C12" s="281">
        <v>2470</v>
      </c>
      <c r="D12" s="282">
        <v>10</v>
      </c>
      <c r="E12" s="283">
        <v>100</v>
      </c>
      <c r="F12" s="109">
        <v>660</v>
      </c>
      <c r="G12" s="285">
        <f>D12/$C12</f>
        <v>4.048582995951417E-3</v>
      </c>
      <c r="H12" s="285">
        <f t="shared" si="0"/>
        <v>4.048582995951417E-2</v>
      </c>
      <c r="I12" s="286">
        <f t="shared" si="0"/>
        <v>0.26720647773279355</v>
      </c>
      <c r="K12" s="1"/>
      <c r="L12" s="1"/>
      <c r="M12" s="1"/>
    </row>
    <row r="13" spans="2:13" ht="15.75" x14ac:dyDescent="0.25">
      <c r="B13" s="41" t="s">
        <v>57</v>
      </c>
      <c r="C13" s="169">
        <v>440</v>
      </c>
      <c r="D13" s="169">
        <v>0</v>
      </c>
      <c r="E13" s="152">
        <v>30</v>
      </c>
      <c r="F13" s="122">
        <v>180</v>
      </c>
      <c r="G13" s="278">
        <f t="shared" si="1"/>
        <v>0</v>
      </c>
      <c r="H13" s="278">
        <f t="shared" si="0"/>
        <v>6.8181818181818177E-2</v>
      </c>
      <c r="I13" s="279">
        <f t="shared" si="0"/>
        <v>0.40909090909090912</v>
      </c>
      <c r="K13" s="1"/>
      <c r="L13" s="1"/>
      <c r="M13" s="1"/>
    </row>
    <row r="14" spans="2:13" ht="15.75" x14ac:dyDescent="0.25">
      <c r="B14" s="41" t="s">
        <v>58</v>
      </c>
      <c r="C14" s="169">
        <v>2030</v>
      </c>
      <c r="D14" s="169">
        <v>10</v>
      </c>
      <c r="E14" s="152">
        <v>70</v>
      </c>
      <c r="F14" s="153">
        <v>480</v>
      </c>
      <c r="G14" s="278">
        <f t="shared" si="1"/>
        <v>4.9261083743842365E-3</v>
      </c>
      <c r="H14" s="278">
        <f t="shared" si="0"/>
        <v>3.4482758620689655E-2</v>
      </c>
      <c r="I14" s="279">
        <f t="shared" si="0"/>
        <v>0.23645320197044334</v>
      </c>
      <c r="K14" s="1"/>
      <c r="L14" s="1"/>
      <c r="M14" s="1"/>
    </row>
    <row r="15" spans="2:13" ht="15.75" x14ac:dyDescent="0.25">
      <c r="B15" s="280" t="s">
        <v>35</v>
      </c>
      <c r="C15" s="281">
        <v>750</v>
      </c>
      <c r="D15" s="282">
        <v>0</v>
      </c>
      <c r="E15" s="283">
        <v>0</v>
      </c>
      <c r="F15" s="284">
        <v>0</v>
      </c>
      <c r="G15" s="285">
        <f t="shared" si="1"/>
        <v>0</v>
      </c>
      <c r="H15" s="285">
        <f t="shared" si="0"/>
        <v>0</v>
      </c>
      <c r="I15" s="286">
        <f t="shared" si="0"/>
        <v>0</v>
      </c>
      <c r="K15" s="1"/>
      <c r="L15" s="1"/>
      <c r="M15" s="1"/>
    </row>
    <row r="16" spans="2:13" ht="15.75" x14ac:dyDescent="0.25">
      <c r="B16" s="41" t="s">
        <v>57</v>
      </c>
      <c r="C16" s="169">
        <v>520</v>
      </c>
      <c r="D16" s="169">
        <v>0</v>
      </c>
      <c r="E16" s="152">
        <v>0</v>
      </c>
      <c r="F16" s="122">
        <v>0</v>
      </c>
      <c r="G16" s="278">
        <f t="shared" si="1"/>
        <v>0</v>
      </c>
      <c r="H16" s="278">
        <f t="shared" si="0"/>
        <v>0</v>
      </c>
      <c r="I16" s="279">
        <f t="shared" si="0"/>
        <v>0</v>
      </c>
      <c r="K16" s="1"/>
      <c r="L16" s="1"/>
      <c r="M16" s="1"/>
    </row>
    <row r="17" spans="2:13" ht="15.75" x14ac:dyDescent="0.25">
      <c r="B17" s="41" t="s">
        <v>58</v>
      </c>
      <c r="C17" s="169">
        <v>230</v>
      </c>
      <c r="D17" s="169">
        <v>0</v>
      </c>
      <c r="E17" s="152">
        <v>0</v>
      </c>
      <c r="F17" s="122">
        <v>0</v>
      </c>
      <c r="G17" s="278">
        <f t="shared" si="1"/>
        <v>0</v>
      </c>
      <c r="H17" s="278">
        <f t="shared" si="0"/>
        <v>0</v>
      </c>
      <c r="I17" s="279">
        <f t="shared" si="0"/>
        <v>0</v>
      </c>
      <c r="K17" s="1"/>
      <c r="L17" s="1"/>
      <c r="M17" s="1"/>
    </row>
    <row r="18" spans="2:13" ht="15.75" x14ac:dyDescent="0.25">
      <c r="B18" s="41" t="s">
        <v>36</v>
      </c>
      <c r="C18" s="169">
        <v>190</v>
      </c>
      <c r="D18" s="169">
        <v>0</v>
      </c>
      <c r="E18" s="152">
        <v>0</v>
      </c>
      <c r="F18" s="122">
        <v>0</v>
      </c>
      <c r="G18" s="278">
        <f t="shared" si="1"/>
        <v>0</v>
      </c>
      <c r="H18" s="278">
        <f t="shared" si="0"/>
        <v>0</v>
      </c>
      <c r="I18" s="279">
        <f t="shared" si="0"/>
        <v>0</v>
      </c>
      <c r="K18" s="1"/>
      <c r="L18" s="1"/>
      <c r="M18" s="1"/>
    </row>
    <row r="19" spans="2:13" ht="15.75" x14ac:dyDescent="0.25">
      <c r="B19" s="171"/>
      <c r="C19" s="287"/>
      <c r="D19" s="288"/>
      <c r="E19" s="289"/>
      <c r="F19" s="290"/>
      <c r="G19" s="291"/>
      <c r="H19" s="291"/>
      <c r="I19" s="292"/>
      <c r="K19" s="1"/>
      <c r="L19" s="1"/>
      <c r="M19" s="1"/>
    </row>
    <row r="20" spans="2:13" ht="15.75" x14ac:dyDescent="0.25">
      <c r="B20" s="293" t="s">
        <v>37</v>
      </c>
      <c r="C20" s="294">
        <v>8750</v>
      </c>
      <c r="D20" s="294">
        <v>60</v>
      </c>
      <c r="E20" s="294">
        <v>230</v>
      </c>
      <c r="F20" s="294">
        <v>1510</v>
      </c>
      <c r="G20" s="295">
        <f>D20/$C20</f>
        <v>6.8571428571428568E-3</v>
      </c>
      <c r="H20" s="295">
        <f>E20/$C20</f>
        <v>2.6285714285714287E-2</v>
      </c>
      <c r="I20" s="296">
        <f t="shared" si="0"/>
        <v>0.17257142857142857</v>
      </c>
      <c r="K20" s="1"/>
      <c r="L20" s="1"/>
      <c r="M20" s="1"/>
    </row>
    <row r="21" spans="2:13" ht="15.75" x14ac:dyDescent="0.25">
      <c r="B21" s="159" t="s">
        <v>157</v>
      </c>
      <c r="C21" s="160">
        <v>8690</v>
      </c>
      <c r="D21" s="160">
        <v>50</v>
      </c>
      <c r="E21" s="160">
        <v>210</v>
      </c>
      <c r="F21" s="160">
        <v>1470</v>
      </c>
      <c r="G21" s="295">
        <f>D21/$C21</f>
        <v>5.7537399309551211E-3</v>
      </c>
      <c r="H21" s="295">
        <f>E21/$C21</f>
        <v>2.4165707710011506E-2</v>
      </c>
      <c r="I21" s="296">
        <f t="shared" si="0"/>
        <v>0.16915995397008055</v>
      </c>
      <c r="K21" s="1"/>
      <c r="L21" s="1"/>
      <c r="M21" s="1"/>
    </row>
    <row r="22" spans="2:13" ht="15.75" x14ac:dyDescent="0.25">
      <c r="B22" s="298" t="s">
        <v>158</v>
      </c>
      <c r="C22" s="299">
        <v>3580</v>
      </c>
      <c r="D22" s="299">
        <v>20</v>
      </c>
      <c r="E22" s="299">
        <v>120</v>
      </c>
      <c r="F22" s="299">
        <v>720</v>
      </c>
      <c r="G22" s="300">
        <f>D22/$C22</f>
        <v>5.5865921787709499E-3</v>
      </c>
      <c r="H22" s="300">
        <f t="shared" si="0"/>
        <v>3.3519553072625698E-2</v>
      </c>
      <c r="I22" s="301">
        <f t="shared" si="0"/>
        <v>0.2011173184357542</v>
      </c>
      <c r="K22" s="1"/>
      <c r="L22" s="1"/>
      <c r="M22" s="1"/>
    </row>
    <row r="23" spans="2:13" ht="15.75" x14ac:dyDescent="0.25">
      <c r="B23" s="67" t="s">
        <v>62</v>
      </c>
      <c r="C23" s="297"/>
      <c r="D23" s="297"/>
      <c r="E23" s="297"/>
      <c r="F23" s="297"/>
      <c r="G23" s="268"/>
      <c r="H23" s="268"/>
      <c r="I23" s="268"/>
    </row>
    <row r="24" spans="2:13" ht="15.75" x14ac:dyDescent="0.25">
      <c r="B24" s="1" t="s">
        <v>40</v>
      </c>
      <c r="C24" s="297"/>
      <c r="D24" s="297"/>
      <c r="E24" s="297"/>
      <c r="F24" s="297"/>
      <c r="G24" s="268"/>
      <c r="H24" s="268"/>
      <c r="I24" s="268"/>
    </row>
    <row r="25" spans="2:13" ht="15.75" x14ac:dyDescent="0.25">
      <c r="B25" t="s">
        <v>12</v>
      </c>
      <c r="C25" s="297"/>
      <c r="D25" s="297"/>
      <c r="E25" s="297"/>
      <c r="F25" s="297"/>
      <c r="G25" s="268"/>
      <c r="H25" s="268"/>
      <c r="I25" s="268"/>
    </row>
    <row r="26" spans="2:13" ht="15.75" x14ac:dyDescent="0.25">
      <c r="B26" t="s">
        <v>159</v>
      </c>
      <c r="C26" s="297"/>
      <c r="D26" s="297"/>
      <c r="E26" s="297"/>
      <c r="F26" s="297"/>
      <c r="G26" s="268"/>
      <c r="H26" s="268"/>
      <c r="I26" s="268"/>
    </row>
    <row r="27" spans="2:13" ht="15.75" x14ac:dyDescent="0.25">
      <c r="C27" s="297"/>
      <c r="D27" s="297"/>
      <c r="E27" s="297"/>
      <c r="F27" s="297"/>
      <c r="G27" s="268"/>
      <c r="H27" s="268"/>
      <c r="I27" s="268"/>
    </row>
    <row r="28" spans="2:13" ht="15.75" x14ac:dyDescent="0.25">
      <c r="B28" s="15" t="s">
        <v>231</v>
      </c>
    </row>
    <row r="30" spans="2:13" ht="15" customHeight="1" x14ac:dyDescent="0.25">
      <c r="B30" s="302"/>
      <c r="C30" s="1608" t="s">
        <v>233</v>
      </c>
      <c r="D30" s="1614" t="s">
        <v>150</v>
      </c>
      <c r="E30" s="1611"/>
      <c r="F30" s="1612"/>
      <c r="G30" s="1611" t="s">
        <v>151</v>
      </c>
      <c r="H30" s="1611"/>
      <c r="I30" s="1612"/>
    </row>
    <row r="31" spans="2:13" ht="15.75" x14ac:dyDescent="0.25">
      <c r="B31" s="187"/>
      <c r="C31" s="1609"/>
      <c r="D31" s="1613" t="s">
        <v>152</v>
      </c>
      <c r="E31" s="1611"/>
      <c r="F31" s="1612"/>
      <c r="G31" s="1613" t="s">
        <v>152</v>
      </c>
      <c r="H31" s="1611"/>
      <c r="I31" s="1612"/>
    </row>
    <row r="32" spans="2:13" ht="94.5" x14ac:dyDescent="0.25">
      <c r="B32" s="303"/>
      <c r="C32" s="1610"/>
      <c r="D32" s="274" t="s">
        <v>153</v>
      </c>
      <c r="E32" s="274" t="s">
        <v>154</v>
      </c>
      <c r="F32" s="274" t="s">
        <v>155</v>
      </c>
      <c r="G32" s="274" t="s">
        <v>153</v>
      </c>
      <c r="H32" s="275" t="s">
        <v>154</v>
      </c>
      <c r="I32" s="275" t="s">
        <v>155</v>
      </c>
    </row>
    <row r="33" spans="2:9" ht="15.75" x14ac:dyDescent="0.25">
      <c r="B33" s="179"/>
      <c r="C33" s="180"/>
      <c r="D33" s="277"/>
      <c r="E33" s="277"/>
      <c r="F33" s="277"/>
      <c r="G33" s="277"/>
      <c r="H33" s="182"/>
      <c r="I33" s="182"/>
    </row>
    <row r="34" spans="2:9" ht="15.75" x14ac:dyDescent="0.25">
      <c r="B34" s="41" t="s">
        <v>44</v>
      </c>
      <c r="C34" s="152">
        <v>1510</v>
      </c>
      <c r="D34" s="304">
        <v>10</v>
      </c>
      <c r="E34" s="304">
        <v>20</v>
      </c>
      <c r="F34" s="305">
        <v>80</v>
      </c>
      <c r="G34" s="278">
        <f>D34/$C34</f>
        <v>6.6225165562913907E-3</v>
      </c>
      <c r="H34" s="278">
        <f>E34/$C34</f>
        <v>1.3245033112582781E-2</v>
      </c>
      <c r="I34" s="279">
        <f>F34/$C34</f>
        <v>5.2980132450331126E-2</v>
      </c>
    </row>
    <row r="35" spans="2:9" ht="15.75" x14ac:dyDescent="0.25">
      <c r="B35" s="41" t="s">
        <v>45</v>
      </c>
      <c r="C35" s="152">
        <v>770</v>
      </c>
      <c r="D35" s="304">
        <v>10</v>
      </c>
      <c r="E35" s="304">
        <v>80</v>
      </c>
      <c r="F35" s="305">
        <v>540</v>
      </c>
      <c r="G35" s="278">
        <f t="shared" ref="G35:I38" si="2">D35/$C35</f>
        <v>1.2987012987012988E-2</v>
      </c>
      <c r="H35" s="279">
        <f t="shared" si="2"/>
        <v>0.1038961038961039</v>
      </c>
      <c r="I35" s="279">
        <f t="shared" si="2"/>
        <v>0.70129870129870131</v>
      </c>
    </row>
    <row r="36" spans="2:9" ht="15.75" x14ac:dyDescent="0.25">
      <c r="B36" s="41" t="s">
        <v>46</v>
      </c>
      <c r="C36" s="152">
        <v>200</v>
      </c>
      <c r="D36" s="304">
        <v>0</v>
      </c>
      <c r="E36" s="304">
        <v>10</v>
      </c>
      <c r="F36" s="305">
        <v>50</v>
      </c>
      <c r="G36" s="278">
        <f t="shared" si="2"/>
        <v>0</v>
      </c>
      <c r="H36" s="279">
        <f t="shared" si="2"/>
        <v>0.05</v>
      </c>
      <c r="I36" s="306">
        <f t="shared" si="2"/>
        <v>0.25</v>
      </c>
    </row>
    <row r="37" spans="2:9" ht="15.75" x14ac:dyDescent="0.25">
      <c r="B37" s="171"/>
      <c r="C37" s="307"/>
      <c r="D37" s="200"/>
      <c r="E37" s="307"/>
      <c r="F37" s="200"/>
      <c r="G37" s="308"/>
      <c r="H37" s="187"/>
      <c r="I37" s="200"/>
    </row>
    <row r="38" spans="2:9" ht="15.75" x14ac:dyDescent="0.25">
      <c r="B38" s="293" t="s">
        <v>37</v>
      </c>
      <c r="C38" s="184">
        <v>2470</v>
      </c>
      <c r="D38" s="309">
        <v>10</v>
      </c>
      <c r="E38" s="309">
        <v>100</v>
      </c>
      <c r="F38" s="310">
        <v>660</v>
      </c>
      <c r="G38" s="311">
        <f>D38/$C38</f>
        <v>4.048582995951417E-3</v>
      </c>
      <c r="H38" s="311">
        <f t="shared" si="2"/>
        <v>4.048582995951417E-2</v>
      </c>
      <c r="I38" s="312">
        <f>F38/$C38</f>
        <v>0.26720647773279355</v>
      </c>
    </row>
    <row r="39" spans="2:9" ht="15.75" x14ac:dyDescent="0.25">
      <c r="B39" s="170"/>
      <c r="C39" s="171"/>
      <c r="D39" s="172"/>
      <c r="E39" s="172"/>
      <c r="F39" s="172"/>
      <c r="G39" s="171"/>
      <c r="H39" s="200"/>
      <c r="I39" s="313"/>
    </row>
    <row r="40" spans="2:9" ht="15.75" x14ac:dyDescent="0.25">
      <c r="B40" s="67" t="s">
        <v>62</v>
      </c>
    </row>
    <row r="41" spans="2:9" x14ac:dyDescent="0.25">
      <c r="B41" s="420" t="s">
        <v>40</v>
      </c>
    </row>
    <row r="42" spans="2:9" x14ac:dyDescent="0.25">
      <c r="B42" t="s">
        <v>12</v>
      </c>
    </row>
    <row r="43" spans="2:9" x14ac:dyDescent="0.25">
      <c r="B43" t="s">
        <v>159</v>
      </c>
    </row>
    <row r="45" spans="2:9" ht="15.75" x14ac:dyDescent="0.25">
      <c r="B45" s="15" t="s">
        <v>230</v>
      </c>
    </row>
    <row r="47" spans="2:9" ht="15.75" customHeight="1" x14ac:dyDescent="0.25">
      <c r="B47" s="271"/>
      <c r="C47" s="1608" t="s">
        <v>233</v>
      </c>
      <c r="D47" s="1611" t="s">
        <v>160</v>
      </c>
      <c r="E47" s="1611"/>
      <c r="F47" s="1612"/>
      <c r="G47" s="1611" t="s">
        <v>161</v>
      </c>
      <c r="H47" s="1611"/>
      <c r="I47" s="1612"/>
    </row>
    <row r="48" spans="2:9" ht="15.75" x14ac:dyDescent="0.25">
      <c r="B48" s="272"/>
      <c r="C48" s="1609"/>
      <c r="D48" s="1613" t="s">
        <v>152</v>
      </c>
      <c r="E48" s="1611"/>
      <c r="F48" s="1612"/>
      <c r="G48" s="1613" t="s">
        <v>152</v>
      </c>
      <c r="H48" s="1611"/>
      <c r="I48" s="1612"/>
    </row>
    <row r="49" spans="2:10" ht="94.5" x14ac:dyDescent="0.25">
      <c r="B49" s="273"/>
      <c r="C49" s="1610"/>
      <c r="D49" s="274" t="s">
        <v>162</v>
      </c>
      <c r="E49" s="274" t="s">
        <v>163</v>
      </c>
      <c r="F49" s="274" t="s">
        <v>164</v>
      </c>
      <c r="G49" s="274" t="s">
        <v>165</v>
      </c>
      <c r="H49" s="274" t="s">
        <v>166</v>
      </c>
      <c r="I49" s="275" t="s">
        <v>167</v>
      </c>
    </row>
    <row r="50" spans="2:10" ht="15.75" x14ac:dyDescent="0.25">
      <c r="B50" s="179"/>
      <c r="C50" s="179"/>
      <c r="D50" s="179"/>
      <c r="E50" s="180"/>
      <c r="F50" s="276"/>
      <c r="G50" s="179"/>
      <c r="H50" s="180"/>
      <c r="I50" s="277"/>
    </row>
    <row r="51" spans="2:10" ht="15.75" x14ac:dyDescent="0.25">
      <c r="B51" s="36" t="s">
        <v>156</v>
      </c>
      <c r="C51" s="205"/>
      <c r="D51" s="205"/>
      <c r="E51" s="206"/>
      <c r="F51" s="149"/>
      <c r="G51" s="205"/>
      <c r="H51" s="206"/>
      <c r="I51" s="151"/>
    </row>
    <row r="52" spans="2:10" ht="15.75" x14ac:dyDescent="0.25">
      <c r="B52" s="41" t="s">
        <v>28</v>
      </c>
      <c r="C52" s="169">
        <v>5110</v>
      </c>
      <c r="D52" s="169">
        <v>19.954020325223759</v>
      </c>
      <c r="E52" s="152">
        <v>50</v>
      </c>
      <c r="F52" s="153">
        <v>719.58296995023397</v>
      </c>
      <c r="G52" s="314">
        <f>D52/$C52</f>
        <v>3.9048963454449627E-3</v>
      </c>
      <c r="H52" s="315">
        <f>E52/$C52</f>
        <v>9.7847358121330719E-3</v>
      </c>
      <c r="I52" s="316">
        <f>F52/$C52</f>
        <v>0.14081858511746262</v>
      </c>
      <c r="J52" s="83"/>
    </row>
    <row r="53" spans="2:10" ht="15.75" x14ac:dyDescent="0.25">
      <c r="B53" s="41" t="s">
        <v>29</v>
      </c>
      <c r="C53" s="169">
        <v>140</v>
      </c>
      <c r="D53" s="169">
        <v>10</v>
      </c>
      <c r="E53" s="152">
        <v>40</v>
      </c>
      <c r="F53" s="122">
        <v>160</v>
      </c>
      <c r="G53" s="314">
        <f t="shared" ref="G53:I65" si="3">D53/$C53</f>
        <v>7.1428571428571425E-2</v>
      </c>
      <c r="H53" s="315">
        <f t="shared" si="3"/>
        <v>0.2857142857142857</v>
      </c>
      <c r="I53" s="317">
        <f t="shared" si="3"/>
        <v>1.1428571428571428</v>
      </c>
    </row>
    <row r="54" spans="2:10" ht="15.75" x14ac:dyDescent="0.25">
      <c r="B54" s="41" t="s">
        <v>30</v>
      </c>
      <c r="C54" s="169">
        <v>60</v>
      </c>
      <c r="D54" s="169">
        <v>60</v>
      </c>
      <c r="E54" s="152">
        <v>110</v>
      </c>
      <c r="F54" s="122">
        <v>510</v>
      </c>
      <c r="G54" s="314">
        <f t="shared" si="3"/>
        <v>1</v>
      </c>
      <c r="H54" s="315">
        <f t="shared" si="3"/>
        <v>1.8333333333333333</v>
      </c>
      <c r="I54" s="317">
        <f t="shared" si="3"/>
        <v>8.5</v>
      </c>
    </row>
    <row r="55" spans="2:10" ht="15.75" x14ac:dyDescent="0.25">
      <c r="B55" s="41" t="s">
        <v>31</v>
      </c>
      <c r="C55" s="169">
        <v>40</v>
      </c>
      <c r="D55" s="169">
        <v>0</v>
      </c>
      <c r="E55" s="152">
        <v>0</v>
      </c>
      <c r="F55" s="122">
        <v>0</v>
      </c>
      <c r="G55" s="314">
        <f t="shared" si="3"/>
        <v>0</v>
      </c>
      <c r="H55" s="315">
        <f t="shared" si="3"/>
        <v>0</v>
      </c>
      <c r="I55" s="317">
        <f t="shared" si="3"/>
        <v>0</v>
      </c>
    </row>
    <row r="56" spans="2:10" ht="15.75" x14ac:dyDescent="0.25">
      <c r="B56" s="280" t="s">
        <v>32</v>
      </c>
      <c r="C56" s="281">
        <v>2470</v>
      </c>
      <c r="D56" s="281">
        <v>1980</v>
      </c>
      <c r="E56" s="281">
        <v>1960</v>
      </c>
      <c r="F56" s="281">
        <v>1830</v>
      </c>
      <c r="G56" s="318">
        <f t="shared" si="3"/>
        <v>0.80161943319838058</v>
      </c>
      <c r="H56" s="319">
        <f t="shared" si="3"/>
        <v>0.79352226720647778</v>
      </c>
      <c r="I56" s="320">
        <f t="shared" si="3"/>
        <v>0.74089068825910931</v>
      </c>
    </row>
    <row r="57" spans="2:10" ht="15.75" x14ac:dyDescent="0.25">
      <c r="B57" s="41" t="s">
        <v>57</v>
      </c>
      <c r="C57" s="169">
        <v>440</v>
      </c>
      <c r="D57" s="321">
        <v>10</v>
      </c>
      <c r="E57" s="152">
        <v>50</v>
      </c>
      <c r="F57" s="153">
        <v>550</v>
      </c>
      <c r="G57" s="314">
        <f t="shared" si="3"/>
        <v>2.2727272727272728E-2</v>
      </c>
      <c r="H57" s="315">
        <f t="shared" si="3"/>
        <v>0.11363636363636363</v>
      </c>
      <c r="I57" s="317">
        <f t="shared" si="3"/>
        <v>1.25</v>
      </c>
    </row>
    <row r="58" spans="2:10" ht="15.75" x14ac:dyDescent="0.25">
      <c r="B58" s="41" t="s">
        <v>58</v>
      </c>
      <c r="C58" s="169">
        <v>2030</v>
      </c>
      <c r="D58" s="169">
        <v>10</v>
      </c>
      <c r="E58" s="152">
        <v>80</v>
      </c>
      <c r="F58" s="122">
        <v>1280</v>
      </c>
      <c r="G58" s="314">
        <f t="shared" si="3"/>
        <v>4.9261083743842365E-3</v>
      </c>
      <c r="H58" s="315">
        <f t="shared" si="3"/>
        <v>3.9408866995073892E-2</v>
      </c>
      <c r="I58" s="317">
        <f t="shared" si="3"/>
        <v>0.63054187192118227</v>
      </c>
    </row>
    <row r="59" spans="2:10" ht="15.75" x14ac:dyDescent="0.25">
      <c r="B59" s="280" t="s">
        <v>35</v>
      </c>
      <c r="C59" s="281">
        <v>750</v>
      </c>
      <c r="D59" s="322">
        <v>10</v>
      </c>
      <c r="E59" s="322">
        <v>10</v>
      </c>
      <c r="F59" s="322">
        <v>10</v>
      </c>
      <c r="G59" s="318">
        <f t="shared" si="3"/>
        <v>1.3333333333333334E-2</v>
      </c>
      <c r="H59" s="319">
        <f t="shared" si="3"/>
        <v>1.3333333333333334E-2</v>
      </c>
      <c r="I59" s="320">
        <f t="shared" si="3"/>
        <v>1.3333333333333334E-2</v>
      </c>
    </row>
    <row r="60" spans="2:10" ht="15.75" x14ac:dyDescent="0.25">
      <c r="B60" s="41" t="s">
        <v>57</v>
      </c>
      <c r="C60" s="169">
        <v>520</v>
      </c>
      <c r="D60" s="321">
        <v>0</v>
      </c>
      <c r="E60" s="323">
        <v>0</v>
      </c>
      <c r="F60" s="122">
        <v>10</v>
      </c>
      <c r="G60" s="314">
        <f t="shared" si="3"/>
        <v>0</v>
      </c>
      <c r="H60" s="315">
        <f t="shared" si="3"/>
        <v>0</v>
      </c>
      <c r="I60" s="317">
        <f t="shared" si="3"/>
        <v>1.9230769230769232E-2</v>
      </c>
    </row>
    <row r="61" spans="2:10" ht="15.75" x14ac:dyDescent="0.25">
      <c r="B61" s="41" t="s">
        <v>58</v>
      </c>
      <c r="C61" s="169">
        <v>230</v>
      </c>
      <c r="D61" s="321">
        <v>0</v>
      </c>
      <c r="E61" s="152">
        <v>0</v>
      </c>
      <c r="F61" s="122">
        <v>0</v>
      </c>
      <c r="G61" s="314">
        <f t="shared" si="3"/>
        <v>0</v>
      </c>
      <c r="H61" s="315">
        <f t="shared" si="3"/>
        <v>0</v>
      </c>
      <c r="I61" s="317">
        <f t="shared" si="3"/>
        <v>0</v>
      </c>
    </row>
    <row r="62" spans="2:10" ht="15.75" x14ac:dyDescent="0.25">
      <c r="B62" s="41" t="s">
        <v>36</v>
      </c>
      <c r="C62" s="152">
        <v>190</v>
      </c>
      <c r="D62" s="169">
        <v>0</v>
      </c>
      <c r="E62" s="324">
        <v>0</v>
      </c>
      <c r="F62" s="122">
        <v>0</v>
      </c>
      <c r="G62" s="314">
        <f t="shared" si="3"/>
        <v>0</v>
      </c>
      <c r="H62" s="315">
        <f t="shared" si="3"/>
        <v>0</v>
      </c>
      <c r="I62" s="317">
        <f t="shared" si="3"/>
        <v>0</v>
      </c>
    </row>
    <row r="63" spans="2:10" ht="15.75" x14ac:dyDescent="0.25">
      <c r="B63" s="171"/>
      <c r="C63" s="325"/>
      <c r="D63" s="169"/>
      <c r="E63" s="324"/>
      <c r="F63" s="326"/>
      <c r="G63" s="327"/>
      <c r="H63" s="315"/>
      <c r="I63" s="328"/>
    </row>
    <row r="64" spans="2:10" ht="15.75" x14ac:dyDescent="0.25">
      <c r="B64" s="293" t="s">
        <v>37</v>
      </c>
      <c r="C64" s="294">
        <v>8750</v>
      </c>
      <c r="D64" s="294">
        <v>2080</v>
      </c>
      <c r="E64" s="294">
        <v>2180</v>
      </c>
      <c r="F64" s="294">
        <v>3230.1800771758076</v>
      </c>
      <c r="G64" s="330">
        <f>D64/$C64</f>
        <v>0.23771428571428571</v>
      </c>
      <c r="H64" s="331">
        <f t="shared" si="3"/>
        <v>0.24914285714285714</v>
      </c>
      <c r="I64" s="332">
        <f t="shared" si="3"/>
        <v>0.36916343739152085</v>
      </c>
    </row>
    <row r="65" spans="2:9" ht="15.75" x14ac:dyDescent="0.25">
      <c r="B65" s="159" t="s">
        <v>157</v>
      </c>
      <c r="C65" s="160">
        <v>8690</v>
      </c>
      <c r="D65" s="160">
        <v>2020.1728226810033</v>
      </c>
      <c r="E65" s="160">
        <v>2070</v>
      </c>
      <c r="F65" s="160">
        <v>2820</v>
      </c>
      <c r="G65" s="330">
        <f>D65/$C65</f>
        <v>0.23247098074580014</v>
      </c>
      <c r="H65" s="333">
        <f t="shared" si="3"/>
        <v>0.23820483314154201</v>
      </c>
      <c r="I65" s="334">
        <f>F65/$C65</f>
        <v>0.32451093210586879</v>
      </c>
    </row>
    <row r="66" spans="2:9" ht="15.75" x14ac:dyDescent="0.25">
      <c r="B66" s="298" t="s">
        <v>158</v>
      </c>
      <c r="C66" s="299">
        <v>3580</v>
      </c>
      <c r="D66" s="299">
        <v>2000.2188023557796</v>
      </c>
      <c r="E66" s="299">
        <v>2010</v>
      </c>
      <c r="F66" s="299">
        <v>1999.5971072255734</v>
      </c>
      <c r="G66" s="335">
        <f t="shared" ref="G66" si="4">D66/$C66</f>
        <v>0.55872033585356973</v>
      </c>
      <c r="H66" s="336">
        <f>E66/$C66</f>
        <v>0.56145251396648044</v>
      </c>
      <c r="I66" s="337">
        <f t="shared" ref="I66" si="5">F66/$C66</f>
        <v>0.55854667799597024</v>
      </c>
    </row>
    <row r="67" spans="2:9" ht="15.75" x14ac:dyDescent="0.25">
      <c r="B67" s="67" t="s">
        <v>62</v>
      </c>
      <c r="C67" s="48"/>
    </row>
    <row r="68" spans="2:9" x14ac:dyDescent="0.25">
      <c r="C68" s="48"/>
    </row>
    <row r="69" spans="2:9" x14ac:dyDescent="0.25">
      <c r="B69" t="s">
        <v>12</v>
      </c>
    </row>
    <row r="70" spans="2:9" x14ac:dyDescent="0.25">
      <c r="B70" t="s">
        <v>168</v>
      </c>
    </row>
    <row r="71" spans="2:9" x14ac:dyDescent="0.25">
      <c r="B71" s="420" t="s">
        <v>40</v>
      </c>
    </row>
    <row r="75" spans="2:9" ht="15.75" x14ac:dyDescent="0.25">
      <c r="B75" s="15" t="s">
        <v>232</v>
      </c>
    </row>
    <row r="77" spans="2:9" ht="15" customHeight="1" x14ac:dyDescent="0.25">
      <c r="B77" s="302"/>
      <c r="C77" s="1608" t="s">
        <v>233</v>
      </c>
      <c r="D77" s="1611" t="s">
        <v>160</v>
      </c>
      <c r="E77" s="1611"/>
      <c r="F77" s="1612"/>
      <c r="G77" s="1611" t="s">
        <v>161</v>
      </c>
      <c r="H77" s="1611"/>
      <c r="I77" s="1612"/>
    </row>
    <row r="78" spans="2:9" ht="15.75" x14ac:dyDescent="0.25">
      <c r="B78" s="187"/>
      <c r="C78" s="1609"/>
      <c r="D78" s="1613" t="s">
        <v>152</v>
      </c>
      <c r="E78" s="1611"/>
      <c r="F78" s="1612"/>
      <c r="G78" s="1613" t="s">
        <v>152</v>
      </c>
      <c r="H78" s="1611"/>
      <c r="I78" s="1612"/>
    </row>
    <row r="79" spans="2:9" ht="94.5" x14ac:dyDescent="0.25">
      <c r="B79" s="303"/>
      <c r="C79" s="1610"/>
      <c r="D79" s="274" t="s">
        <v>162</v>
      </c>
      <c r="E79" s="274" t="s">
        <v>163</v>
      </c>
      <c r="F79" s="274" t="s">
        <v>164</v>
      </c>
      <c r="G79" s="274" t="s">
        <v>165</v>
      </c>
      <c r="H79" s="274" t="s">
        <v>166</v>
      </c>
      <c r="I79" s="275" t="s">
        <v>167</v>
      </c>
    </row>
    <row r="80" spans="2:9" ht="15.75" x14ac:dyDescent="0.25">
      <c r="B80" s="179"/>
      <c r="C80" s="180"/>
      <c r="D80" s="277"/>
      <c r="E80" s="277"/>
      <c r="F80" s="277"/>
      <c r="G80" s="338"/>
      <c r="H80" s="339"/>
      <c r="I80" s="339"/>
    </row>
    <row r="81" spans="2:10" ht="15.75" x14ac:dyDescent="0.25">
      <c r="B81" s="41" t="s">
        <v>44</v>
      </c>
      <c r="C81" s="152">
        <v>1510</v>
      </c>
      <c r="D81" s="304">
        <v>0</v>
      </c>
      <c r="E81" s="304">
        <v>10</v>
      </c>
      <c r="F81" s="305">
        <v>70</v>
      </c>
      <c r="G81" s="314">
        <f>D81/$C81</f>
        <v>0</v>
      </c>
      <c r="H81" s="314">
        <f>E81/$C81</f>
        <v>6.6225165562913907E-3</v>
      </c>
      <c r="I81" s="314">
        <f>F81/$C81</f>
        <v>4.6357615894039736E-2</v>
      </c>
      <c r="J81" s="83"/>
    </row>
    <row r="82" spans="2:10" ht="15.75" x14ac:dyDescent="0.25">
      <c r="B82" s="41" t="s">
        <v>45</v>
      </c>
      <c r="C82" s="152">
        <v>770</v>
      </c>
      <c r="D82" s="304">
        <v>10</v>
      </c>
      <c r="E82" s="304">
        <v>120</v>
      </c>
      <c r="F82" s="305">
        <v>1620</v>
      </c>
      <c r="G82" s="314">
        <f t="shared" ref="G82:I83" si="6">D82/$C82</f>
        <v>1.2987012987012988E-2</v>
      </c>
      <c r="H82" s="315">
        <f t="shared" si="6"/>
        <v>0.15584415584415584</v>
      </c>
      <c r="I82" s="317">
        <f t="shared" si="6"/>
        <v>2.1038961038961039</v>
      </c>
    </row>
    <row r="83" spans="2:10" ht="15.75" x14ac:dyDescent="0.25">
      <c r="B83" s="41" t="s">
        <v>46</v>
      </c>
      <c r="C83" s="152">
        <v>200</v>
      </c>
      <c r="D83" s="304">
        <v>0</v>
      </c>
      <c r="E83" s="304">
        <v>10</v>
      </c>
      <c r="F83" s="305">
        <v>140</v>
      </c>
      <c r="G83" s="314">
        <f t="shared" si="6"/>
        <v>0</v>
      </c>
      <c r="H83" s="315">
        <f t="shared" si="6"/>
        <v>0.05</v>
      </c>
      <c r="I83" s="317">
        <f t="shared" si="6"/>
        <v>0.7</v>
      </c>
    </row>
    <row r="84" spans="2:10" ht="15.75" x14ac:dyDescent="0.25">
      <c r="B84" s="41"/>
      <c r="C84" s="171"/>
      <c r="D84" s="309"/>
      <c r="E84" s="340"/>
      <c r="F84" s="310"/>
      <c r="G84" s="315"/>
      <c r="H84" s="341"/>
      <c r="I84" s="342"/>
    </row>
    <row r="85" spans="2:10" ht="15.75" x14ac:dyDescent="0.25">
      <c r="B85" s="293" t="s">
        <v>37</v>
      </c>
      <c r="C85" s="329">
        <v>2470</v>
      </c>
      <c r="D85" s="343">
        <v>10</v>
      </c>
      <c r="E85" s="343">
        <v>130</v>
      </c>
      <c r="F85" s="344">
        <v>1830</v>
      </c>
      <c r="G85" s="311">
        <f>D85/$C85</f>
        <v>4.048582995951417E-3</v>
      </c>
      <c r="H85" s="311">
        <f>E85/$C85</f>
        <v>5.2631578947368418E-2</v>
      </c>
      <c r="I85" s="312">
        <f>F85/$C85</f>
        <v>0.74089068825910931</v>
      </c>
    </row>
    <row r="86" spans="2:10" ht="15.75" x14ac:dyDescent="0.25">
      <c r="B86" s="170"/>
      <c r="C86" s="171"/>
      <c r="D86" s="172"/>
      <c r="E86" s="172"/>
      <c r="F86" s="172"/>
      <c r="G86" s="171"/>
      <c r="H86" s="200"/>
      <c r="I86" s="313"/>
    </row>
    <row r="87" spans="2:10" ht="15.75" x14ac:dyDescent="0.25">
      <c r="B87" s="67" t="s">
        <v>62</v>
      </c>
    </row>
    <row r="89" spans="2:10" x14ac:dyDescent="0.25">
      <c r="B89" t="s">
        <v>169</v>
      </c>
    </row>
    <row r="90" spans="2:10" x14ac:dyDescent="0.25">
      <c r="B90" s="420" t="s">
        <v>40</v>
      </c>
    </row>
    <row r="91" spans="2:10" x14ac:dyDescent="0.25">
      <c r="B91" t="s">
        <v>12</v>
      </c>
    </row>
  </sheetData>
  <mergeCells count="20">
    <mergeCell ref="C30:C32"/>
    <mergeCell ref="D30:F30"/>
    <mergeCell ref="G30:I30"/>
    <mergeCell ref="D31:F31"/>
    <mergeCell ref="G31:I31"/>
    <mergeCell ref="C3:C5"/>
    <mergeCell ref="D3:F3"/>
    <mergeCell ref="G3:I3"/>
    <mergeCell ref="D4:F4"/>
    <mergeCell ref="G4:I4"/>
    <mergeCell ref="C77:C79"/>
    <mergeCell ref="D77:F77"/>
    <mergeCell ref="G77:I77"/>
    <mergeCell ref="D78:F78"/>
    <mergeCell ref="G78:I78"/>
    <mergeCell ref="C47:C49"/>
    <mergeCell ref="D47:F47"/>
    <mergeCell ref="G47:I47"/>
    <mergeCell ref="D48:F48"/>
    <mergeCell ref="G48:I48"/>
  </mergeCells>
  <conditionalFormatting sqref="G85:I85">
    <cfRule type="expression" dxfId="9" priority="4" stopIfTrue="1">
      <formula>D85&lt;11</formula>
    </cfRule>
  </conditionalFormatting>
  <conditionalFormatting sqref="G64:I66">
    <cfRule type="expression" dxfId="8" priority="5" stopIfTrue="1">
      <formula>D64&lt;11</formula>
    </cfRule>
  </conditionalFormatting>
  <conditionalFormatting sqref="G38:I38 G20:G22">
    <cfRule type="expression" dxfId="7" priority="6" stopIfTrue="1">
      <formula>#REF!&lt;11</formula>
    </cfRule>
  </conditionalFormatting>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92D050"/>
    <pageSetUpPr fitToPage="1"/>
  </sheetPr>
  <dimension ref="B1:T57"/>
  <sheetViews>
    <sheetView workbookViewId="0">
      <selection activeCell="B2" sqref="B2"/>
    </sheetView>
  </sheetViews>
  <sheetFormatPr defaultRowHeight="15" x14ac:dyDescent="0.25"/>
  <cols>
    <col min="1" max="1" width="3.7109375" customWidth="1"/>
    <col min="2" max="2" width="34" customWidth="1"/>
    <col min="3" max="3" width="10.7109375" customWidth="1"/>
    <col min="4" max="4" width="18.5703125" customWidth="1"/>
    <col min="5" max="5" width="18.85546875" customWidth="1"/>
    <col min="6" max="7" width="14.7109375" customWidth="1"/>
    <col min="8" max="17" width="13.5703125" customWidth="1"/>
    <col min="20" max="20" width="12.7109375" customWidth="1"/>
    <col min="21" max="21" width="3.7109375" customWidth="1"/>
  </cols>
  <sheetData>
    <row r="1" spans="2:20" ht="15.75" customHeight="1" x14ac:dyDescent="0.25">
      <c r="B1" s="1587" t="s">
        <v>234</v>
      </c>
      <c r="C1" s="1587"/>
      <c r="D1" s="1587"/>
      <c r="E1" s="1587"/>
      <c r="F1" s="1587"/>
      <c r="G1" s="1587"/>
      <c r="H1" s="1587"/>
      <c r="I1" s="1587"/>
      <c r="J1" s="1587"/>
      <c r="K1" s="1587"/>
      <c r="L1" s="1587"/>
      <c r="M1" s="1587"/>
      <c r="N1" s="1587"/>
      <c r="O1" s="1587"/>
      <c r="P1" s="1587"/>
      <c r="Q1" s="1587"/>
    </row>
    <row r="2" spans="2:20" x14ac:dyDescent="0.25">
      <c r="B2" s="73"/>
    </row>
    <row r="3" spans="2:20" ht="15.75" customHeight="1" x14ac:dyDescent="0.25">
      <c r="B3" s="74"/>
      <c r="C3" s="345"/>
      <c r="D3" s="1588" t="s">
        <v>236</v>
      </c>
      <c r="E3" s="1588"/>
      <c r="F3" s="1588"/>
      <c r="G3" s="1588"/>
      <c r="H3" s="1589"/>
      <c r="I3" s="1589"/>
      <c r="J3" s="1589"/>
      <c r="K3" s="1589"/>
      <c r="L3" s="1589"/>
      <c r="M3" s="1589"/>
      <c r="N3" s="1589"/>
      <c r="O3" s="1589"/>
      <c r="P3" s="1589"/>
      <c r="Q3" s="1589"/>
    </row>
    <row r="4" spans="2:20" ht="15.75" customHeight="1" x14ac:dyDescent="0.25">
      <c r="B4" s="27"/>
      <c r="C4" s="346"/>
      <c r="D4" s="1591" t="s">
        <v>170</v>
      </c>
      <c r="E4" s="1591" t="s">
        <v>171</v>
      </c>
      <c r="F4" s="1591" t="s">
        <v>172</v>
      </c>
      <c r="G4" s="1591" t="s">
        <v>173</v>
      </c>
      <c r="H4" s="1585" t="s">
        <v>20</v>
      </c>
      <c r="I4" s="1586"/>
      <c r="J4" s="1585" t="s">
        <v>21</v>
      </c>
      <c r="K4" s="1586"/>
      <c r="L4" s="1593" t="s">
        <v>22</v>
      </c>
      <c r="M4" s="1586"/>
      <c r="N4" s="1585" t="s">
        <v>174</v>
      </c>
      <c r="O4" s="1586"/>
      <c r="P4" s="1585" t="s">
        <v>175</v>
      </c>
      <c r="Q4" s="1586"/>
    </row>
    <row r="5" spans="2:20" ht="79.5" customHeight="1" x14ac:dyDescent="0.25">
      <c r="B5" s="27"/>
      <c r="C5" s="346"/>
      <c r="D5" s="1592"/>
      <c r="E5" s="1592"/>
      <c r="F5" s="1592"/>
      <c r="G5" s="1592"/>
      <c r="H5" s="28" t="s">
        <v>176</v>
      </c>
      <c r="I5" s="29" t="s">
        <v>177</v>
      </c>
      <c r="J5" s="28" t="s">
        <v>176</v>
      </c>
      <c r="K5" s="29" t="s">
        <v>177</v>
      </c>
      <c r="L5" s="28" t="s">
        <v>176</v>
      </c>
      <c r="M5" s="29" t="s">
        <v>177</v>
      </c>
      <c r="N5" s="28" t="s">
        <v>176</v>
      </c>
      <c r="O5" s="29" t="s">
        <v>177</v>
      </c>
      <c r="P5" s="28" t="s">
        <v>176</v>
      </c>
      <c r="Q5" s="29" t="s">
        <v>177</v>
      </c>
    </row>
    <row r="6" spans="2:20" ht="15.75" x14ac:dyDescent="0.25">
      <c r="B6" s="32"/>
      <c r="C6" s="34"/>
      <c r="D6" s="33"/>
      <c r="E6" s="33"/>
      <c r="F6" s="33"/>
      <c r="G6" s="33"/>
      <c r="H6" s="34"/>
      <c r="I6" s="35"/>
      <c r="J6" s="32"/>
      <c r="K6" s="35"/>
      <c r="L6" s="34"/>
      <c r="M6" s="34"/>
      <c r="N6" s="32"/>
      <c r="O6" s="35"/>
      <c r="P6" s="34"/>
      <c r="Q6" s="35"/>
    </row>
    <row r="7" spans="2:20" ht="15.75" x14ac:dyDescent="0.25">
      <c r="B7" s="36" t="s">
        <v>27</v>
      </c>
      <c r="C7" s="347"/>
      <c r="D7" s="33"/>
      <c r="E7" s="33"/>
      <c r="F7" s="33"/>
      <c r="G7" s="33"/>
      <c r="H7" s="38"/>
      <c r="I7" s="39"/>
      <c r="J7" s="40"/>
      <c r="K7" s="39"/>
      <c r="L7" s="38"/>
      <c r="M7" s="38"/>
      <c r="N7" s="40"/>
      <c r="O7" s="39"/>
      <c r="P7" s="38"/>
      <c r="Q7" s="39"/>
    </row>
    <row r="8" spans="2:20" s="1" customFormat="1" ht="15.75" x14ac:dyDescent="0.25">
      <c r="B8" s="41" t="s">
        <v>28</v>
      </c>
      <c r="C8" s="347"/>
      <c r="D8" s="42">
        <v>15919.685062954009</v>
      </c>
      <c r="E8" s="42">
        <v>15320</v>
      </c>
      <c r="F8" s="42">
        <v>19900</v>
      </c>
      <c r="G8" s="42">
        <v>16050</v>
      </c>
      <c r="H8" s="348">
        <v>600</v>
      </c>
      <c r="I8" s="349">
        <v>3840</v>
      </c>
      <c r="J8" s="87">
        <v>2530</v>
      </c>
      <c r="K8" s="349">
        <v>2970</v>
      </c>
      <c r="L8" s="87">
        <v>2570</v>
      </c>
      <c r="M8" s="349">
        <v>2860</v>
      </c>
      <c r="N8" s="87">
        <v>9800</v>
      </c>
      <c r="O8" s="349">
        <v>9800</v>
      </c>
      <c r="P8" s="348">
        <v>420</v>
      </c>
      <c r="Q8" s="349">
        <v>420</v>
      </c>
      <c r="R8" s="419"/>
    </row>
    <row r="9" spans="2:20" ht="15.75" x14ac:dyDescent="0.25">
      <c r="B9" s="41" t="s">
        <v>29</v>
      </c>
      <c r="C9" s="350"/>
      <c r="D9" s="42">
        <v>1020</v>
      </c>
      <c r="E9" s="42">
        <v>1000</v>
      </c>
      <c r="F9" s="42">
        <v>4290</v>
      </c>
      <c r="G9" s="42">
        <v>1200.2222222222222</v>
      </c>
      <c r="H9" s="348">
        <v>20</v>
      </c>
      <c r="I9" s="349">
        <v>3090.7777777777778</v>
      </c>
      <c r="J9" s="87">
        <v>70</v>
      </c>
      <c r="K9" s="349">
        <v>190</v>
      </c>
      <c r="L9" s="87">
        <v>60</v>
      </c>
      <c r="M9" s="349">
        <v>140</v>
      </c>
      <c r="N9" s="87">
        <v>660</v>
      </c>
      <c r="O9" s="349">
        <v>660</v>
      </c>
      <c r="P9" s="87">
        <v>210</v>
      </c>
      <c r="Q9" s="349">
        <v>210</v>
      </c>
      <c r="R9" s="240"/>
      <c r="S9" s="1"/>
      <c r="T9" s="1"/>
    </row>
    <row r="10" spans="2:20" ht="15.75" x14ac:dyDescent="0.25">
      <c r="B10" s="41" t="s">
        <v>30</v>
      </c>
      <c r="C10" s="350"/>
      <c r="D10" s="42">
        <v>9650</v>
      </c>
      <c r="E10" s="42">
        <v>9450</v>
      </c>
      <c r="F10" s="42">
        <v>29850</v>
      </c>
      <c r="G10" s="42">
        <v>20770</v>
      </c>
      <c r="H10" s="351">
        <v>150</v>
      </c>
      <c r="I10" s="349">
        <v>9079</v>
      </c>
      <c r="J10" s="87">
        <v>180</v>
      </c>
      <c r="K10" s="349">
        <v>6400</v>
      </c>
      <c r="L10" s="87">
        <v>120</v>
      </c>
      <c r="M10" s="349">
        <v>5170</v>
      </c>
      <c r="N10" s="87">
        <v>9100</v>
      </c>
      <c r="O10" s="349">
        <v>9100</v>
      </c>
      <c r="P10" s="87">
        <v>100</v>
      </c>
      <c r="Q10" s="349">
        <v>100</v>
      </c>
      <c r="R10" s="240"/>
      <c r="S10" s="1"/>
      <c r="T10" s="1"/>
    </row>
    <row r="11" spans="2:20" ht="15.75" x14ac:dyDescent="0.25">
      <c r="B11" s="41" t="s">
        <v>31</v>
      </c>
      <c r="C11" s="350"/>
      <c r="D11" s="42">
        <v>3760</v>
      </c>
      <c r="E11" s="42">
        <v>3750</v>
      </c>
      <c r="F11" s="42">
        <v>4150</v>
      </c>
      <c r="G11" s="42">
        <v>4040</v>
      </c>
      <c r="H11" s="348">
        <v>10</v>
      </c>
      <c r="I11" s="349">
        <v>107</v>
      </c>
      <c r="J11" s="87">
        <v>60</v>
      </c>
      <c r="K11" s="349">
        <v>180</v>
      </c>
      <c r="L11" s="87">
        <v>130</v>
      </c>
      <c r="M11" s="349">
        <v>310</v>
      </c>
      <c r="N11" s="87">
        <v>2610</v>
      </c>
      <c r="O11" s="349">
        <v>2610</v>
      </c>
      <c r="P11" s="87">
        <v>940</v>
      </c>
      <c r="Q11" s="349">
        <v>940</v>
      </c>
      <c r="R11" s="240"/>
      <c r="S11" s="1"/>
      <c r="T11" s="1"/>
    </row>
    <row r="12" spans="2:20" ht="15.75" x14ac:dyDescent="0.25">
      <c r="B12" s="41" t="s">
        <v>32</v>
      </c>
      <c r="C12" s="352"/>
      <c r="D12" s="42">
        <v>9000</v>
      </c>
      <c r="E12" s="42">
        <v>7940</v>
      </c>
      <c r="F12" s="42">
        <v>63040</v>
      </c>
      <c r="G12" s="42">
        <v>9750</v>
      </c>
      <c r="H12" s="351">
        <v>1070</v>
      </c>
      <c r="I12" s="349">
        <v>53292.498773900195</v>
      </c>
      <c r="J12" s="87">
        <v>1510</v>
      </c>
      <c r="K12" s="349">
        <v>3160</v>
      </c>
      <c r="L12" s="87">
        <v>1470</v>
      </c>
      <c r="M12" s="349">
        <v>1640</v>
      </c>
      <c r="N12" s="87">
        <v>4649.9556722328116</v>
      </c>
      <c r="O12" s="349">
        <v>4649.9556722328116</v>
      </c>
      <c r="P12" s="87">
        <v>300</v>
      </c>
      <c r="Q12" s="349">
        <v>300</v>
      </c>
      <c r="R12" s="240"/>
      <c r="S12" s="1"/>
      <c r="T12" s="1"/>
    </row>
    <row r="13" spans="2:20" ht="15.75" x14ac:dyDescent="0.25">
      <c r="B13" s="41" t="s">
        <v>57</v>
      </c>
      <c r="C13" s="353"/>
      <c r="D13" s="42">
        <v>8220.3182367149766</v>
      </c>
      <c r="E13" s="42">
        <v>7529.6795491143321</v>
      </c>
      <c r="F13" s="42">
        <v>17320</v>
      </c>
      <c r="G13" s="42">
        <v>8100</v>
      </c>
      <c r="H13" s="351">
        <v>690</v>
      </c>
      <c r="I13" s="349">
        <v>9220.6642512077306</v>
      </c>
      <c r="J13" s="87">
        <v>1440</v>
      </c>
      <c r="K13" s="349">
        <v>1849.6698872785828</v>
      </c>
      <c r="L13" s="87">
        <v>1450</v>
      </c>
      <c r="M13" s="349">
        <v>1610</v>
      </c>
      <c r="N13" s="87">
        <v>4580</v>
      </c>
      <c r="O13" s="349">
        <v>4580</v>
      </c>
      <c r="P13" s="87">
        <v>60</v>
      </c>
      <c r="Q13" s="349">
        <v>60</v>
      </c>
      <c r="R13" s="240"/>
      <c r="S13" s="1"/>
      <c r="T13" s="1"/>
    </row>
    <row r="14" spans="2:20" ht="15.75" x14ac:dyDescent="0.25">
      <c r="B14" s="41" t="s">
        <v>58</v>
      </c>
      <c r="C14" s="353"/>
      <c r="D14" s="42">
        <v>780</v>
      </c>
      <c r="E14" s="42">
        <v>410</v>
      </c>
      <c r="F14" s="42">
        <v>45730</v>
      </c>
      <c r="G14" s="42">
        <v>1650</v>
      </c>
      <c r="H14" s="351">
        <v>380</v>
      </c>
      <c r="I14" s="349">
        <v>44071.834522692465</v>
      </c>
      <c r="J14" s="87">
        <v>70</v>
      </c>
      <c r="K14" s="349">
        <v>1310</v>
      </c>
      <c r="L14" s="45">
        <v>19.888888888888889</v>
      </c>
      <c r="M14" s="349">
        <v>30</v>
      </c>
      <c r="N14" s="45">
        <v>70</v>
      </c>
      <c r="O14" s="349">
        <v>70</v>
      </c>
      <c r="P14" s="45">
        <v>250</v>
      </c>
      <c r="Q14" s="349">
        <v>250</v>
      </c>
      <c r="R14" s="240"/>
      <c r="S14" s="1"/>
      <c r="T14" s="1"/>
    </row>
    <row r="15" spans="2:20" ht="15.75" x14ac:dyDescent="0.25">
      <c r="B15" s="41" t="s">
        <v>35</v>
      </c>
      <c r="C15" s="352"/>
      <c r="D15" s="42">
        <v>51970</v>
      </c>
      <c r="E15" s="42">
        <v>51430</v>
      </c>
      <c r="F15" s="42">
        <v>53280</v>
      </c>
      <c r="G15" s="42">
        <v>52480</v>
      </c>
      <c r="H15" s="351">
        <v>530</v>
      </c>
      <c r="I15" s="349">
        <v>799.90778289810521</v>
      </c>
      <c r="J15" s="87">
        <v>6980</v>
      </c>
      <c r="K15" s="349">
        <v>7450</v>
      </c>
      <c r="L15" s="87">
        <v>8100</v>
      </c>
      <c r="M15" s="349">
        <v>8670</v>
      </c>
      <c r="N15" s="87">
        <v>35250</v>
      </c>
      <c r="O15" s="349">
        <v>35250</v>
      </c>
      <c r="P15" s="87">
        <v>1110</v>
      </c>
      <c r="Q15" s="349">
        <v>1110</v>
      </c>
      <c r="R15" s="240"/>
      <c r="S15" s="1"/>
      <c r="T15" s="1"/>
    </row>
    <row r="16" spans="2:20" ht="15.75" x14ac:dyDescent="0.25">
      <c r="B16" s="41" t="s">
        <v>57</v>
      </c>
      <c r="C16" s="353"/>
      <c r="D16" s="42">
        <v>40890.355898268404</v>
      </c>
      <c r="E16" s="42">
        <v>40470</v>
      </c>
      <c r="F16" s="42">
        <v>42100</v>
      </c>
      <c r="G16" s="42">
        <v>41410</v>
      </c>
      <c r="H16" s="351">
        <v>420</v>
      </c>
      <c r="I16" s="349">
        <v>687.45079365079334</v>
      </c>
      <c r="J16" s="87">
        <v>5520</v>
      </c>
      <c r="K16" s="349">
        <v>5950</v>
      </c>
      <c r="L16" s="87">
        <v>6290</v>
      </c>
      <c r="M16" s="349">
        <v>6820</v>
      </c>
      <c r="N16" s="87">
        <v>27930</v>
      </c>
      <c r="O16" s="349">
        <v>27930</v>
      </c>
      <c r="P16" s="87">
        <v>719.90961399711398</v>
      </c>
      <c r="Q16" s="349">
        <v>719.90961399711398</v>
      </c>
      <c r="R16" s="240"/>
      <c r="S16" s="1"/>
      <c r="T16" s="1"/>
    </row>
    <row r="17" spans="2:20" ht="15.75" x14ac:dyDescent="0.25">
      <c r="B17" s="41" t="s">
        <v>58</v>
      </c>
      <c r="C17" s="350"/>
      <c r="D17" s="42">
        <v>11070</v>
      </c>
      <c r="E17" s="42">
        <v>10970</v>
      </c>
      <c r="F17" s="42">
        <v>11180</v>
      </c>
      <c r="G17" s="42">
        <v>11070</v>
      </c>
      <c r="H17" s="351">
        <v>110</v>
      </c>
      <c r="I17" s="349">
        <v>112.45698924731182</v>
      </c>
      <c r="J17" s="87">
        <v>1450</v>
      </c>
      <c r="K17" s="349">
        <v>1500</v>
      </c>
      <c r="L17" s="87">
        <v>1800</v>
      </c>
      <c r="M17" s="349">
        <v>1860</v>
      </c>
      <c r="N17" s="87">
        <v>7320</v>
      </c>
      <c r="O17" s="349">
        <v>7320</v>
      </c>
      <c r="P17" s="87">
        <v>400</v>
      </c>
      <c r="Q17" s="349">
        <v>400</v>
      </c>
      <c r="R17" s="240"/>
      <c r="S17" s="1"/>
      <c r="T17" s="1"/>
    </row>
    <row r="18" spans="2:20" ht="15.75" x14ac:dyDescent="0.25">
      <c r="B18" s="41" t="s">
        <v>36</v>
      </c>
      <c r="C18" s="350"/>
      <c r="D18" s="42">
        <v>90</v>
      </c>
      <c r="E18" s="42">
        <v>80</v>
      </c>
      <c r="F18" s="42">
        <v>1020</v>
      </c>
      <c r="G18" s="42">
        <v>100</v>
      </c>
      <c r="H18" s="348">
        <v>10</v>
      </c>
      <c r="I18" s="349">
        <v>912.16666666666333</v>
      </c>
      <c r="J18" s="87">
        <v>20</v>
      </c>
      <c r="K18" s="349">
        <v>40</v>
      </c>
      <c r="L18" s="87">
        <v>20</v>
      </c>
      <c r="M18" s="349">
        <v>20</v>
      </c>
      <c r="N18" s="87">
        <v>50</v>
      </c>
      <c r="O18" s="349">
        <v>50</v>
      </c>
      <c r="P18" s="87">
        <v>0</v>
      </c>
      <c r="Q18" s="349">
        <v>0</v>
      </c>
      <c r="R18" s="240"/>
      <c r="S18" s="1"/>
      <c r="T18" s="1"/>
    </row>
    <row r="19" spans="2:20" ht="15.75" x14ac:dyDescent="0.25">
      <c r="B19" s="50"/>
      <c r="C19" s="350"/>
      <c r="D19" s="42"/>
      <c r="E19" s="42"/>
      <c r="F19" s="42"/>
      <c r="G19" s="42"/>
      <c r="H19" s="354"/>
      <c r="I19" s="355"/>
      <c r="J19" s="356"/>
      <c r="K19" s="355"/>
      <c r="L19" s="357"/>
      <c r="M19" s="357"/>
      <c r="N19" s="356"/>
      <c r="O19" s="355"/>
      <c r="P19" s="357"/>
      <c r="Q19" s="355"/>
      <c r="S19" s="1"/>
      <c r="T19" s="1"/>
    </row>
    <row r="20" spans="2:20" ht="15.75" x14ac:dyDescent="0.25">
      <c r="B20" s="56" t="s">
        <v>37</v>
      </c>
      <c r="C20" s="358"/>
      <c r="D20" s="57">
        <v>91400</v>
      </c>
      <c r="E20" s="57">
        <v>89010</v>
      </c>
      <c r="F20" s="57">
        <v>175520</v>
      </c>
      <c r="G20" s="57">
        <v>104390</v>
      </c>
      <c r="H20" s="58">
        <v>2390</v>
      </c>
      <c r="I20" s="359">
        <v>71125.344599362346</v>
      </c>
      <c r="J20" s="58">
        <v>11350</v>
      </c>
      <c r="K20" s="359">
        <v>20380</v>
      </c>
      <c r="L20" s="58">
        <v>12463.935637222872</v>
      </c>
      <c r="M20" s="359">
        <v>18821.062453472678</v>
      </c>
      <c r="N20" s="58">
        <v>62120</v>
      </c>
      <c r="O20" s="359">
        <v>62120</v>
      </c>
      <c r="P20" s="58">
        <v>3079.8676521909183</v>
      </c>
      <c r="Q20" s="359">
        <v>3079.8676521909183</v>
      </c>
      <c r="S20" s="1"/>
      <c r="T20" s="1"/>
    </row>
    <row r="21" spans="2:20" ht="15.75" x14ac:dyDescent="0.25">
      <c r="B21" s="360" t="s">
        <v>178</v>
      </c>
      <c r="C21" s="84"/>
      <c r="D21" s="42">
        <v>81750</v>
      </c>
      <c r="E21" s="42">
        <v>79510</v>
      </c>
      <c r="F21" s="42">
        <v>145670.19649688018</v>
      </c>
      <c r="G21" s="42">
        <v>83620</v>
      </c>
      <c r="H21" s="60">
        <v>2240</v>
      </c>
      <c r="I21" s="361">
        <v>62046.344599362346</v>
      </c>
      <c r="J21" s="60">
        <v>11170</v>
      </c>
      <c r="K21" s="361">
        <v>13980</v>
      </c>
      <c r="L21" s="60">
        <v>12343.935637222872</v>
      </c>
      <c r="M21" s="361">
        <v>13648.062453472678</v>
      </c>
      <c r="N21" s="60">
        <v>53010</v>
      </c>
      <c r="O21" s="361">
        <v>53010</v>
      </c>
      <c r="P21" s="60">
        <v>2990</v>
      </c>
      <c r="Q21" s="361">
        <v>2990</v>
      </c>
      <c r="R21" s="48"/>
      <c r="S21" s="1"/>
      <c r="T21" s="1"/>
    </row>
    <row r="22" spans="2:20" ht="15.75" x14ac:dyDescent="0.25">
      <c r="B22" s="362"/>
      <c r="C22" s="363"/>
      <c r="D22" s="364"/>
      <c r="E22" s="364"/>
      <c r="F22" s="364"/>
      <c r="G22" s="365"/>
      <c r="H22" s="362"/>
      <c r="I22" s="366"/>
      <c r="J22" s="362"/>
      <c r="K22" s="366"/>
      <c r="L22" s="363"/>
      <c r="M22" s="363"/>
      <c r="N22" s="362"/>
      <c r="O22" s="367"/>
      <c r="P22" s="54"/>
      <c r="Q22" s="367"/>
    </row>
    <row r="23" spans="2:20" ht="15.75" x14ac:dyDescent="0.25">
      <c r="B23" s="67" t="s">
        <v>142</v>
      </c>
      <c r="D23" s="48"/>
      <c r="E23" s="48"/>
      <c r="F23" s="48"/>
      <c r="G23" s="48"/>
      <c r="H23" s="240"/>
      <c r="I23" s="240"/>
      <c r="J23" s="240"/>
      <c r="K23" s="240"/>
      <c r="L23" s="240"/>
      <c r="M23" s="240"/>
      <c r="N23" s="240"/>
      <c r="O23" s="240"/>
      <c r="P23" s="240"/>
      <c r="Q23" s="240"/>
    </row>
    <row r="24" spans="2:20" x14ac:dyDescent="0.25">
      <c r="F24" s="368"/>
      <c r="G24" s="368"/>
      <c r="H24" s="369"/>
      <c r="I24" s="165"/>
      <c r="J24" s="165"/>
      <c r="K24" s="370"/>
      <c r="L24" s="371"/>
      <c r="M24" s="371"/>
      <c r="N24" s="371"/>
      <c r="O24" s="372"/>
      <c r="P24" s="373"/>
      <c r="Q24" s="70"/>
    </row>
    <row r="25" spans="2:20" s="1" customFormat="1" ht="32.25" customHeight="1" x14ac:dyDescent="0.25">
      <c r="B25" s="1615" t="s">
        <v>179</v>
      </c>
      <c r="C25" s="1615"/>
      <c r="D25" s="1615"/>
      <c r="E25" s="1615"/>
      <c r="F25" s="1615"/>
      <c r="G25" s="1615"/>
      <c r="H25" s="1615"/>
      <c r="I25" s="1615"/>
      <c r="J25" s="1615"/>
      <c r="K25" s="1615"/>
      <c r="L25" s="1615"/>
      <c r="M25" s="1615"/>
      <c r="N25" s="1615"/>
      <c r="O25" s="1615"/>
      <c r="P25" s="1615"/>
      <c r="Q25" s="1615"/>
    </row>
    <row r="26" spans="2:20" s="1" customFormat="1" ht="15.75" x14ac:dyDescent="0.25">
      <c r="B26" s="1" t="s">
        <v>12</v>
      </c>
      <c r="D26" s="69"/>
      <c r="E26" s="69"/>
      <c r="F26" s="69"/>
      <c r="G26" s="69"/>
      <c r="H26" s="70"/>
    </row>
    <row r="27" spans="2:20" s="1" customFormat="1" x14ac:dyDescent="0.25">
      <c r="B27" s="1" t="s">
        <v>159</v>
      </c>
    </row>
    <row r="28" spans="2:20" x14ac:dyDescent="0.25">
      <c r="B28" s="1" t="s">
        <v>40</v>
      </c>
    </row>
    <row r="30" spans="2:20" ht="15.75" customHeight="1" x14ac:dyDescent="0.25">
      <c r="B30" s="1587" t="s">
        <v>235</v>
      </c>
      <c r="C30" s="1587"/>
      <c r="D30" s="1587"/>
      <c r="E30" s="1587"/>
      <c r="F30" s="1587"/>
      <c r="G30" s="1587"/>
      <c r="H30" s="1587"/>
      <c r="I30" s="1587"/>
      <c r="J30" s="1587"/>
      <c r="K30" s="1587"/>
      <c r="L30" s="1587"/>
      <c r="M30" s="1587"/>
      <c r="N30" s="1587"/>
      <c r="O30" s="1587"/>
      <c r="P30" s="1587"/>
      <c r="Q30" s="1587"/>
    </row>
    <row r="31" spans="2:20" x14ac:dyDescent="0.25">
      <c r="B31" s="73"/>
    </row>
    <row r="32" spans="2:20" ht="15.75" customHeight="1" x14ac:dyDescent="0.25">
      <c r="B32" s="74"/>
      <c r="C32" s="345"/>
      <c r="D32" s="1588" t="s">
        <v>237</v>
      </c>
      <c r="E32" s="1588"/>
      <c r="F32" s="1588"/>
      <c r="G32" s="1588"/>
      <c r="H32" s="1589"/>
      <c r="I32" s="1589"/>
      <c r="J32" s="1589"/>
      <c r="K32" s="1589"/>
      <c r="L32" s="1589"/>
      <c r="M32" s="1589"/>
      <c r="N32" s="1589"/>
      <c r="O32" s="1589"/>
      <c r="P32" s="1589"/>
      <c r="Q32" s="1589"/>
    </row>
    <row r="33" spans="2:17" ht="15.75" customHeight="1" x14ac:dyDescent="0.25">
      <c r="B33" s="27"/>
      <c r="C33" s="346"/>
      <c r="D33" s="1591" t="s">
        <v>170</v>
      </c>
      <c r="E33" s="1591" t="s">
        <v>171</v>
      </c>
      <c r="F33" s="1591" t="s">
        <v>180</v>
      </c>
      <c r="G33" s="1591" t="s">
        <v>181</v>
      </c>
      <c r="H33" s="1585" t="s">
        <v>182</v>
      </c>
      <c r="I33" s="1586"/>
      <c r="J33" s="1585" t="s">
        <v>183</v>
      </c>
      <c r="K33" s="1586"/>
      <c r="L33" s="1593" t="s">
        <v>22</v>
      </c>
      <c r="M33" s="1586"/>
      <c r="N33" s="1585" t="s">
        <v>174</v>
      </c>
      <c r="O33" s="1586"/>
      <c r="P33" s="1585" t="s">
        <v>175</v>
      </c>
      <c r="Q33" s="1586"/>
    </row>
    <row r="34" spans="2:17" ht="75.75" customHeight="1" x14ac:dyDescent="0.25">
      <c r="B34" s="27"/>
      <c r="C34" s="346"/>
      <c r="D34" s="1592"/>
      <c r="E34" s="1592"/>
      <c r="F34" s="1592"/>
      <c r="G34" s="1592"/>
      <c r="H34" s="28" t="s">
        <v>176</v>
      </c>
      <c r="I34" s="29" t="s">
        <v>184</v>
      </c>
      <c r="J34" s="28" t="s">
        <v>176</v>
      </c>
      <c r="K34" s="29" t="s">
        <v>184</v>
      </c>
      <c r="L34" s="28" t="s">
        <v>176</v>
      </c>
      <c r="M34" s="29" t="s">
        <v>184</v>
      </c>
      <c r="N34" s="28" t="s">
        <v>176</v>
      </c>
      <c r="O34" s="29" t="s">
        <v>184</v>
      </c>
      <c r="P34" s="28" t="s">
        <v>176</v>
      </c>
      <c r="Q34" s="29" t="s">
        <v>184</v>
      </c>
    </row>
    <row r="35" spans="2:17" ht="15.75" x14ac:dyDescent="0.25">
      <c r="B35" s="32"/>
      <c r="C35" s="34"/>
      <c r="D35" s="33"/>
      <c r="E35" s="33"/>
      <c r="F35" s="33"/>
      <c r="G35" s="374"/>
      <c r="H35" s="34"/>
      <c r="I35" s="35"/>
      <c r="J35" s="32"/>
      <c r="K35" s="35"/>
      <c r="L35" s="34"/>
      <c r="M35" s="34"/>
      <c r="N35" s="32"/>
      <c r="O35" s="35"/>
      <c r="P35" s="34"/>
      <c r="Q35" s="35"/>
    </row>
    <row r="36" spans="2:17" ht="15.75" x14ac:dyDescent="0.25">
      <c r="B36" s="36" t="s">
        <v>27</v>
      </c>
      <c r="C36" s="347"/>
      <c r="D36" s="33"/>
      <c r="E36" s="33"/>
      <c r="F36" s="33"/>
      <c r="G36" s="33"/>
      <c r="H36" s="38"/>
      <c r="I36" s="39"/>
      <c r="J36" s="40"/>
      <c r="K36" s="39"/>
      <c r="L36" s="38"/>
      <c r="M36" s="38"/>
      <c r="N36" s="40"/>
      <c r="O36" s="39"/>
      <c r="P36" s="38"/>
      <c r="Q36" s="39"/>
    </row>
    <row r="37" spans="2:17" s="1" customFormat="1" ht="15.75" x14ac:dyDescent="0.25">
      <c r="B37" s="41" t="s">
        <v>28</v>
      </c>
      <c r="C37" s="347"/>
      <c r="D37" s="42">
        <v>15919.685062954009</v>
      </c>
      <c r="E37" s="42">
        <v>15320</v>
      </c>
      <c r="F37" s="375">
        <f>D8/F8</f>
        <v>0.79998417401778943</v>
      </c>
      <c r="G37" s="375">
        <f>E8/G8</f>
        <v>0.95451713395638627</v>
      </c>
      <c r="H37" s="348">
        <v>600</v>
      </c>
      <c r="I37" s="306">
        <f>H8/I8</f>
        <v>0.15625</v>
      </c>
      <c r="J37" s="87">
        <v>2530</v>
      </c>
      <c r="K37" s="306">
        <f>J8/K8</f>
        <v>0.85185185185185186</v>
      </c>
      <c r="L37" s="87">
        <v>2570</v>
      </c>
      <c r="M37" s="306">
        <f>L8/M8</f>
        <v>0.89860139860139865</v>
      </c>
      <c r="N37" s="87">
        <v>9800</v>
      </c>
      <c r="O37" s="306">
        <f>N8/O8</f>
        <v>1</v>
      </c>
      <c r="P37" s="348">
        <v>420</v>
      </c>
      <c r="Q37" s="306">
        <f>P8/Q8</f>
        <v>1</v>
      </c>
    </row>
    <row r="38" spans="2:17" ht="15.75" x14ac:dyDescent="0.25">
      <c r="B38" s="41" t="s">
        <v>29</v>
      </c>
      <c r="C38" s="350"/>
      <c r="D38" s="42">
        <v>1020</v>
      </c>
      <c r="E38" s="42">
        <v>1000</v>
      </c>
      <c r="F38" s="296">
        <f t="shared" ref="F38:G40" si="0">D9/F9</f>
        <v>0.23776223776223776</v>
      </c>
      <c r="G38" s="375">
        <f t="shared" si="0"/>
        <v>0.83317904091834849</v>
      </c>
      <c r="H38" s="348">
        <v>20</v>
      </c>
      <c r="I38" s="306">
        <f t="shared" ref="I38:I50" si="1">H9/I9</f>
        <v>6.4708631412445624E-3</v>
      </c>
      <c r="J38" s="87">
        <v>70</v>
      </c>
      <c r="K38" s="306">
        <f t="shared" ref="K38:K50" si="2">J9/K9</f>
        <v>0.36842105263157893</v>
      </c>
      <c r="L38" s="87">
        <v>60</v>
      </c>
      <c r="M38" s="306">
        <f t="shared" ref="M38:M50" si="3">L9/M9</f>
        <v>0.42857142857142855</v>
      </c>
      <c r="N38" s="87">
        <v>660</v>
      </c>
      <c r="O38" s="306">
        <f t="shared" ref="O38:O47" si="4">N9/O9</f>
        <v>1</v>
      </c>
      <c r="P38" s="87">
        <v>210</v>
      </c>
      <c r="Q38" s="306">
        <f t="shared" ref="Q38:Q46" si="5">P9/Q9</f>
        <v>1</v>
      </c>
    </row>
    <row r="39" spans="2:17" ht="15.75" x14ac:dyDescent="0.25">
      <c r="B39" s="41" t="s">
        <v>30</v>
      </c>
      <c r="C39" s="350"/>
      <c r="D39" s="42">
        <v>9650</v>
      </c>
      <c r="E39" s="42">
        <v>9450</v>
      </c>
      <c r="F39" s="296">
        <f t="shared" si="0"/>
        <v>0.32328308207705192</v>
      </c>
      <c r="G39" s="375">
        <f t="shared" si="0"/>
        <v>0.4549831487722677</v>
      </c>
      <c r="H39" s="351">
        <v>150</v>
      </c>
      <c r="I39" s="306">
        <f t="shared" si="1"/>
        <v>1.6521643352792159E-2</v>
      </c>
      <c r="J39" s="87">
        <v>180</v>
      </c>
      <c r="K39" s="306">
        <f t="shared" si="2"/>
        <v>2.8125000000000001E-2</v>
      </c>
      <c r="L39" s="87">
        <v>120</v>
      </c>
      <c r="M39" s="306">
        <f t="shared" si="3"/>
        <v>2.321083172147002E-2</v>
      </c>
      <c r="N39" s="87">
        <v>9100</v>
      </c>
      <c r="O39" s="306">
        <f t="shared" si="4"/>
        <v>1</v>
      </c>
      <c r="P39" s="87">
        <v>100</v>
      </c>
      <c r="Q39" s="306">
        <f t="shared" si="5"/>
        <v>1</v>
      </c>
    </row>
    <row r="40" spans="2:17" ht="15.75" x14ac:dyDescent="0.25">
      <c r="B40" s="41" t="s">
        <v>31</v>
      </c>
      <c r="C40" s="350"/>
      <c r="D40" s="42">
        <v>3760</v>
      </c>
      <c r="E40" s="42">
        <v>3750</v>
      </c>
      <c r="F40" s="296">
        <f t="shared" si="0"/>
        <v>0.90602409638554215</v>
      </c>
      <c r="G40" s="375">
        <f t="shared" si="0"/>
        <v>0.92821782178217827</v>
      </c>
      <c r="H40" s="348">
        <v>10</v>
      </c>
      <c r="I40" s="306">
        <f t="shared" si="1"/>
        <v>9.3457943925233641E-2</v>
      </c>
      <c r="J40" s="87">
        <v>60</v>
      </c>
      <c r="K40" s="306">
        <f t="shared" si="2"/>
        <v>0.33333333333333331</v>
      </c>
      <c r="L40" s="87">
        <v>130</v>
      </c>
      <c r="M40" s="306">
        <f t="shared" si="3"/>
        <v>0.41935483870967744</v>
      </c>
      <c r="N40" s="87">
        <v>2610</v>
      </c>
      <c r="O40" s="306">
        <f t="shared" si="4"/>
        <v>1</v>
      </c>
      <c r="P40" s="87">
        <v>940</v>
      </c>
      <c r="Q40" s="306">
        <f t="shared" si="5"/>
        <v>1</v>
      </c>
    </row>
    <row r="41" spans="2:17" ht="15.75" x14ac:dyDescent="0.25">
      <c r="B41" s="41" t="s">
        <v>32</v>
      </c>
      <c r="C41" s="352"/>
      <c r="D41" s="42">
        <v>9000</v>
      </c>
      <c r="E41" s="42">
        <v>7940</v>
      </c>
      <c r="F41" s="296">
        <f>D12/F12</f>
        <v>0.14276649746192893</v>
      </c>
      <c r="G41" s="375">
        <f t="shared" ref="G41" si="6">E12/G12</f>
        <v>0.81435897435897431</v>
      </c>
      <c r="H41" s="351">
        <v>1070</v>
      </c>
      <c r="I41" s="306">
        <f t="shared" si="1"/>
        <v>2.0077872582773854E-2</v>
      </c>
      <c r="J41" s="87">
        <v>1510</v>
      </c>
      <c r="K41" s="306">
        <f t="shared" si="2"/>
        <v>0.47784810126582278</v>
      </c>
      <c r="L41" s="87">
        <v>1470</v>
      </c>
      <c r="M41" s="306">
        <f t="shared" si="3"/>
        <v>0.89634146341463417</v>
      </c>
      <c r="N41" s="87">
        <v>4649.9556722328116</v>
      </c>
      <c r="O41" s="306">
        <f t="shared" si="4"/>
        <v>1</v>
      </c>
      <c r="P41" s="87">
        <v>300</v>
      </c>
      <c r="Q41" s="306">
        <f t="shared" si="5"/>
        <v>1</v>
      </c>
    </row>
    <row r="42" spans="2:17" ht="15.75" x14ac:dyDescent="0.25">
      <c r="B42" s="41" t="s">
        <v>57</v>
      </c>
      <c r="C42" s="353"/>
      <c r="D42" s="42">
        <v>8220.3182367149766</v>
      </c>
      <c r="E42" s="42">
        <v>7529.6795491143321</v>
      </c>
      <c r="F42" s="296">
        <f>D13/F13</f>
        <v>0.47461421690040279</v>
      </c>
      <c r="G42" s="375">
        <f>E13/G13</f>
        <v>0.92959006779189279</v>
      </c>
      <c r="H42" s="351">
        <v>690</v>
      </c>
      <c r="I42" s="306">
        <f t="shared" si="1"/>
        <v>7.4831918959593735E-2</v>
      </c>
      <c r="J42" s="87">
        <v>1440</v>
      </c>
      <c r="K42" s="306">
        <f t="shared" si="2"/>
        <v>0.77851729646670653</v>
      </c>
      <c r="L42" s="87">
        <v>1450</v>
      </c>
      <c r="M42" s="306">
        <f t="shared" si="3"/>
        <v>0.90062111801242239</v>
      </c>
      <c r="N42" s="87">
        <v>4580</v>
      </c>
      <c r="O42" s="306">
        <f t="shared" si="4"/>
        <v>1</v>
      </c>
      <c r="P42" s="87">
        <v>60</v>
      </c>
      <c r="Q42" s="306">
        <f t="shared" si="5"/>
        <v>1</v>
      </c>
    </row>
    <row r="43" spans="2:17" ht="15.75" x14ac:dyDescent="0.25">
      <c r="B43" s="41" t="s">
        <v>58</v>
      </c>
      <c r="C43" s="353"/>
      <c r="D43" s="42">
        <v>780</v>
      </c>
      <c r="E43" s="42">
        <v>410</v>
      </c>
      <c r="F43" s="296">
        <f t="shared" ref="F43:G43" si="7">D14/F14</f>
        <v>1.7056636781106495E-2</v>
      </c>
      <c r="G43" s="375">
        <f t="shared" si="7"/>
        <v>0.24848484848484848</v>
      </c>
      <c r="H43" s="351">
        <v>380</v>
      </c>
      <c r="I43" s="306">
        <f t="shared" si="1"/>
        <v>8.6222868667819828E-3</v>
      </c>
      <c r="J43" s="87">
        <v>70</v>
      </c>
      <c r="K43" s="306">
        <f t="shared" si="2"/>
        <v>5.3435114503816793E-2</v>
      </c>
      <c r="L43" s="45">
        <v>19.888888888888889</v>
      </c>
      <c r="M43" s="306">
        <f t="shared" si="3"/>
        <v>0.66296296296296298</v>
      </c>
      <c r="N43" s="45">
        <v>70</v>
      </c>
      <c r="O43" s="306">
        <f t="shared" si="4"/>
        <v>1</v>
      </c>
      <c r="P43" s="45">
        <v>250</v>
      </c>
      <c r="Q43" s="306">
        <f t="shared" si="5"/>
        <v>1</v>
      </c>
    </row>
    <row r="44" spans="2:17" ht="15.75" x14ac:dyDescent="0.25">
      <c r="B44" s="41" t="s">
        <v>35</v>
      </c>
      <c r="C44" s="352"/>
      <c r="D44" s="42">
        <v>51970</v>
      </c>
      <c r="E44" s="42">
        <v>51430</v>
      </c>
      <c r="F44" s="296">
        <f>D15/F15</f>
        <v>0.97541291291291288</v>
      </c>
      <c r="G44" s="375">
        <f t="shared" ref="G44" si="8">E15/G15</f>
        <v>0.97999237804878048</v>
      </c>
      <c r="H44" s="351">
        <v>530</v>
      </c>
      <c r="I44" s="306">
        <f t="shared" si="1"/>
        <v>0.6625763760914839</v>
      </c>
      <c r="J44" s="87">
        <v>6980</v>
      </c>
      <c r="K44" s="306">
        <f t="shared" si="2"/>
        <v>0.93691275167785237</v>
      </c>
      <c r="L44" s="87">
        <v>8100</v>
      </c>
      <c r="M44" s="306">
        <f t="shared" si="3"/>
        <v>0.93425605536332179</v>
      </c>
      <c r="N44" s="87">
        <v>35250</v>
      </c>
      <c r="O44" s="306">
        <f t="shared" si="4"/>
        <v>1</v>
      </c>
      <c r="P44" s="87">
        <v>1110</v>
      </c>
      <c r="Q44" s="306">
        <f t="shared" si="5"/>
        <v>1</v>
      </c>
    </row>
    <row r="45" spans="2:17" ht="15.75" x14ac:dyDescent="0.25">
      <c r="B45" s="41" t="s">
        <v>57</v>
      </c>
      <c r="C45" s="353"/>
      <c r="D45" s="42">
        <v>40890.355898268404</v>
      </c>
      <c r="E45" s="42">
        <v>40470</v>
      </c>
      <c r="F45" s="296">
        <f t="shared" ref="F45:G47" si="9">D16/F16</f>
        <v>0.97126736100400013</v>
      </c>
      <c r="G45" s="375">
        <f>E16/G16</f>
        <v>0.97730016904129435</v>
      </c>
      <c r="H45" s="351">
        <v>420</v>
      </c>
      <c r="I45" s="306">
        <f t="shared" si="1"/>
        <v>0.6109528185567108</v>
      </c>
      <c r="J45" s="87">
        <v>5520</v>
      </c>
      <c r="K45" s="306">
        <f t="shared" si="2"/>
        <v>0.92773109243697482</v>
      </c>
      <c r="L45" s="87">
        <v>6290</v>
      </c>
      <c r="M45" s="306">
        <f t="shared" si="3"/>
        <v>0.92228739002932547</v>
      </c>
      <c r="N45" s="87">
        <v>27930</v>
      </c>
      <c r="O45" s="306">
        <f t="shared" si="4"/>
        <v>1</v>
      </c>
      <c r="P45" s="87">
        <v>719.90961399711398</v>
      </c>
      <c r="Q45" s="306">
        <f t="shared" si="5"/>
        <v>1</v>
      </c>
    </row>
    <row r="46" spans="2:17" ht="15.75" x14ac:dyDescent="0.25">
      <c r="B46" s="41" t="s">
        <v>58</v>
      </c>
      <c r="C46" s="350"/>
      <c r="D46" s="42">
        <v>11070</v>
      </c>
      <c r="E46" s="42">
        <v>10970</v>
      </c>
      <c r="F46" s="296">
        <f t="shared" si="9"/>
        <v>0.99016100178890876</v>
      </c>
      <c r="G46" s="375">
        <f t="shared" si="9"/>
        <v>0.99096657633243002</v>
      </c>
      <c r="H46" s="351">
        <v>110</v>
      </c>
      <c r="I46" s="306">
        <f t="shared" si="1"/>
        <v>0.97815174260171156</v>
      </c>
      <c r="J46" s="87">
        <v>1450</v>
      </c>
      <c r="K46" s="306">
        <f t="shared" si="2"/>
        <v>0.96666666666666667</v>
      </c>
      <c r="L46" s="87">
        <v>1800</v>
      </c>
      <c r="M46" s="306">
        <f t="shared" si="3"/>
        <v>0.967741935483871</v>
      </c>
      <c r="N46" s="87">
        <v>7320</v>
      </c>
      <c r="O46" s="306">
        <f t="shared" si="4"/>
        <v>1</v>
      </c>
      <c r="P46" s="87">
        <v>400</v>
      </c>
      <c r="Q46" s="306">
        <f t="shared" si="5"/>
        <v>1</v>
      </c>
    </row>
    <row r="47" spans="2:17" ht="15.75" x14ac:dyDescent="0.25">
      <c r="B47" s="41" t="s">
        <v>36</v>
      </c>
      <c r="C47" s="350"/>
      <c r="D47" s="42">
        <v>90</v>
      </c>
      <c r="E47" s="42">
        <v>80</v>
      </c>
      <c r="F47" s="296">
        <f t="shared" si="9"/>
        <v>8.8235294117647065E-2</v>
      </c>
      <c r="G47" s="375">
        <f t="shared" si="9"/>
        <v>0.8</v>
      </c>
      <c r="H47" s="348">
        <v>10</v>
      </c>
      <c r="I47" s="306">
        <f t="shared" si="1"/>
        <v>1.0962908825141645E-2</v>
      </c>
      <c r="J47" s="87">
        <v>20</v>
      </c>
      <c r="K47" s="306">
        <f t="shared" si="2"/>
        <v>0.5</v>
      </c>
      <c r="L47" s="87">
        <v>20</v>
      </c>
      <c r="M47" s="306">
        <f t="shared" si="3"/>
        <v>1</v>
      </c>
      <c r="N47" s="87">
        <v>50</v>
      </c>
      <c r="O47" s="306">
        <f t="shared" si="4"/>
        <v>1</v>
      </c>
      <c r="P47" s="87">
        <v>0</v>
      </c>
      <c r="Q47" s="306">
        <v>0</v>
      </c>
    </row>
    <row r="48" spans="2:17" ht="15.75" x14ac:dyDescent="0.25">
      <c r="B48" s="50"/>
      <c r="C48" s="350"/>
      <c r="D48" s="42"/>
      <c r="E48" s="42"/>
      <c r="F48" s="296"/>
      <c r="G48" s="375"/>
      <c r="H48" s="354"/>
      <c r="I48" s="367"/>
      <c r="J48" s="356"/>
      <c r="K48" s="367"/>
      <c r="L48" s="357"/>
      <c r="M48" s="367"/>
      <c r="N48" s="356"/>
      <c r="O48" s="367"/>
      <c r="P48" s="357"/>
      <c r="Q48" s="367"/>
    </row>
    <row r="49" spans="2:17" ht="15.75" x14ac:dyDescent="0.25">
      <c r="B49" s="56" t="s">
        <v>37</v>
      </c>
      <c r="C49" s="358"/>
      <c r="D49" s="57">
        <v>91400</v>
      </c>
      <c r="E49" s="57">
        <v>89010</v>
      </c>
      <c r="F49" s="376">
        <f t="shared" ref="F49:G50" si="10">D20/F20</f>
        <v>0.52073837739288975</v>
      </c>
      <c r="G49" s="376">
        <f t="shared" si="10"/>
        <v>0.85266788006514038</v>
      </c>
      <c r="H49" s="58">
        <v>2390</v>
      </c>
      <c r="I49" s="312">
        <f t="shared" si="1"/>
        <v>3.3602649146552283E-2</v>
      </c>
      <c r="J49" s="58">
        <v>11350</v>
      </c>
      <c r="K49" s="312">
        <f t="shared" si="2"/>
        <v>0.55691854759568205</v>
      </c>
      <c r="L49" s="58">
        <v>12463.935637222872</v>
      </c>
      <c r="M49" s="312">
        <f t="shared" si="3"/>
        <v>0.6622333711518581</v>
      </c>
      <c r="N49" s="58">
        <v>62120</v>
      </c>
      <c r="O49" s="312">
        <f t="shared" ref="O49:O50" si="11">N20/O20</f>
        <v>1</v>
      </c>
      <c r="P49" s="58">
        <v>3079.8676521909183</v>
      </c>
      <c r="Q49" s="312">
        <f t="shared" ref="Q49:Q50" si="12">P20/Q20</f>
        <v>1</v>
      </c>
    </row>
    <row r="50" spans="2:17" ht="15.75" x14ac:dyDescent="0.25">
      <c r="B50" s="360" t="s">
        <v>178</v>
      </c>
      <c r="C50" s="84"/>
      <c r="D50" s="42">
        <v>81750</v>
      </c>
      <c r="E50" s="42">
        <v>79510</v>
      </c>
      <c r="F50" s="296">
        <f t="shared" si="10"/>
        <v>0.56119921552896956</v>
      </c>
      <c r="G50" s="375">
        <f t="shared" si="10"/>
        <v>0.95084907916766326</v>
      </c>
      <c r="H50" s="60">
        <v>2240</v>
      </c>
      <c r="I50" s="377">
        <f t="shared" si="1"/>
        <v>3.6102046211808916E-2</v>
      </c>
      <c r="J50" s="60">
        <v>11170</v>
      </c>
      <c r="K50" s="377">
        <f t="shared" si="2"/>
        <v>0.79899856938483549</v>
      </c>
      <c r="L50" s="60">
        <v>12343.935637222872</v>
      </c>
      <c r="M50" s="377">
        <f t="shared" si="3"/>
        <v>0.90444601050913442</v>
      </c>
      <c r="N50" s="60">
        <v>53010</v>
      </c>
      <c r="O50" s="377">
        <f t="shared" si="11"/>
        <v>1</v>
      </c>
      <c r="P50" s="60">
        <v>2990</v>
      </c>
      <c r="Q50" s="377">
        <f t="shared" si="12"/>
        <v>1</v>
      </c>
    </row>
    <row r="51" spans="2:17" ht="15.75" x14ac:dyDescent="0.25">
      <c r="B51" s="362"/>
      <c r="C51" s="363"/>
      <c r="D51" s="364"/>
      <c r="E51" s="364"/>
      <c r="F51" s="364"/>
      <c r="G51" s="378"/>
      <c r="H51" s="363"/>
      <c r="I51" s="366"/>
      <c r="J51" s="362"/>
      <c r="K51" s="366"/>
      <c r="L51" s="363"/>
      <c r="M51" s="363"/>
      <c r="N51" s="362"/>
      <c r="O51" s="367"/>
      <c r="P51" s="54"/>
      <c r="Q51" s="367"/>
    </row>
    <row r="52" spans="2:17" ht="15.75" x14ac:dyDescent="0.25">
      <c r="B52" s="67" t="s">
        <v>142</v>
      </c>
      <c r="H52" s="240"/>
      <c r="I52" s="240"/>
      <c r="J52" s="240"/>
      <c r="K52" s="240"/>
      <c r="L52" s="240"/>
      <c r="M52" s="240"/>
      <c r="N52" s="240"/>
      <c r="O52" s="240"/>
      <c r="P52" s="240"/>
      <c r="Q52" s="240"/>
    </row>
    <row r="53" spans="2:17" x14ac:dyDescent="0.25">
      <c r="H53" s="369"/>
      <c r="I53" s="371"/>
      <c r="J53" s="371"/>
      <c r="K53" s="371"/>
      <c r="L53" s="371"/>
      <c r="M53" s="371"/>
      <c r="N53" s="371"/>
      <c r="O53" s="372"/>
      <c r="P53" s="373"/>
      <c r="Q53" s="70"/>
    </row>
    <row r="54" spans="2:17" ht="15" customHeight="1" x14ac:dyDescent="0.25">
      <c r="B54" s="1615" t="s">
        <v>179</v>
      </c>
      <c r="C54" s="1615"/>
      <c r="D54" s="1615"/>
      <c r="E54" s="1615"/>
      <c r="F54" s="1615"/>
      <c r="G54" s="1615"/>
      <c r="H54" s="1615"/>
      <c r="I54" s="1615"/>
      <c r="J54" s="1615"/>
      <c r="K54" s="1615"/>
      <c r="L54" s="1615"/>
      <c r="M54" s="1615"/>
      <c r="N54" s="1615"/>
      <c r="O54" s="1615"/>
      <c r="P54" s="1615"/>
      <c r="Q54" s="1615"/>
    </row>
    <row r="55" spans="2:17" ht="15.75" x14ac:dyDescent="0.25">
      <c r="B55" s="1" t="s">
        <v>12</v>
      </c>
      <c r="C55" s="1"/>
      <c r="D55" s="69"/>
      <c r="E55" s="69"/>
      <c r="F55" s="69"/>
      <c r="G55" s="69"/>
      <c r="H55" s="70"/>
      <c r="I55" s="1"/>
      <c r="J55" s="1"/>
      <c r="K55" s="1"/>
      <c r="L55" s="1"/>
      <c r="M55" s="1"/>
      <c r="N55" s="1"/>
      <c r="O55" s="1"/>
      <c r="P55" s="1"/>
      <c r="Q55" s="1"/>
    </row>
    <row r="56" spans="2:17" x14ac:dyDescent="0.25">
      <c r="B56" s="1" t="s">
        <v>159</v>
      </c>
      <c r="C56" s="1"/>
      <c r="D56" s="1"/>
      <c r="E56" s="1"/>
      <c r="F56" s="1"/>
      <c r="G56" s="1"/>
      <c r="H56" s="1"/>
      <c r="I56" s="1"/>
      <c r="J56" s="1"/>
      <c r="K56" s="1"/>
      <c r="L56" s="1"/>
      <c r="M56" s="1"/>
      <c r="N56" s="1"/>
      <c r="O56" s="1"/>
      <c r="P56" s="1"/>
      <c r="Q56" s="1"/>
    </row>
    <row r="57" spans="2:17" x14ac:dyDescent="0.25">
      <c r="B57" s="1" t="s">
        <v>40</v>
      </c>
    </row>
  </sheetData>
  <dataConsolidate/>
  <mergeCells count="24">
    <mergeCell ref="B1:Q1"/>
    <mergeCell ref="D3:Q3"/>
    <mergeCell ref="D4:D5"/>
    <mergeCell ref="E4:E5"/>
    <mergeCell ref="F4:F5"/>
    <mergeCell ref="G4:G5"/>
    <mergeCell ref="H4:I4"/>
    <mergeCell ref="J4:K4"/>
    <mergeCell ref="L4:M4"/>
    <mergeCell ref="N4:O4"/>
    <mergeCell ref="L33:M33"/>
    <mergeCell ref="N33:O33"/>
    <mergeCell ref="P33:Q33"/>
    <mergeCell ref="B54:Q54"/>
    <mergeCell ref="P4:Q4"/>
    <mergeCell ref="B25:Q25"/>
    <mergeCell ref="B30:Q30"/>
    <mergeCell ref="D32:Q32"/>
    <mergeCell ref="D33:D34"/>
    <mergeCell ref="E33:E34"/>
    <mergeCell ref="F33:F34"/>
    <mergeCell ref="G33:G34"/>
    <mergeCell ref="H33:I33"/>
    <mergeCell ref="J33:K33"/>
  </mergeCells>
  <pageMargins left="0.25" right="0.25" top="0.75" bottom="0.75" header="0.3" footer="0.3"/>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U47"/>
  <sheetViews>
    <sheetView workbookViewId="0">
      <selection activeCell="B2" sqref="B2"/>
    </sheetView>
  </sheetViews>
  <sheetFormatPr defaultRowHeight="15" x14ac:dyDescent="0.25"/>
  <cols>
    <col min="1" max="1" width="4.5703125" customWidth="1"/>
    <col min="2" max="2" width="59.85546875" customWidth="1"/>
    <col min="3" max="13" width="13.5703125" customWidth="1"/>
    <col min="14" max="15" width="9.140625" customWidth="1"/>
    <col min="16" max="16" width="27.140625" customWidth="1"/>
    <col min="17" max="29" width="9.140625" customWidth="1"/>
  </cols>
  <sheetData>
    <row r="1" spans="2:13" x14ac:dyDescent="0.25">
      <c r="B1" s="1616" t="s">
        <v>735</v>
      </c>
      <c r="C1" s="1617"/>
      <c r="D1" s="1617"/>
      <c r="E1" s="1617"/>
      <c r="F1" s="1617"/>
      <c r="G1" s="1617"/>
      <c r="H1" s="1617"/>
      <c r="I1" s="1617"/>
      <c r="J1" s="1617"/>
      <c r="K1" s="1617"/>
    </row>
    <row r="2" spans="2:13" ht="12.75" customHeight="1" x14ac:dyDescent="0.25"/>
    <row r="3" spans="2:13" ht="15.75" x14ac:dyDescent="0.25">
      <c r="B3" s="655" t="s">
        <v>150</v>
      </c>
      <c r="C3" s="431"/>
      <c r="D3" s="431"/>
      <c r="E3" s="431"/>
      <c r="F3" s="431"/>
      <c r="G3" s="431"/>
      <c r="H3" s="431"/>
      <c r="I3" s="431"/>
      <c r="J3" s="431"/>
      <c r="K3" s="431"/>
    </row>
    <row r="4" spans="2:13" ht="31.5" x14ac:dyDescent="0.25">
      <c r="B4" s="178"/>
      <c r="C4" s="646" t="s">
        <v>239</v>
      </c>
      <c r="D4" s="647" t="s">
        <v>240</v>
      </c>
      <c r="E4" s="647" t="s">
        <v>241</v>
      </c>
      <c r="F4" s="647" t="s">
        <v>242</v>
      </c>
      <c r="G4" s="647" t="s">
        <v>243</v>
      </c>
      <c r="H4" s="647" t="s">
        <v>244</v>
      </c>
      <c r="I4" s="647" t="s">
        <v>245</v>
      </c>
      <c r="J4" s="647" t="s">
        <v>246</v>
      </c>
      <c r="K4" s="647" t="s">
        <v>247</v>
      </c>
      <c r="L4" s="647" t="s">
        <v>248</v>
      </c>
      <c r="M4" s="650" t="s">
        <v>730</v>
      </c>
    </row>
    <row r="5" spans="2:13" ht="15.75" x14ac:dyDescent="0.25">
      <c r="B5" s="36" t="s">
        <v>156</v>
      </c>
      <c r="C5" s="435"/>
      <c r="D5" s="205"/>
      <c r="E5" s="205"/>
      <c r="F5" s="205"/>
      <c r="G5" s="205"/>
      <c r="H5" s="205"/>
      <c r="I5" s="205"/>
      <c r="J5" s="205"/>
      <c r="K5" s="205"/>
      <c r="L5" s="205"/>
      <c r="M5" s="206"/>
    </row>
    <row r="6" spans="2:13" ht="15.75" x14ac:dyDescent="0.25">
      <c r="B6" s="41" t="s">
        <v>28</v>
      </c>
      <c r="C6" s="436">
        <v>6039</v>
      </c>
      <c r="D6" s="169">
        <v>6066</v>
      </c>
      <c r="E6" s="169">
        <v>6107</v>
      </c>
      <c r="F6" s="169">
        <v>6249</v>
      </c>
      <c r="G6" s="169">
        <v>6274</v>
      </c>
      <c r="H6" s="169">
        <v>6185</v>
      </c>
      <c r="I6" s="169">
        <v>6102</v>
      </c>
      <c r="J6" s="169">
        <v>5954</v>
      </c>
      <c r="K6" s="169">
        <v>5669</v>
      </c>
      <c r="L6" s="169">
        <v>5426</v>
      </c>
      <c r="M6" s="152">
        <v>5108</v>
      </c>
    </row>
    <row r="7" spans="2:13" ht="15.75" x14ac:dyDescent="0.25">
      <c r="B7" s="41" t="s">
        <v>29</v>
      </c>
      <c r="C7" s="436">
        <v>142</v>
      </c>
      <c r="D7" s="169">
        <v>131</v>
      </c>
      <c r="E7" s="169">
        <v>136</v>
      </c>
      <c r="F7" s="169">
        <v>142</v>
      </c>
      <c r="G7" s="169">
        <v>140</v>
      </c>
      <c r="H7" s="169">
        <v>139</v>
      </c>
      <c r="I7" s="169">
        <v>139</v>
      </c>
      <c r="J7" s="169">
        <v>149</v>
      </c>
      <c r="K7" s="169">
        <v>161</v>
      </c>
      <c r="L7" s="169">
        <v>151</v>
      </c>
      <c r="M7" s="152">
        <v>136</v>
      </c>
    </row>
    <row r="8" spans="2:13" ht="15.75" x14ac:dyDescent="0.25">
      <c r="B8" s="41" t="s">
        <v>30</v>
      </c>
      <c r="C8" s="436">
        <v>164</v>
      </c>
      <c r="D8" s="169">
        <v>152</v>
      </c>
      <c r="E8" s="169">
        <v>120</v>
      </c>
      <c r="F8" s="169">
        <v>109</v>
      </c>
      <c r="G8" s="169">
        <v>98</v>
      </c>
      <c r="H8" s="169">
        <v>91</v>
      </c>
      <c r="I8" s="169">
        <v>83</v>
      </c>
      <c r="J8" s="169">
        <v>78</v>
      </c>
      <c r="K8" s="169">
        <v>73</v>
      </c>
      <c r="L8" s="169">
        <v>75</v>
      </c>
      <c r="M8" s="152">
        <v>63</v>
      </c>
    </row>
    <row r="9" spans="2:13" ht="15.75" x14ac:dyDescent="0.25">
      <c r="B9" s="41" t="s">
        <v>31</v>
      </c>
      <c r="C9" s="436">
        <v>116</v>
      </c>
      <c r="D9" s="169">
        <v>99</v>
      </c>
      <c r="E9" s="169">
        <v>78</v>
      </c>
      <c r="F9" s="169">
        <v>61</v>
      </c>
      <c r="G9" s="169">
        <v>53</v>
      </c>
      <c r="H9" s="169">
        <v>52</v>
      </c>
      <c r="I9" s="169">
        <v>50</v>
      </c>
      <c r="J9" s="169">
        <v>48</v>
      </c>
      <c r="K9" s="169">
        <v>44</v>
      </c>
      <c r="L9" s="169">
        <v>43</v>
      </c>
      <c r="M9" s="152">
        <v>39</v>
      </c>
    </row>
    <row r="10" spans="2:13" ht="15.75" x14ac:dyDescent="0.25">
      <c r="B10" s="280" t="s">
        <v>32</v>
      </c>
      <c r="C10" s="437">
        <v>2464</v>
      </c>
      <c r="D10" s="281">
        <v>2476</v>
      </c>
      <c r="E10" s="281">
        <v>2478</v>
      </c>
      <c r="F10" s="281">
        <v>2458</v>
      </c>
      <c r="G10" s="281">
        <v>2458</v>
      </c>
      <c r="H10" s="281">
        <v>2442</v>
      </c>
      <c r="I10" s="281">
        <v>2443</v>
      </c>
      <c r="J10" s="281">
        <v>2449</v>
      </c>
      <c r="K10" s="281">
        <v>2468</v>
      </c>
      <c r="L10" s="281">
        <v>2475</v>
      </c>
      <c r="M10" s="497">
        <v>2467</v>
      </c>
    </row>
    <row r="11" spans="2:13" ht="15.75" x14ac:dyDescent="0.25">
      <c r="B11" s="41" t="s">
        <v>57</v>
      </c>
      <c r="C11" s="436">
        <v>375</v>
      </c>
      <c r="D11" s="169">
        <v>388</v>
      </c>
      <c r="E11" s="169">
        <v>399</v>
      </c>
      <c r="F11" s="169">
        <v>373</v>
      </c>
      <c r="G11" s="169">
        <v>380</v>
      </c>
      <c r="H11" s="169">
        <v>396</v>
      </c>
      <c r="I11" s="169">
        <v>400</v>
      </c>
      <c r="J11" s="169">
        <v>415</v>
      </c>
      <c r="K11" s="169">
        <v>457</v>
      </c>
      <c r="L11" s="169">
        <v>437</v>
      </c>
      <c r="M11" s="152">
        <v>437</v>
      </c>
    </row>
    <row r="12" spans="2:13" ht="15.75" x14ac:dyDescent="0.25">
      <c r="B12" s="41" t="s">
        <v>58</v>
      </c>
      <c r="C12" s="436">
        <v>2089</v>
      </c>
      <c r="D12" s="169">
        <v>2088</v>
      </c>
      <c r="E12" s="169">
        <v>2079</v>
      </c>
      <c r="F12" s="169">
        <v>2085</v>
      </c>
      <c r="G12" s="169">
        <v>2078</v>
      </c>
      <c r="H12" s="169">
        <v>2046</v>
      </c>
      <c r="I12" s="169">
        <v>2043</v>
      </c>
      <c r="J12" s="169">
        <v>2034</v>
      </c>
      <c r="K12" s="169">
        <v>2011</v>
      </c>
      <c r="L12" s="169">
        <v>2038</v>
      </c>
      <c r="M12" s="152">
        <v>2030</v>
      </c>
    </row>
    <row r="13" spans="2:13" ht="15.75" x14ac:dyDescent="0.25">
      <c r="B13" s="280" t="s">
        <v>35</v>
      </c>
      <c r="C13" s="437">
        <v>808</v>
      </c>
      <c r="D13" s="281">
        <v>781</v>
      </c>
      <c r="E13" s="281">
        <v>745</v>
      </c>
      <c r="F13" s="281">
        <v>712</v>
      </c>
      <c r="G13" s="281">
        <v>686</v>
      </c>
      <c r="H13" s="281">
        <v>691</v>
      </c>
      <c r="I13" s="281">
        <v>703</v>
      </c>
      <c r="J13" s="281">
        <v>726</v>
      </c>
      <c r="K13" s="281">
        <v>739</v>
      </c>
      <c r="L13" s="281">
        <v>738</v>
      </c>
      <c r="M13" s="497">
        <v>748</v>
      </c>
    </row>
    <row r="14" spans="2:13" ht="15.75" x14ac:dyDescent="0.25">
      <c r="B14" s="41" t="s">
        <v>57</v>
      </c>
      <c r="C14" s="436">
        <v>482</v>
      </c>
      <c r="D14" s="169">
        <v>482</v>
      </c>
      <c r="E14" s="169">
        <v>489</v>
      </c>
      <c r="F14" s="169">
        <v>471</v>
      </c>
      <c r="G14" s="169">
        <v>460</v>
      </c>
      <c r="H14" s="169">
        <v>504</v>
      </c>
      <c r="I14" s="169">
        <v>479</v>
      </c>
      <c r="J14" s="169">
        <v>495</v>
      </c>
      <c r="K14" s="169">
        <v>513</v>
      </c>
      <c r="L14" s="169">
        <v>507</v>
      </c>
      <c r="M14" s="152">
        <v>521</v>
      </c>
    </row>
    <row r="15" spans="2:13" ht="15.75" x14ac:dyDescent="0.25">
      <c r="B15" s="41" t="s">
        <v>58</v>
      </c>
      <c r="C15" s="436">
        <v>326</v>
      </c>
      <c r="D15" s="169">
        <v>299</v>
      </c>
      <c r="E15" s="169">
        <v>256</v>
      </c>
      <c r="F15" s="169">
        <v>241</v>
      </c>
      <c r="G15" s="169">
        <v>226</v>
      </c>
      <c r="H15" s="169">
        <v>187</v>
      </c>
      <c r="I15" s="169">
        <v>224</v>
      </c>
      <c r="J15" s="169">
        <v>231</v>
      </c>
      <c r="K15" s="169">
        <v>226</v>
      </c>
      <c r="L15" s="169">
        <v>231</v>
      </c>
      <c r="M15" s="152">
        <v>227</v>
      </c>
    </row>
    <row r="16" spans="2:13" ht="15.75" x14ac:dyDescent="0.25">
      <c r="B16" s="41" t="s">
        <v>36</v>
      </c>
      <c r="C16" s="436">
        <v>486</v>
      </c>
      <c r="D16" s="169">
        <v>445</v>
      </c>
      <c r="E16" s="169">
        <v>416</v>
      </c>
      <c r="F16" s="169">
        <v>387</v>
      </c>
      <c r="G16" s="169">
        <v>351</v>
      </c>
      <c r="H16" s="169">
        <v>324</v>
      </c>
      <c r="I16" s="169">
        <v>291</v>
      </c>
      <c r="J16" s="169">
        <v>272</v>
      </c>
      <c r="K16" s="169">
        <v>248</v>
      </c>
      <c r="L16" s="169">
        <v>219</v>
      </c>
      <c r="M16" s="152">
        <v>193</v>
      </c>
    </row>
    <row r="17" spans="2:21" ht="15.75" x14ac:dyDescent="0.25">
      <c r="B17" s="41" t="s">
        <v>249</v>
      </c>
      <c r="C17" s="436">
        <v>31</v>
      </c>
      <c r="D17" s="169">
        <v>29</v>
      </c>
      <c r="E17" s="169">
        <v>32</v>
      </c>
      <c r="F17" s="169">
        <v>41</v>
      </c>
      <c r="G17" s="169">
        <v>39</v>
      </c>
      <c r="H17" s="169">
        <v>44</v>
      </c>
      <c r="I17" s="169">
        <v>48</v>
      </c>
      <c r="J17" s="169">
        <v>50</v>
      </c>
      <c r="K17" s="439" t="s">
        <v>250</v>
      </c>
      <c r="L17" s="439" t="s">
        <v>250</v>
      </c>
      <c r="M17" s="649" t="s">
        <v>250</v>
      </c>
    </row>
    <row r="18" spans="2:21" ht="15.75" x14ac:dyDescent="0.25">
      <c r="B18" s="41"/>
      <c r="C18" s="436"/>
      <c r="D18" s="169"/>
      <c r="E18" s="169"/>
      <c r="F18" s="169"/>
      <c r="G18" s="169"/>
      <c r="H18" s="440"/>
      <c r="I18" s="440"/>
      <c r="J18" s="440"/>
      <c r="K18" s="440"/>
      <c r="L18" s="440"/>
      <c r="M18" s="440"/>
    </row>
    <row r="19" spans="2:21" ht="15.75" x14ac:dyDescent="0.25">
      <c r="B19" s="293" t="s">
        <v>37</v>
      </c>
      <c r="C19" s="442">
        <v>10250</v>
      </c>
      <c r="D19" s="294">
        <v>10179</v>
      </c>
      <c r="E19" s="294">
        <v>10112</v>
      </c>
      <c r="F19" s="294">
        <v>10159</v>
      </c>
      <c r="G19" s="294">
        <v>10099</v>
      </c>
      <c r="H19" s="294">
        <v>9968</v>
      </c>
      <c r="I19" s="294">
        <v>9859</v>
      </c>
      <c r="J19" s="294">
        <v>9726</v>
      </c>
      <c r="K19" s="294">
        <v>9402</v>
      </c>
      <c r="L19" s="294">
        <v>9127</v>
      </c>
      <c r="M19" s="329">
        <v>8754</v>
      </c>
    </row>
    <row r="20" spans="2:21" ht="15.75" x14ac:dyDescent="0.25">
      <c r="B20" s="159" t="s">
        <v>251</v>
      </c>
      <c r="C20" s="444">
        <v>4211</v>
      </c>
      <c r="D20" s="160">
        <v>4113</v>
      </c>
      <c r="E20" s="160">
        <v>4005</v>
      </c>
      <c r="F20" s="160">
        <v>3910</v>
      </c>
      <c r="G20" s="160">
        <v>3825</v>
      </c>
      <c r="H20" s="160">
        <v>3783</v>
      </c>
      <c r="I20" s="160">
        <v>3757</v>
      </c>
      <c r="J20" s="160">
        <v>3772</v>
      </c>
      <c r="K20" s="160">
        <v>3733</v>
      </c>
      <c r="L20" s="160">
        <v>3701</v>
      </c>
      <c r="M20" s="137">
        <v>3646</v>
      </c>
    </row>
    <row r="21" spans="2:21" x14ac:dyDescent="0.25">
      <c r="B21" s="441"/>
      <c r="C21" s="446"/>
      <c r="D21" s="441"/>
      <c r="E21" s="441"/>
      <c r="F21" s="441"/>
      <c r="G21" s="441"/>
      <c r="H21" s="441"/>
      <c r="I21" s="441"/>
      <c r="J21" s="441"/>
      <c r="K21" s="441"/>
      <c r="L21" s="441"/>
      <c r="M21" s="440"/>
      <c r="N21" s="240"/>
    </row>
    <row r="22" spans="2:21" ht="15.75" x14ac:dyDescent="0.25">
      <c r="B22" s="67" t="s">
        <v>62</v>
      </c>
    </row>
    <row r="23" spans="2:21" ht="15.75" x14ac:dyDescent="0.25">
      <c r="B23" s="67"/>
    </row>
    <row r="24" spans="2:21" ht="15.75" x14ac:dyDescent="0.25">
      <c r="B24" s="1616" t="s">
        <v>736</v>
      </c>
      <c r="C24" s="1621"/>
      <c r="D24" s="1621"/>
      <c r="E24" s="1621"/>
      <c r="F24" s="1621"/>
      <c r="G24" s="1621"/>
      <c r="H24" s="1621"/>
      <c r="I24" s="1621"/>
      <c r="J24" s="1621"/>
      <c r="K24" s="1621"/>
    </row>
    <row r="25" spans="2:21" ht="15.75" x14ac:dyDescent="0.25">
      <c r="B25" s="140"/>
      <c r="C25" s="140"/>
      <c r="D25" s="140"/>
      <c r="E25" s="140"/>
      <c r="F25" s="140"/>
      <c r="G25" s="140"/>
      <c r="H25" s="140"/>
      <c r="I25" s="140"/>
      <c r="J25" s="140"/>
      <c r="K25" s="140"/>
      <c r="O25" s="447"/>
      <c r="P25" s="648"/>
      <c r="U25" s="447"/>
    </row>
    <row r="26" spans="2:21" ht="15.75" x14ac:dyDescent="0.25">
      <c r="B26" s="655" t="s">
        <v>150</v>
      </c>
      <c r="C26" s="1618" t="s">
        <v>734</v>
      </c>
      <c r="D26" s="1619"/>
      <c r="E26" s="1620"/>
      <c r="F26" s="140"/>
      <c r="G26" s="140"/>
      <c r="H26" s="140"/>
      <c r="I26" s="140"/>
      <c r="J26" s="140"/>
      <c r="K26" s="140"/>
      <c r="Q26" s="240"/>
      <c r="R26" s="240"/>
      <c r="S26" s="240"/>
      <c r="T26" s="240"/>
    </row>
    <row r="27" spans="2:21" ht="31.5" x14ac:dyDescent="0.25">
      <c r="B27" s="653" t="s">
        <v>156</v>
      </c>
      <c r="C27" s="656" t="s">
        <v>732</v>
      </c>
      <c r="D27" s="657" t="s">
        <v>733</v>
      </c>
      <c r="E27" s="657" t="s">
        <v>37</v>
      </c>
      <c r="F27" s="140"/>
      <c r="G27" s="140"/>
      <c r="H27" s="140"/>
      <c r="I27" s="140"/>
      <c r="J27" s="140"/>
      <c r="K27" s="140"/>
      <c r="Q27" s="240"/>
      <c r="R27" s="240"/>
      <c r="S27" s="240"/>
      <c r="T27" s="240"/>
    </row>
    <row r="28" spans="2:21" ht="15.75" x14ac:dyDescent="0.25">
      <c r="B28" s="184" t="s">
        <v>28</v>
      </c>
      <c r="C28" s="658">
        <v>4925</v>
      </c>
      <c r="D28" s="659">
        <v>183</v>
      </c>
      <c r="E28" s="659">
        <v>5108</v>
      </c>
      <c r="F28" s="140"/>
      <c r="G28" s="140"/>
      <c r="H28" s="140"/>
      <c r="I28" s="140"/>
      <c r="J28" s="140"/>
      <c r="K28" s="140"/>
      <c r="Q28" s="240"/>
      <c r="R28" s="240"/>
      <c r="S28" s="240"/>
      <c r="T28" s="240"/>
      <c r="U28" s="240"/>
    </row>
    <row r="29" spans="2:21" ht="15.75" x14ac:dyDescent="0.25">
      <c r="B29" s="184" t="s">
        <v>29</v>
      </c>
      <c r="C29" s="658">
        <v>135</v>
      </c>
      <c r="D29" s="659">
        <v>1</v>
      </c>
      <c r="E29" s="659">
        <v>136</v>
      </c>
      <c r="F29" s="140"/>
      <c r="G29" s="140"/>
      <c r="H29" s="140"/>
      <c r="I29" s="140"/>
      <c r="J29" s="140"/>
      <c r="K29" s="140"/>
      <c r="Q29" s="240"/>
      <c r="R29" s="240"/>
      <c r="S29" s="240"/>
      <c r="T29" s="240"/>
      <c r="U29" s="240"/>
    </row>
    <row r="30" spans="2:21" ht="15.75" x14ac:dyDescent="0.25">
      <c r="B30" s="184" t="s">
        <v>30</v>
      </c>
      <c r="C30" s="658">
        <v>61</v>
      </c>
      <c r="D30" s="659">
        <v>2</v>
      </c>
      <c r="E30" s="659">
        <v>63</v>
      </c>
      <c r="F30" s="140"/>
      <c r="G30" s="140"/>
      <c r="H30" s="140"/>
      <c r="I30" s="140"/>
      <c r="J30" s="140"/>
      <c r="K30" s="140"/>
      <c r="Q30" s="240"/>
      <c r="R30" s="240"/>
      <c r="S30" s="240"/>
      <c r="T30" s="240"/>
      <c r="U30" s="240"/>
    </row>
    <row r="31" spans="2:21" ht="15.75" x14ac:dyDescent="0.25">
      <c r="B31" s="184" t="s">
        <v>31</v>
      </c>
      <c r="C31" s="658">
        <v>38</v>
      </c>
      <c r="D31" s="659">
        <v>1</v>
      </c>
      <c r="E31" s="659">
        <v>39</v>
      </c>
      <c r="F31" s="140"/>
      <c r="G31" s="140"/>
      <c r="H31" s="140"/>
      <c r="I31" s="140"/>
      <c r="J31" s="140"/>
      <c r="K31" s="140"/>
      <c r="Q31" s="240"/>
      <c r="R31" s="240"/>
      <c r="S31" s="240"/>
      <c r="T31" s="240"/>
      <c r="U31" s="240"/>
    </row>
    <row r="32" spans="2:21" ht="15.75" x14ac:dyDescent="0.25">
      <c r="B32" s="186" t="s">
        <v>32</v>
      </c>
      <c r="C32" s="660">
        <v>2455</v>
      </c>
      <c r="D32" s="661">
        <v>12</v>
      </c>
      <c r="E32" s="661">
        <v>2467</v>
      </c>
      <c r="F32" s="140"/>
      <c r="G32" s="140"/>
      <c r="H32" s="140"/>
      <c r="I32" s="140"/>
      <c r="J32" s="140"/>
      <c r="K32" s="140"/>
      <c r="Q32" s="240"/>
      <c r="R32" s="240"/>
      <c r="S32" s="240"/>
      <c r="T32" s="240"/>
    </row>
    <row r="33" spans="2:20" ht="15.75" x14ac:dyDescent="0.25">
      <c r="B33" s="184" t="s">
        <v>57</v>
      </c>
      <c r="C33" s="658">
        <v>437</v>
      </c>
      <c r="D33" s="659">
        <v>0</v>
      </c>
      <c r="E33" s="659">
        <v>437</v>
      </c>
      <c r="F33" s="140"/>
      <c r="G33" s="140"/>
      <c r="H33" s="140"/>
      <c r="I33" s="140"/>
      <c r="J33" s="140"/>
      <c r="K33" s="140"/>
      <c r="Q33" s="240"/>
      <c r="R33" s="240"/>
      <c r="S33" s="240"/>
      <c r="T33" s="240"/>
    </row>
    <row r="34" spans="2:20" ht="15.75" x14ac:dyDescent="0.25">
      <c r="B34" s="184" t="s">
        <v>58</v>
      </c>
      <c r="C34" s="658">
        <v>2018</v>
      </c>
      <c r="D34" s="659">
        <v>12</v>
      </c>
      <c r="E34" s="659">
        <v>2030</v>
      </c>
      <c r="F34" s="140"/>
      <c r="G34" s="140"/>
      <c r="H34" s="140"/>
      <c r="I34" s="140"/>
      <c r="J34" s="140"/>
      <c r="K34" s="140"/>
    </row>
    <row r="35" spans="2:20" ht="15.75" x14ac:dyDescent="0.25">
      <c r="B35" s="186" t="s">
        <v>35</v>
      </c>
      <c r="C35" s="660">
        <v>744</v>
      </c>
      <c r="D35" s="661">
        <v>4</v>
      </c>
      <c r="E35" s="661">
        <v>748</v>
      </c>
      <c r="F35" s="140"/>
      <c r="G35" s="140"/>
      <c r="H35" s="140"/>
      <c r="I35" s="140"/>
      <c r="J35" s="140"/>
      <c r="K35" s="140"/>
    </row>
    <row r="36" spans="2:20" ht="15.75" x14ac:dyDescent="0.25">
      <c r="B36" s="184" t="s">
        <v>57</v>
      </c>
      <c r="C36" s="658">
        <v>520</v>
      </c>
      <c r="D36" s="659">
        <v>1</v>
      </c>
      <c r="E36" s="659">
        <v>521</v>
      </c>
      <c r="F36" s="140"/>
      <c r="G36" s="140"/>
      <c r="H36" s="140"/>
      <c r="I36" s="140"/>
      <c r="J36" s="140"/>
      <c r="K36" s="140"/>
    </row>
    <row r="37" spans="2:20" ht="15.75" x14ac:dyDescent="0.25">
      <c r="B37" s="184" t="s">
        <v>58</v>
      </c>
      <c r="C37" s="658">
        <v>224</v>
      </c>
      <c r="D37" s="659">
        <v>3</v>
      </c>
      <c r="E37" s="659">
        <v>227</v>
      </c>
      <c r="F37" s="140"/>
      <c r="G37" s="140"/>
      <c r="H37" s="140"/>
      <c r="I37" s="140"/>
      <c r="J37" s="140"/>
      <c r="K37" s="140"/>
    </row>
    <row r="38" spans="2:20" ht="15.75" x14ac:dyDescent="0.25">
      <c r="B38" s="184" t="s">
        <v>36</v>
      </c>
      <c r="C38" s="658">
        <v>193</v>
      </c>
      <c r="D38" s="659">
        <v>0</v>
      </c>
      <c r="E38" s="659">
        <v>193</v>
      </c>
      <c r="F38" s="140"/>
      <c r="G38" s="140"/>
      <c r="H38" s="140"/>
      <c r="I38" s="140"/>
      <c r="J38" s="140"/>
      <c r="K38" s="140"/>
    </row>
    <row r="39" spans="2:20" ht="15.75" x14ac:dyDescent="0.25">
      <c r="B39" s="184"/>
      <c r="C39" s="658"/>
      <c r="D39" s="659"/>
      <c r="E39" s="659"/>
      <c r="F39" s="140"/>
      <c r="G39" s="140"/>
      <c r="H39" s="140"/>
      <c r="I39" s="140"/>
      <c r="J39" s="140"/>
      <c r="K39" s="140"/>
    </row>
    <row r="40" spans="2:20" ht="15.75" x14ac:dyDescent="0.25">
      <c r="B40" s="654" t="s">
        <v>37</v>
      </c>
      <c r="C40" s="662">
        <v>8551</v>
      </c>
      <c r="D40" s="663">
        <v>203</v>
      </c>
      <c r="E40" s="663">
        <v>8754</v>
      </c>
      <c r="F40" s="140"/>
      <c r="G40" s="140"/>
      <c r="H40" s="140"/>
      <c r="I40" s="140"/>
      <c r="J40" s="140"/>
      <c r="K40" s="140"/>
    </row>
    <row r="41" spans="2:20" ht="15.75" x14ac:dyDescent="0.25">
      <c r="B41" s="298" t="s">
        <v>251</v>
      </c>
      <c r="C41" s="664">
        <v>3626</v>
      </c>
      <c r="D41" s="665">
        <v>20</v>
      </c>
      <c r="E41" s="665">
        <v>3646</v>
      </c>
      <c r="F41" s="140"/>
      <c r="G41" s="140"/>
      <c r="H41" s="140"/>
      <c r="I41" s="140"/>
      <c r="J41" s="140"/>
      <c r="K41" s="140"/>
    </row>
    <row r="42" spans="2:20" ht="15.75" x14ac:dyDescent="0.25">
      <c r="B42" s="67" t="s">
        <v>62</v>
      </c>
    </row>
    <row r="43" spans="2:20" ht="15.75" x14ac:dyDescent="0.25">
      <c r="B43" s="67"/>
    </row>
    <row r="44" spans="2:20" ht="32.25" customHeight="1" x14ac:dyDescent="0.25">
      <c r="B44" s="1599" t="s">
        <v>252</v>
      </c>
      <c r="C44" s="1599"/>
      <c r="D44" s="1599"/>
      <c r="E44" s="1599"/>
      <c r="F44" s="1599"/>
      <c r="G44" s="1599"/>
      <c r="H44" s="1599"/>
      <c r="I44" s="1599"/>
      <c r="J44" s="1599"/>
      <c r="K44" s="1599"/>
      <c r="L44" s="1599"/>
      <c r="M44" s="1599"/>
      <c r="N44" s="1599"/>
    </row>
    <row r="45" spans="2:20" ht="33" customHeight="1" x14ac:dyDescent="0.25">
      <c r="B45" s="1584" t="s">
        <v>253</v>
      </c>
      <c r="C45" s="1584"/>
      <c r="D45" s="1584"/>
      <c r="E45" s="1584"/>
      <c r="F45" s="1584"/>
      <c r="G45" s="1584"/>
      <c r="H45" s="1584"/>
      <c r="I45" s="1584"/>
      <c r="J45" s="1584"/>
      <c r="K45" s="1584"/>
      <c r="L45" s="1584"/>
      <c r="M45" s="1584"/>
      <c r="N45" s="1584"/>
    </row>
    <row r="46" spans="2:20" ht="27.75" customHeight="1" x14ac:dyDescent="0.25">
      <c r="B46" s="1601" t="s">
        <v>254</v>
      </c>
      <c r="C46" s="1601"/>
      <c r="D46" s="1601"/>
      <c r="E46" s="1601"/>
      <c r="F46" s="1601"/>
      <c r="G46" s="1601"/>
      <c r="H46" s="1601"/>
      <c r="I46" s="1601"/>
      <c r="J46" s="1601"/>
      <c r="K46" s="1601"/>
      <c r="L46" s="1601"/>
      <c r="M46" s="1601"/>
      <c r="N46" s="1601"/>
    </row>
    <row r="47" spans="2:20" x14ac:dyDescent="0.25">
      <c r="B47" s="648"/>
      <c r="C47" s="648"/>
      <c r="D47" s="648"/>
      <c r="E47" s="648"/>
      <c r="F47" s="648"/>
      <c r="G47" s="648"/>
      <c r="H47" s="648"/>
      <c r="I47" s="648"/>
      <c r="J47" s="648"/>
      <c r="K47" s="648"/>
      <c r="L47" s="648"/>
      <c r="M47" s="648"/>
      <c r="N47" s="648"/>
    </row>
  </sheetData>
  <mergeCells count="6">
    <mergeCell ref="B44:N44"/>
    <mergeCell ref="B45:N45"/>
    <mergeCell ref="B46:N46"/>
    <mergeCell ref="B1:K1"/>
    <mergeCell ref="C26:E26"/>
    <mergeCell ref="B24:K24"/>
  </mergeCells>
  <pageMargins left="0.25" right="0.25" top="0.75" bottom="0.75" header="0.3" footer="0.3"/>
  <pageSetup paperSize="9" scale="89"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1:K44"/>
  <sheetViews>
    <sheetView workbookViewId="0">
      <selection activeCell="B2" sqref="B2"/>
    </sheetView>
  </sheetViews>
  <sheetFormatPr defaultRowHeight="15" x14ac:dyDescent="0.25"/>
  <cols>
    <col min="1" max="1" width="5.85546875" style="7" customWidth="1"/>
    <col min="2" max="2" width="43.140625" style="7" customWidth="1"/>
    <col min="3" max="3" width="17.7109375" style="7" customWidth="1"/>
    <col min="4" max="4" width="17" style="7" customWidth="1"/>
    <col min="5" max="5" width="15.5703125" style="7" customWidth="1"/>
    <col min="6" max="7" width="14.7109375" style="7" customWidth="1"/>
    <col min="8" max="8" width="30.42578125" style="7" bestFit="1" customWidth="1"/>
    <col min="9" max="9" width="16.5703125" style="7" customWidth="1"/>
    <col min="10" max="10" width="16.7109375" style="7" customWidth="1"/>
    <col min="11" max="12" width="15.85546875" style="7" customWidth="1"/>
    <col min="13" max="16384" width="9.140625" style="7"/>
  </cols>
  <sheetData>
    <row r="1" spans="2:10" ht="32.25" customHeight="1" x14ac:dyDescent="0.25">
      <c r="B1" s="1622" t="s">
        <v>739</v>
      </c>
      <c r="C1" s="1622"/>
      <c r="D1" s="1622"/>
      <c r="E1" s="1622"/>
      <c r="F1" s="1622"/>
      <c r="G1" s="1622"/>
      <c r="H1" s="448"/>
    </row>
    <row r="2" spans="2:10" ht="15.75" x14ac:dyDescent="0.25">
      <c r="B2" s="209"/>
      <c r="C2" s="67"/>
      <c r="D2" s="67"/>
      <c r="E2" s="67"/>
      <c r="F2" s="67"/>
      <c r="G2" s="67"/>
      <c r="H2" s="67"/>
    </row>
    <row r="3" spans="2:10" ht="15.75" x14ac:dyDescent="0.25">
      <c r="B3" s="449" t="s">
        <v>150</v>
      </c>
      <c r="C3" s="67"/>
      <c r="D3" s="67"/>
      <c r="E3" s="67"/>
      <c r="F3" s="67"/>
      <c r="G3" s="67"/>
    </row>
    <row r="4" spans="2:10" ht="15.75" customHeight="1" x14ac:dyDescent="0.25">
      <c r="B4" s="432"/>
      <c r="C4" s="1623" t="s">
        <v>731</v>
      </c>
      <c r="D4" s="1623" t="s">
        <v>255</v>
      </c>
      <c r="E4" s="1623" t="s">
        <v>256</v>
      </c>
      <c r="F4" s="1626" t="s">
        <v>257</v>
      </c>
      <c r="G4" s="1626" t="s">
        <v>258</v>
      </c>
      <c r="H4" s="140"/>
    </row>
    <row r="5" spans="2:10" ht="15.75" x14ac:dyDescent="0.25">
      <c r="B5" s="272"/>
      <c r="C5" s="1624"/>
      <c r="D5" s="1624"/>
      <c r="E5" s="1624"/>
      <c r="F5" s="1626"/>
      <c r="G5" s="1626"/>
      <c r="H5" s="140"/>
    </row>
    <row r="6" spans="2:10" ht="15.75" x14ac:dyDescent="0.25">
      <c r="B6" s="272"/>
      <c r="C6" s="1625"/>
      <c r="D6" s="1625"/>
      <c r="E6" s="1625"/>
      <c r="F6" s="1626"/>
      <c r="G6" s="1626"/>
      <c r="H6" s="140"/>
    </row>
    <row r="7" spans="2:10" ht="15.75" x14ac:dyDescent="0.25">
      <c r="B7" s="179"/>
      <c r="C7" s="434"/>
      <c r="D7" s="434"/>
      <c r="E7" s="450"/>
      <c r="F7" s="451"/>
      <c r="G7" s="180"/>
      <c r="H7" s="140"/>
      <c r="I7" s="648"/>
      <c r="J7"/>
    </row>
    <row r="8" spans="2:10" ht="15.75" x14ac:dyDescent="0.25">
      <c r="B8" s="36" t="s">
        <v>156</v>
      </c>
      <c r="C8" s="435"/>
      <c r="D8" s="435"/>
      <c r="E8" s="452"/>
      <c r="F8" s="451"/>
      <c r="G8" s="206"/>
      <c r="H8" s="140"/>
      <c r="I8"/>
      <c r="J8" s="240"/>
    </row>
    <row r="9" spans="2:10" ht="15.75" x14ac:dyDescent="0.25">
      <c r="B9" s="41" t="s">
        <v>28</v>
      </c>
      <c r="C9" s="169">
        <v>5108</v>
      </c>
      <c r="D9" s="169">
        <v>5426</v>
      </c>
      <c r="E9" s="453">
        <v>-318</v>
      </c>
      <c r="F9" s="152">
        <v>714</v>
      </c>
      <c r="G9" s="152">
        <v>396</v>
      </c>
      <c r="H9" s="139"/>
      <c r="I9"/>
      <c r="J9" s="240"/>
    </row>
    <row r="10" spans="2:10" ht="15.75" x14ac:dyDescent="0.25">
      <c r="B10" s="41" t="s">
        <v>29</v>
      </c>
      <c r="C10" s="169">
        <v>136</v>
      </c>
      <c r="D10" s="169">
        <v>151</v>
      </c>
      <c r="E10" s="453">
        <v>-15</v>
      </c>
      <c r="F10" s="652">
        <v>17</v>
      </c>
      <c r="G10" s="651">
        <v>2</v>
      </c>
      <c r="H10" s="139"/>
      <c r="I10"/>
      <c r="J10" s="240"/>
    </row>
    <row r="11" spans="2:10" ht="15.75" x14ac:dyDescent="0.25">
      <c r="B11" s="41" t="s">
        <v>30</v>
      </c>
      <c r="C11" s="169">
        <v>63</v>
      </c>
      <c r="D11" s="169">
        <v>75</v>
      </c>
      <c r="E11" s="453">
        <v>-12</v>
      </c>
      <c r="F11" s="454">
        <v>14</v>
      </c>
      <c r="G11" s="651">
        <v>2</v>
      </c>
      <c r="H11" s="139"/>
      <c r="I11"/>
      <c r="J11" s="240"/>
    </row>
    <row r="12" spans="2:10" ht="15.75" x14ac:dyDescent="0.25">
      <c r="B12" s="41" t="s">
        <v>31</v>
      </c>
      <c r="C12" s="169">
        <v>39</v>
      </c>
      <c r="D12" s="169">
        <v>43</v>
      </c>
      <c r="E12" s="453">
        <v>-4</v>
      </c>
      <c r="F12" s="454">
        <v>5</v>
      </c>
      <c r="G12" s="651">
        <v>1</v>
      </c>
      <c r="H12" s="139"/>
      <c r="I12"/>
      <c r="J12" s="240"/>
    </row>
    <row r="13" spans="2:10" ht="15.75" x14ac:dyDescent="0.25">
      <c r="B13" s="41" t="s">
        <v>32</v>
      </c>
      <c r="C13" s="169">
        <v>2467</v>
      </c>
      <c r="D13" s="169">
        <v>2475</v>
      </c>
      <c r="E13" s="453">
        <v>-8</v>
      </c>
      <c r="F13" s="454">
        <v>54</v>
      </c>
      <c r="G13" s="651">
        <v>46</v>
      </c>
      <c r="H13" s="139"/>
      <c r="I13"/>
      <c r="J13" s="240"/>
    </row>
    <row r="14" spans="2:10" ht="15.75" x14ac:dyDescent="0.25">
      <c r="B14" s="41" t="s">
        <v>35</v>
      </c>
      <c r="C14" s="169">
        <v>748</v>
      </c>
      <c r="D14" s="169">
        <v>738</v>
      </c>
      <c r="E14" s="453">
        <v>10</v>
      </c>
      <c r="F14" s="454">
        <v>39</v>
      </c>
      <c r="G14" s="651">
        <v>49</v>
      </c>
      <c r="H14" s="139"/>
      <c r="I14"/>
      <c r="J14" s="240"/>
    </row>
    <row r="15" spans="2:10" ht="15.75" x14ac:dyDescent="0.25">
      <c r="B15" s="41" t="s">
        <v>36</v>
      </c>
      <c r="C15" s="169">
        <v>193</v>
      </c>
      <c r="D15" s="169">
        <v>219</v>
      </c>
      <c r="E15" s="453">
        <v>-26</v>
      </c>
      <c r="F15" s="454">
        <v>30</v>
      </c>
      <c r="G15" s="651">
        <v>4</v>
      </c>
      <c r="H15" s="139"/>
      <c r="I15"/>
      <c r="J15"/>
    </row>
    <row r="16" spans="2:10" ht="15.75" x14ac:dyDescent="0.25">
      <c r="B16" s="41"/>
      <c r="C16" s="455"/>
      <c r="D16" s="455"/>
      <c r="E16" s="456"/>
      <c r="F16" s="457"/>
      <c r="G16" s="172"/>
      <c r="H16" s="139"/>
    </row>
    <row r="17" spans="2:11" ht="15.75" x14ac:dyDescent="0.25">
      <c r="B17" s="293" t="s">
        <v>37</v>
      </c>
      <c r="C17" s="294">
        <v>8754</v>
      </c>
      <c r="D17" s="160">
        <v>9127</v>
      </c>
      <c r="E17" s="458">
        <v>-373</v>
      </c>
      <c r="F17" s="442">
        <v>873</v>
      </c>
      <c r="G17" s="329">
        <v>500</v>
      </c>
      <c r="H17" s="139"/>
      <c r="I17" s="431"/>
      <c r="J17" s="431"/>
    </row>
    <row r="18" spans="2:11" ht="15.75" x14ac:dyDescent="0.25">
      <c r="B18" s="159" t="s">
        <v>251</v>
      </c>
      <c r="C18" s="160">
        <v>3646</v>
      </c>
      <c r="D18" s="160">
        <v>3701</v>
      </c>
      <c r="E18" s="458">
        <v>-55</v>
      </c>
      <c r="F18" s="459">
        <v>159</v>
      </c>
      <c r="G18" s="137">
        <v>104</v>
      </c>
      <c r="H18" s="139"/>
    </row>
    <row r="19" spans="2:11" ht="15.75" x14ac:dyDescent="0.25">
      <c r="B19" s="170"/>
      <c r="C19" s="460"/>
      <c r="D19" s="460"/>
      <c r="E19" s="461"/>
      <c r="F19" s="460"/>
      <c r="G19" s="171"/>
      <c r="H19" s="140"/>
    </row>
    <row r="20" spans="2:11" ht="15.75" x14ac:dyDescent="0.25">
      <c r="B20" s="67" t="s">
        <v>62</v>
      </c>
      <c r="C20" s="462"/>
      <c r="D20" s="462"/>
      <c r="E20" s="462"/>
      <c r="F20" s="462"/>
      <c r="G20" s="463"/>
    </row>
    <row r="21" spans="2:11" x14ac:dyDescent="0.25">
      <c r="G21" s="464"/>
    </row>
    <row r="22" spans="2:11" ht="15.75" x14ac:dyDescent="0.25">
      <c r="B22" s="1601" t="s">
        <v>254</v>
      </c>
      <c r="C22" s="1601"/>
      <c r="D22" s="1601"/>
      <c r="E22" s="1601"/>
      <c r="F22" s="1601"/>
      <c r="G22" s="1601"/>
    </row>
    <row r="24" spans="2:11" ht="16.5" customHeight="1" x14ac:dyDescent="0.25"/>
    <row r="26" spans="2:11" ht="15.75" customHeight="1" x14ac:dyDescent="0.25">
      <c r="B26" s="465" t="s">
        <v>737</v>
      </c>
      <c r="C26" s="465"/>
      <c r="D26" s="465"/>
      <c r="E26" s="465"/>
      <c r="F26" s="465"/>
      <c r="G26" s="465"/>
      <c r="H26" s="466" t="s">
        <v>738</v>
      </c>
      <c r="I26" s="467"/>
      <c r="J26" s="467"/>
      <c r="K26" s="467"/>
    </row>
    <row r="27" spans="2:11" ht="15.75" customHeight="1" x14ac:dyDescent="0.25"/>
    <row r="28" spans="2:11" ht="15.75" x14ac:dyDescent="0.25">
      <c r="B28" s="449" t="s">
        <v>150</v>
      </c>
      <c r="C28" s="67"/>
      <c r="D28" s="67"/>
      <c r="E28" s="67"/>
      <c r="F28" s="67"/>
      <c r="G28" s="67"/>
      <c r="H28" s="449" t="s">
        <v>150</v>
      </c>
      <c r="I28" s="67"/>
      <c r="J28" s="67"/>
      <c r="K28" s="67"/>
    </row>
    <row r="29" spans="2:11" ht="15.75" customHeight="1" x14ac:dyDescent="0.25">
      <c r="B29" s="432"/>
      <c r="C29" s="1627" t="s">
        <v>731</v>
      </c>
      <c r="D29" s="1627" t="s">
        <v>255</v>
      </c>
      <c r="E29" s="1627" t="s">
        <v>256</v>
      </c>
      <c r="H29" s="432"/>
      <c r="I29" s="1627" t="s">
        <v>731</v>
      </c>
      <c r="J29" s="1627" t="s">
        <v>255</v>
      </c>
      <c r="K29" s="1627" t="s">
        <v>256</v>
      </c>
    </row>
    <row r="30" spans="2:11" ht="15.75" x14ac:dyDescent="0.25">
      <c r="B30" s="272"/>
      <c r="C30" s="1628"/>
      <c r="D30" s="1628"/>
      <c r="E30" s="1628"/>
      <c r="H30" s="272"/>
      <c r="I30" s="1628"/>
      <c r="J30" s="1628"/>
      <c r="K30" s="1628"/>
    </row>
    <row r="31" spans="2:11" ht="15.75" x14ac:dyDescent="0.25">
      <c r="B31" s="272"/>
      <c r="C31" s="1629"/>
      <c r="D31" s="1629"/>
      <c r="E31" s="1629"/>
      <c r="H31" s="272"/>
      <c r="I31" s="1629"/>
      <c r="J31" s="1629"/>
      <c r="K31" s="1629"/>
    </row>
    <row r="32" spans="2:11" ht="15.75" x14ac:dyDescent="0.25">
      <c r="B32" s="179"/>
      <c r="C32" s="434"/>
      <c r="D32" s="434"/>
      <c r="E32" s="450"/>
      <c r="H32" s="179"/>
      <c r="I32" s="434"/>
      <c r="J32" s="434"/>
      <c r="K32" s="450"/>
    </row>
    <row r="33" spans="2:11" ht="15.75" x14ac:dyDescent="0.25">
      <c r="B33" s="41" t="s">
        <v>139</v>
      </c>
      <c r="C33" s="169">
        <v>1506</v>
      </c>
      <c r="D33" s="169">
        <v>1503</v>
      </c>
      <c r="E33" s="453">
        <v>3</v>
      </c>
      <c r="H33" s="41" t="s">
        <v>259</v>
      </c>
      <c r="I33" s="169">
        <v>96</v>
      </c>
      <c r="J33" s="169">
        <v>96</v>
      </c>
      <c r="K33" s="453">
        <v>0</v>
      </c>
    </row>
    <row r="34" spans="2:11" ht="15.75" x14ac:dyDescent="0.25">
      <c r="B34" s="41" t="s">
        <v>140</v>
      </c>
      <c r="C34" s="169">
        <v>765</v>
      </c>
      <c r="D34" s="169">
        <v>778</v>
      </c>
      <c r="E34" s="453">
        <v>-13</v>
      </c>
      <c r="H34" s="41" t="s">
        <v>260</v>
      </c>
      <c r="I34" s="169">
        <v>288</v>
      </c>
      <c r="J34" s="169">
        <v>279</v>
      </c>
      <c r="K34" s="453">
        <v>9</v>
      </c>
    </row>
    <row r="35" spans="2:11" ht="15.75" x14ac:dyDescent="0.25">
      <c r="B35" s="41" t="s">
        <v>141</v>
      </c>
      <c r="C35" s="169">
        <v>196</v>
      </c>
      <c r="D35" s="169">
        <v>194</v>
      </c>
      <c r="E35" s="453">
        <v>2</v>
      </c>
      <c r="H35" s="41" t="s">
        <v>261</v>
      </c>
      <c r="I35" s="169">
        <v>364</v>
      </c>
      <c r="J35" s="169">
        <v>363</v>
      </c>
      <c r="K35" s="453">
        <v>1</v>
      </c>
    </row>
    <row r="36" spans="2:11" ht="9" customHeight="1" x14ac:dyDescent="0.25">
      <c r="B36" s="41"/>
      <c r="C36" s="440"/>
      <c r="D36" s="440"/>
      <c r="E36" s="453"/>
      <c r="H36" s="41"/>
      <c r="I36" s="440"/>
      <c r="J36" s="440"/>
      <c r="K36" s="456"/>
    </row>
    <row r="37" spans="2:11" ht="15.75" x14ac:dyDescent="0.25">
      <c r="B37" s="468" t="s">
        <v>37</v>
      </c>
      <c r="C37" s="469">
        <v>2467</v>
      </c>
      <c r="D37" s="469">
        <v>2475</v>
      </c>
      <c r="E37" s="470">
        <v>-8</v>
      </c>
      <c r="H37" s="468" t="s">
        <v>37</v>
      </c>
      <c r="I37" s="469">
        <v>748</v>
      </c>
      <c r="J37" s="469">
        <v>738</v>
      </c>
      <c r="K37" s="470">
        <v>10</v>
      </c>
    </row>
    <row r="38" spans="2:11" ht="15.75" x14ac:dyDescent="0.25">
      <c r="B38" s="67" t="s">
        <v>62</v>
      </c>
    </row>
    <row r="39" spans="2:11" x14ac:dyDescent="0.25">
      <c r="I39" s="464"/>
      <c r="J39" s="464"/>
      <c r="K39" s="464"/>
    </row>
    <row r="40" spans="2:11" ht="15.75" x14ac:dyDescent="0.25">
      <c r="B40" s="1601" t="s">
        <v>12</v>
      </c>
      <c r="C40" s="1601"/>
      <c r="D40" s="1601"/>
      <c r="E40" s="1601"/>
      <c r="F40" s="1601"/>
      <c r="G40" s="1601"/>
      <c r="H40" s="471"/>
      <c r="I40"/>
      <c r="J40" s="240"/>
    </row>
    <row r="41" spans="2:11" ht="19.5" customHeight="1" x14ac:dyDescent="0.25">
      <c r="I41"/>
      <c r="J41" s="240"/>
    </row>
    <row r="42" spans="2:11" x14ac:dyDescent="0.25">
      <c r="B42" s="14"/>
      <c r="I42"/>
      <c r="J42" s="240"/>
    </row>
    <row r="43" spans="2:11" ht="111" customHeight="1" x14ac:dyDescent="0.25">
      <c r="B43" s="1630"/>
      <c r="C43" s="1630"/>
      <c r="D43" s="1630"/>
      <c r="E43" s="1630"/>
      <c r="F43" s="1630"/>
      <c r="G43" s="1630"/>
      <c r="I43"/>
      <c r="J43" s="240"/>
    </row>
    <row r="44" spans="2:11" x14ac:dyDescent="0.25">
      <c r="I44"/>
      <c r="J44"/>
    </row>
  </sheetData>
  <mergeCells count="15">
    <mergeCell ref="K29:K31"/>
    <mergeCell ref="B40:G40"/>
    <mergeCell ref="B43:G43"/>
    <mergeCell ref="B22:G22"/>
    <mergeCell ref="D29:D31"/>
    <mergeCell ref="C29:C31"/>
    <mergeCell ref="E29:E31"/>
    <mergeCell ref="J29:J31"/>
    <mergeCell ref="I29:I31"/>
    <mergeCell ref="B1:G1"/>
    <mergeCell ref="C4:C6"/>
    <mergeCell ref="D4:D6"/>
    <mergeCell ref="E4:E6"/>
    <mergeCell ref="F4:F6"/>
    <mergeCell ref="G4:G6"/>
  </mergeCells>
  <pageMargins left="0.7" right="0.7" top="0.75" bottom="0.75" header="0.3" footer="0.3"/>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Z51"/>
  <sheetViews>
    <sheetView workbookViewId="0">
      <selection activeCell="B2" sqref="B2"/>
    </sheetView>
  </sheetViews>
  <sheetFormatPr defaultRowHeight="15.75" x14ac:dyDescent="0.25"/>
  <cols>
    <col min="1" max="1" width="4.5703125" style="140" customWidth="1"/>
    <col min="2" max="2" width="33.85546875" style="140" customWidth="1"/>
    <col min="3" max="5" width="9.140625" style="140"/>
    <col min="6" max="7" width="10.5703125" style="140" customWidth="1"/>
    <col min="8" max="9" width="9.140625" style="140"/>
    <col min="10" max="10" width="10.85546875" style="140" customWidth="1"/>
    <col min="11" max="11" width="9.140625" style="140"/>
    <col min="12" max="12" width="10.28515625" style="140" customWidth="1"/>
    <col min="13" max="13" width="9.140625" style="140"/>
    <col min="14" max="14" width="10.7109375" style="140" customWidth="1"/>
    <col min="15" max="17" width="9.140625" style="140"/>
    <col min="18" max="18" width="10.5703125" style="140" customWidth="1"/>
    <col min="19" max="21" width="9.140625" style="140"/>
    <col min="22" max="22" width="10.42578125" style="140" customWidth="1"/>
    <col min="23" max="16384" width="9.140625" style="140"/>
  </cols>
  <sheetData>
    <row r="1" spans="2:26" x14ac:dyDescent="0.25">
      <c r="B1" s="1637" t="s">
        <v>740</v>
      </c>
      <c r="C1" s="1637"/>
      <c r="D1" s="1637"/>
      <c r="E1" s="1637"/>
      <c r="F1" s="1637"/>
      <c r="G1" s="1637"/>
      <c r="H1" s="1637"/>
      <c r="I1" s="1637"/>
      <c r="J1" s="1637"/>
      <c r="K1" s="1637"/>
      <c r="L1" s="1637"/>
      <c r="M1" s="1637"/>
      <c r="N1" s="1637"/>
      <c r="O1" s="1637"/>
      <c r="P1" s="1637"/>
      <c r="Q1" s="1637"/>
      <c r="R1" s="1637"/>
      <c r="W1" s="201"/>
      <c r="X1" s="201"/>
      <c r="Y1" s="201"/>
      <c r="Z1" s="201"/>
    </row>
    <row r="2" spans="2:26" x14ac:dyDescent="0.25">
      <c r="B2" s="247"/>
      <c r="C2" s="247"/>
      <c r="D2" s="247"/>
      <c r="E2" s="247"/>
      <c r="F2" s="247"/>
      <c r="G2" s="247"/>
      <c r="H2" s="247"/>
      <c r="I2" s="247"/>
      <c r="J2" s="247"/>
      <c r="K2" s="247"/>
      <c r="L2" s="247"/>
      <c r="M2" s="247"/>
      <c r="N2" s="67"/>
      <c r="O2" s="67"/>
      <c r="P2" s="176"/>
      <c r="Q2" s="667"/>
      <c r="R2" s="668"/>
      <c r="W2" s="201"/>
      <c r="X2" s="201"/>
      <c r="Y2" s="201"/>
      <c r="Z2" s="201"/>
    </row>
    <row r="3" spans="2:26" x14ac:dyDescent="0.25">
      <c r="B3" s="141" t="s">
        <v>150</v>
      </c>
      <c r="C3" s="67"/>
      <c r="D3" s="67"/>
      <c r="E3" s="67"/>
      <c r="F3" s="67"/>
      <c r="G3" s="67"/>
      <c r="H3" s="67"/>
      <c r="I3" s="67"/>
      <c r="J3" s="67"/>
      <c r="K3" s="67"/>
      <c r="L3" s="67"/>
      <c r="M3" s="67"/>
      <c r="N3" s="67"/>
      <c r="O3" s="67"/>
      <c r="P3" s="176"/>
      <c r="Q3" s="201"/>
      <c r="R3" s="553"/>
      <c r="W3" s="201"/>
      <c r="X3" s="201"/>
      <c r="Y3" s="201"/>
      <c r="Z3" s="201"/>
    </row>
    <row r="4" spans="2:26" x14ac:dyDescent="0.25">
      <c r="B4" s="432"/>
      <c r="C4" s="1631" t="s">
        <v>245</v>
      </c>
      <c r="D4" s="1632"/>
      <c r="E4" s="1632"/>
      <c r="F4" s="1633"/>
      <c r="G4" s="1631" t="s">
        <v>246</v>
      </c>
      <c r="H4" s="1632"/>
      <c r="I4" s="1632"/>
      <c r="J4" s="1633"/>
      <c r="K4" s="1631" t="s">
        <v>247</v>
      </c>
      <c r="L4" s="1632"/>
      <c r="M4" s="1632"/>
      <c r="N4" s="1633"/>
      <c r="O4" s="1631" t="s">
        <v>248</v>
      </c>
      <c r="P4" s="1632"/>
      <c r="Q4" s="1632"/>
      <c r="R4" s="1633"/>
      <c r="S4" s="1631" t="s">
        <v>730</v>
      </c>
      <c r="T4" s="1632"/>
      <c r="U4" s="1632"/>
      <c r="V4" s="1633"/>
    </row>
    <row r="5" spans="2:26" x14ac:dyDescent="0.25">
      <c r="B5" s="272"/>
      <c r="C5" s="1608" t="s">
        <v>262</v>
      </c>
      <c r="D5" s="1613" t="s">
        <v>152</v>
      </c>
      <c r="E5" s="1635"/>
      <c r="F5" s="1636"/>
      <c r="G5" s="1608" t="s">
        <v>262</v>
      </c>
      <c r="H5" s="1613" t="s">
        <v>152</v>
      </c>
      <c r="I5" s="1635"/>
      <c r="J5" s="1636"/>
      <c r="K5" s="1608" t="s">
        <v>262</v>
      </c>
      <c r="L5" s="1613" t="s">
        <v>152</v>
      </c>
      <c r="M5" s="1635"/>
      <c r="N5" s="1636"/>
      <c r="O5" s="1608" t="s">
        <v>262</v>
      </c>
      <c r="P5" s="1613" t="s">
        <v>152</v>
      </c>
      <c r="Q5" s="1635"/>
      <c r="R5" s="1636"/>
      <c r="S5" s="1608" t="s">
        <v>262</v>
      </c>
      <c r="T5" s="1613" t="s">
        <v>152</v>
      </c>
      <c r="U5" s="1635"/>
      <c r="V5" s="1636"/>
    </row>
    <row r="6" spans="2:26" ht="46.5" customHeight="1" x14ac:dyDescent="0.25">
      <c r="B6" s="272"/>
      <c r="C6" s="1634"/>
      <c r="D6" s="274" t="s">
        <v>52</v>
      </c>
      <c r="E6" s="475" t="s">
        <v>53</v>
      </c>
      <c r="F6" s="476" t="s">
        <v>54</v>
      </c>
      <c r="G6" s="1634"/>
      <c r="H6" s="274" t="s">
        <v>52</v>
      </c>
      <c r="I6" s="475" t="s">
        <v>53</v>
      </c>
      <c r="J6" s="476" t="s">
        <v>54</v>
      </c>
      <c r="K6" s="1634"/>
      <c r="L6" s="274" t="s">
        <v>52</v>
      </c>
      <c r="M6" s="475" t="s">
        <v>53</v>
      </c>
      <c r="N6" s="476" t="s">
        <v>54</v>
      </c>
      <c r="O6" s="1634"/>
      <c r="P6" s="274" t="s">
        <v>52</v>
      </c>
      <c r="Q6" s="475" t="s">
        <v>53</v>
      </c>
      <c r="R6" s="476" t="s">
        <v>54</v>
      </c>
      <c r="S6" s="1634"/>
      <c r="T6" s="274" t="s">
        <v>52</v>
      </c>
      <c r="U6" s="475" t="s">
        <v>53</v>
      </c>
      <c r="V6" s="476" t="s">
        <v>54</v>
      </c>
    </row>
    <row r="7" spans="2:26" x14ac:dyDescent="0.25">
      <c r="B7" s="491"/>
      <c r="C7" s="491"/>
      <c r="D7" s="491"/>
      <c r="E7" s="276"/>
      <c r="F7" s="492"/>
      <c r="G7" s="491"/>
      <c r="H7" s="491"/>
      <c r="I7" s="276"/>
      <c r="J7" s="492"/>
      <c r="K7" s="491"/>
      <c r="L7" s="491"/>
      <c r="M7" s="276"/>
      <c r="N7" s="492"/>
      <c r="O7" s="491"/>
      <c r="P7" s="491"/>
      <c r="Q7" s="276"/>
      <c r="R7" s="492"/>
      <c r="S7" s="491"/>
      <c r="T7" s="491"/>
      <c r="U7" s="276"/>
      <c r="V7" s="492"/>
    </row>
    <row r="8" spans="2:26" x14ac:dyDescent="0.25">
      <c r="B8" s="41" t="s">
        <v>263</v>
      </c>
      <c r="C8" s="169">
        <v>5572</v>
      </c>
      <c r="D8" s="169">
        <v>0</v>
      </c>
      <c r="E8" s="122">
        <v>5572</v>
      </c>
      <c r="F8" s="153">
        <v>0</v>
      </c>
      <c r="G8" s="169">
        <v>5530</v>
      </c>
      <c r="H8" s="169">
        <v>0</v>
      </c>
      <c r="I8" s="122">
        <v>5530</v>
      </c>
      <c r="J8" s="153">
        <v>0</v>
      </c>
      <c r="K8" s="169">
        <v>5428</v>
      </c>
      <c r="L8" s="169">
        <v>0</v>
      </c>
      <c r="M8" s="122">
        <v>5428</v>
      </c>
      <c r="N8" s="153">
        <v>0</v>
      </c>
      <c r="O8" s="169">
        <v>5426</v>
      </c>
      <c r="P8" s="169">
        <v>0</v>
      </c>
      <c r="Q8" s="122">
        <v>5426</v>
      </c>
      <c r="R8" s="153">
        <v>0</v>
      </c>
      <c r="S8" s="169">
        <v>5108</v>
      </c>
      <c r="T8" s="169">
        <v>0</v>
      </c>
      <c r="U8" s="122">
        <v>5108</v>
      </c>
      <c r="V8" s="153">
        <v>0</v>
      </c>
    </row>
    <row r="9" spans="2:26" x14ac:dyDescent="0.25">
      <c r="B9" s="41" t="s">
        <v>264</v>
      </c>
      <c r="C9" s="169">
        <v>3733</v>
      </c>
      <c r="D9" s="169">
        <v>1713</v>
      </c>
      <c r="E9" s="122">
        <v>1092</v>
      </c>
      <c r="F9" s="153">
        <v>928</v>
      </c>
      <c r="G9" s="169">
        <v>3744</v>
      </c>
      <c r="H9" s="169">
        <v>1711</v>
      </c>
      <c r="I9" s="122">
        <v>1143</v>
      </c>
      <c r="J9" s="153">
        <v>890</v>
      </c>
      <c r="K9" s="169">
        <v>3710</v>
      </c>
      <c r="L9" s="169">
        <v>1710</v>
      </c>
      <c r="M9" s="122">
        <v>1136</v>
      </c>
      <c r="N9" s="153">
        <v>864</v>
      </c>
      <c r="O9" s="169">
        <f>SUM(P9:R9)</f>
        <v>3701</v>
      </c>
      <c r="P9" s="169">
        <v>1727</v>
      </c>
      <c r="Q9" s="122">
        <v>1106</v>
      </c>
      <c r="R9" s="153">
        <v>868</v>
      </c>
      <c r="S9" s="169">
        <f>SUM(T9:V9)</f>
        <v>3646</v>
      </c>
      <c r="T9" s="169">
        <v>1726</v>
      </c>
      <c r="U9" s="122">
        <v>1100</v>
      </c>
      <c r="V9" s="153">
        <v>820</v>
      </c>
    </row>
    <row r="10" spans="2:26" x14ac:dyDescent="0.25">
      <c r="B10" s="41"/>
      <c r="C10" s="169"/>
      <c r="D10" s="169"/>
      <c r="E10" s="122"/>
      <c r="F10" s="153"/>
      <c r="G10" s="169"/>
      <c r="H10" s="169"/>
      <c r="I10" s="122"/>
      <c r="J10" s="153"/>
      <c r="K10" s="169"/>
      <c r="L10" s="169"/>
      <c r="M10" s="122"/>
      <c r="N10" s="153"/>
      <c r="O10" s="169"/>
      <c r="P10" s="169"/>
      <c r="Q10" s="122"/>
      <c r="R10" s="153"/>
      <c r="S10" s="169"/>
      <c r="T10" s="169"/>
      <c r="U10" s="122"/>
      <c r="V10" s="153"/>
    </row>
    <row r="11" spans="2:26" x14ac:dyDescent="0.25">
      <c r="B11" s="293" t="s">
        <v>146</v>
      </c>
      <c r="C11" s="294">
        <v>9305</v>
      </c>
      <c r="D11" s="294">
        <v>1713</v>
      </c>
      <c r="E11" s="477">
        <v>6664</v>
      </c>
      <c r="F11" s="443">
        <v>928</v>
      </c>
      <c r="G11" s="294">
        <f t="shared" ref="G11:N11" si="0">SUM(G8:G9)</f>
        <v>9274</v>
      </c>
      <c r="H11" s="294">
        <f t="shared" si="0"/>
        <v>1711</v>
      </c>
      <c r="I11" s="477">
        <f t="shared" si="0"/>
        <v>6673</v>
      </c>
      <c r="J11" s="443">
        <f t="shared" si="0"/>
        <v>890</v>
      </c>
      <c r="K11" s="294">
        <f t="shared" si="0"/>
        <v>9138</v>
      </c>
      <c r="L11" s="294">
        <f t="shared" si="0"/>
        <v>1710</v>
      </c>
      <c r="M11" s="477">
        <f t="shared" si="0"/>
        <v>6564</v>
      </c>
      <c r="N11" s="443">
        <f t="shared" si="0"/>
        <v>864</v>
      </c>
      <c r="O11" s="294">
        <f>SUM(O8:O10)</f>
        <v>9127</v>
      </c>
      <c r="P11" s="294">
        <f t="shared" ref="P11:R11" si="1">SUM(P8:P10)</f>
        <v>1727</v>
      </c>
      <c r="Q11" s="477">
        <f t="shared" si="1"/>
        <v>6532</v>
      </c>
      <c r="R11" s="443">
        <f t="shared" si="1"/>
        <v>868</v>
      </c>
      <c r="S11" s="294">
        <f>SUM(S8:S9)</f>
        <v>8754</v>
      </c>
      <c r="T11" s="294">
        <f>SUM(T8:T9)</f>
        <v>1726</v>
      </c>
      <c r="U11" s="477">
        <f>SUM(U8:U9)</f>
        <v>6208</v>
      </c>
      <c r="V11" s="443">
        <f>SUM(V8:V9)</f>
        <v>820</v>
      </c>
    </row>
    <row r="12" spans="2:26" x14ac:dyDescent="0.25">
      <c r="B12" s="170"/>
      <c r="C12" s="170"/>
      <c r="D12" s="170"/>
      <c r="E12" s="173"/>
      <c r="F12" s="172"/>
      <c r="G12" s="170"/>
      <c r="H12" s="170"/>
      <c r="I12" s="173"/>
      <c r="J12" s="172"/>
      <c r="K12" s="170"/>
      <c r="L12" s="170"/>
      <c r="M12" s="173"/>
      <c r="N12" s="172"/>
      <c r="O12" s="170"/>
      <c r="P12" s="170"/>
      <c r="Q12" s="173"/>
      <c r="R12" s="172"/>
      <c r="S12" s="170"/>
      <c r="T12" s="170"/>
      <c r="U12" s="173"/>
      <c r="V12" s="172"/>
    </row>
    <row r="13" spans="2:26" x14ac:dyDescent="0.25">
      <c r="B13" s="176"/>
      <c r="C13" s="176"/>
      <c r="D13" s="176"/>
      <c r="E13" s="176"/>
      <c r="F13" s="176"/>
      <c r="G13" s="176"/>
      <c r="H13" s="176"/>
      <c r="I13" s="176"/>
      <c r="J13" s="176"/>
      <c r="O13" s="201"/>
      <c r="P13" s="201"/>
      <c r="Q13" s="201"/>
      <c r="R13" s="201"/>
    </row>
    <row r="14" spans="2:26" x14ac:dyDescent="0.25">
      <c r="B14" s="176"/>
      <c r="C14" s="176"/>
      <c r="D14" s="176"/>
      <c r="E14" s="176"/>
      <c r="F14" s="176"/>
      <c r="G14" s="176"/>
      <c r="H14" s="176"/>
      <c r="I14" s="176"/>
      <c r="J14" s="176"/>
      <c r="O14" s="201"/>
      <c r="P14" s="201"/>
      <c r="Q14" s="201"/>
      <c r="R14" s="201"/>
    </row>
    <row r="15" spans="2:26" x14ac:dyDescent="0.25">
      <c r="B15" s="141" t="s">
        <v>151</v>
      </c>
      <c r="O15" s="201"/>
      <c r="P15" s="201"/>
      <c r="Q15" s="201"/>
      <c r="R15" s="201"/>
    </row>
    <row r="16" spans="2:26" x14ac:dyDescent="0.25">
      <c r="B16" s="432"/>
      <c r="C16" s="1631" t="s">
        <v>245</v>
      </c>
      <c r="D16" s="1632"/>
      <c r="E16" s="1632"/>
      <c r="F16" s="1633"/>
      <c r="G16" s="1631" t="s">
        <v>246</v>
      </c>
      <c r="H16" s="1632"/>
      <c r="I16" s="1632"/>
      <c r="J16" s="1633"/>
      <c r="K16" s="1631" t="s">
        <v>247</v>
      </c>
      <c r="L16" s="1632"/>
      <c r="M16" s="1632"/>
      <c r="N16" s="1633"/>
      <c r="O16" s="1631" t="s">
        <v>248</v>
      </c>
      <c r="P16" s="1632"/>
      <c r="Q16" s="1632"/>
      <c r="R16" s="1633"/>
      <c r="S16" s="1631" t="s">
        <v>730</v>
      </c>
      <c r="T16" s="1632"/>
      <c r="U16" s="1632"/>
      <c r="V16" s="1633"/>
    </row>
    <row r="17" spans="2:22" x14ac:dyDescent="0.25">
      <c r="B17" s="272"/>
      <c r="C17" s="1608" t="s">
        <v>262</v>
      </c>
      <c r="D17" s="1613" t="s">
        <v>152</v>
      </c>
      <c r="E17" s="1635"/>
      <c r="F17" s="1636"/>
      <c r="G17" s="1608" t="s">
        <v>262</v>
      </c>
      <c r="H17" s="1613" t="s">
        <v>152</v>
      </c>
      <c r="I17" s="1635"/>
      <c r="J17" s="1636"/>
      <c r="K17" s="1608" t="s">
        <v>262</v>
      </c>
      <c r="L17" s="1613" t="s">
        <v>152</v>
      </c>
      <c r="M17" s="1635"/>
      <c r="N17" s="1636"/>
      <c r="O17" s="1608" t="s">
        <v>262</v>
      </c>
      <c r="P17" s="1613" t="s">
        <v>152</v>
      </c>
      <c r="Q17" s="1635"/>
      <c r="R17" s="1636"/>
      <c r="S17" s="1608" t="s">
        <v>262</v>
      </c>
      <c r="T17" s="1613" t="s">
        <v>152</v>
      </c>
      <c r="U17" s="1635"/>
      <c r="V17" s="1636"/>
    </row>
    <row r="18" spans="2:22" ht="45" customHeight="1" x14ac:dyDescent="0.25">
      <c r="B18" s="272"/>
      <c r="C18" s="1634"/>
      <c r="D18" s="274" t="s">
        <v>52</v>
      </c>
      <c r="E18" s="474" t="s">
        <v>53</v>
      </c>
      <c r="F18" s="433" t="s">
        <v>54</v>
      </c>
      <c r="G18" s="1634"/>
      <c r="H18" s="274" t="s">
        <v>52</v>
      </c>
      <c r="I18" s="474" t="s">
        <v>53</v>
      </c>
      <c r="J18" s="433" t="s">
        <v>54</v>
      </c>
      <c r="K18" s="1634"/>
      <c r="L18" s="274" t="s">
        <v>52</v>
      </c>
      <c r="M18" s="474" t="s">
        <v>53</v>
      </c>
      <c r="N18" s="433" t="s">
        <v>54</v>
      </c>
      <c r="O18" s="1634"/>
      <c r="P18" s="274" t="s">
        <v>52</v>
      </c>
      <c r="Q18" s="474" t="s">
        <v>53</v>
      </c>
      <c r="R18" s="433" t="s">
        <v>54</v>
      </c>
      <c r="S18" s="1634"/>
      <c r="T18" s="274" t="s">
        <v>52</v>
      </c>
      <c r="U18" s="474" t="s">
        <v>53</v>
      </c>
      <c r="V18" s="433" t="s">
        <v>54</v>
      </c>
    </row>
    <row r="19" spans="2:22" x14ac:dyDescent="0.25">
      <c r="B19" s="491"/>
      <c r="C19" s="491"/>
      <c r="D19" s="491"/>
      <c r="E19" s="276"/>
      <c r="F19" s="492"/>
      <c r="G19" s="491"/>
      <c r="H19" s="491"/>
      <c r="I19" s="276"/>
      <c r="J19" s="492"/>
      <c r="K19" s="491"/>
      <c r="L19" s="491"/>
      <c r="M19" s="276"/>
      <c r="N19" s="492"/>
      <c r="O19" s="491"/>
      <c r="P19" s="491"/>
      <c r="Q19" s="276"/>
      <c r="R19" s="492"/>
      <c r="S19" s="491"/>
      <c r="T19" s="491"/>
      <c r="U19" s="276"/>
      <c r="V19" s="492"/>
    </row>
    <row r="20" spans="2:22" x14ac:dyDescent="0.25">
      <c r="B20" s="41" t="s">
        <v>263</v>
      </c>
      <c r="C20" s="169">
        <v>5572</v>
      </c>
      <c r="D20" s="278">
        <v>0</v>
      </c>
      <c r="E20" s="478">
        <v>1</v>
      </c>
      <c r="F20" s="306">
        <v>0</v>
      </c>
      <c r="G20" s="169">
        <v>5530</v>
      </c>
      <c r="H20" s="278">
        <v>0</v>
      </c>
      <c r="I20" s="478">
        <v>1</v>
      </c>
      <c r="J20" s="306">
        <v>0</v>
      </c>
      <c r="K20" s="169">
        <v>5428</v>
      </c>
      <c r="L20" s="278">
        <v>0</v>
      </c>
      <c r="M20" s="478">
        <v>1</v>
      </c>
      <c r="N20" s="306">
        <v>0</v>
      </c>
      <c r="O20" s="169">
        <v>5426</v>
      </c>
      <c r="P20" s="278">
        <v>0</v>
      </c>
      <c r="Q20" s="478">
        <v>1</v>
      </c>
      <c r="R20" s="306">
        <v>0</v>
      </c>
      <c r="S20" s="169">
        <v>5108</v>
      </c>
      <c r="T20" s="278">
        <v>0</v>
      </c>
      <c r="U20" s="478">
        <v>1</v>
      </c>
      <c r="V20" s="306">
        <v>0</v>
      </c>
    </row>
    <row r="21" spans="2:22" x14ac:dyDescent="0.25">
      <c r="B21" s="41" t="s">
        <v>264</v>
      </c>
      <c r="C21" s="169">
        <v>3733</v>
      </c>
      <c r="D21" s="278">
        <f>D9/C9</f>
        <v>0.45888025716581837</v>
      </c>
      <c r="E21" s="478">
        <f>E9/C9</f>
        <v>0.2925261184034289</v>
      </c>
      <c r="F21" s="306">
        <f>F9/C9</f>
        <v>0.24859362443075275</v>
      </c>
      <c r="G21" s="169">
        <v>3744</v>
      </c>
      <c r="H21" s="278">
        <f>H9/$G$9</f>
        <v>0.45699786324786323</v>
      </c>
      <c r="I21" s="478">
        <f>I9/$G$9</f>
        <v>0.30528846153846156</v>
      </c>
      <c r="J21" s="306">
        <f>J9/$G$9</f>
        <v>0.2377136752136752</v>
      </c>
      <c r="K21" s="169">
        <v>3710</v>
      </c>
      <c r="L21" s="278">
        <v>0.46091644204851751</v>
      </c>
      <c r="M21" s="478">
        <v>0.30619946091644207</v>
      </c>
      <c r="N21" s="306">
        <v>0.23288409703504043</v>
      </c>
      <c r="O21" s="169">
        <v>3701</v>
      </c>
      <c r="P21" s="278">
        <f>P9/$O$9</f>
        <v>0.46663064036746826</v>
      </c>
      <c r="Q21" s="478">
        <f t="shared" ref="Q21:R21" si="2">Q9/$O$9</f>
        <v>0.29883815185085111</v>
      </c>
      <c r="R21" s="306">
        <f t="shared" si="2"/>
        <v>0.23453120778168063</v>
      </c>
      <c r="S21" s="169">
        <v>3646</v>
      </c>
      <c r="T21" s="278">
        <f>T9/$S$9</f>
        <v>0.47339550191991225</v>
      </c>
      <c r="U21" s="478">
        <f t="shared" ref="U21:V21" si="3">U9/$S$9</f>
        <v>0.30170049369171698</v>
      </c>
      <c r="V21" s="306">
        <f t="shared" si="3"/>
        <v>0.22490400438837083</v>
      </c>
    </row>
    <row r="22" spans="2:22" x14ac:dyDescent="0.25">
      <c r="B22" s="41"/>
      <c r="C22" s="169"/>
      <c r="D22" s="278"/>
      <c r="E22" s="478"/>
      <c r="F22" s="306"/>
      <c r="G22" s="169"/>
      <c r="H22" s="278"/>
      <c r="I22" s="478"/>
      <c r="J22" s="306"/>
      <c r="K22" s="169"/>
      <c r="L22" s="278"/>
      <c r="M22" s="478"/>
      <c r="N22" s="306"/>
      <c r="O22" s="169"/>
      <c r="P22" s="278"/>
      <c r="Q22" s="478"/>
      <c r="R22" s="306"/>
      <c r="S22" s="169"/>
      <c r="T22" s="278"/>
      <c r="U22" s="478"/>
      <c r="V22" s="306"/>
    </row>
    <row r="23" spans="2:22" x14ac:dyDescent="0.25">
      <c r="B23" s="293" t="s">
        <v>146</v>
      </c>
      <c r="C23" s="294">
        <v>9305</v>
      </c>
      <c r="D23" s="479">
        <f>D11/C23</f>
        <v>0.18409457281031705</v>
      </c>
      <c r="E23" s="480">
        <f>E11/C11</f>
        <v>0.71617409994626546</v>
      </c>
      <c r="F23" s="312">
        <f>F11/C11</f>
        <v>9.9731327243417517E-2</v>
      </c>
      <c r="G23" s="294">
        <v>9274</v>
      </c>
      <c r="H23" s="479">
        <f>H11/$G$11</f>
        <v>0.18449428509812379</v>
      </c>
      <c r="I23" s="480">
        <f>I11/$G$11</f>
        <v>0.71953849471641151</v>
      </c>
      <c r="J23" s="312">
        <f>J11/$G$11</f>
        <v>9.5967220185464747E-2</v>
      </c>
      <c r="K23" s="294">
        <f>SUM(K20:K21)</f>
        <v>9138</v>
      </c>
      <c r="L23" s="479">
        <f>L11/$K$11</f>
        <v>0.18713066316480631</v>
      </c>
      <c r="M23" s="480">
        <f>M11/$K$11</f>
        <v>0.71831910702560731</v>
      </c>
      <c r="N23" s="312">
        <f>N11/$K$11</f>
        <v>9.4550229809586342E-2</v>
      </c>
      <c r="O23" s="294">
        <v>9127</v>
      </c>
      <c r="P23" s="479">
        <f>P11/$O$11</f>
        <v>0.18921880135860633</v>
      </c>
      <c r="Q23" s="480">
        <f t="shared" ref="Q23:R23" si="4">Q11/$O$11</f>
        <v>0.7156787553412951</v>
      </c>
      <c r="R23" s="312">
        <f t="shared" si="4"/>
        <v>9.5102443300098607E-2</v>
      </c>
      <c r="S23" s="294">
        <v>8754</v>
      </c>
      <c r="T23" s="479">
        <f>T11/$O$11</f>
        <v>0.18910923633176291</v>
      </c>
      <c r="U23" s="480">
        <f>U11/$O$11</f>
        <v>0.68017968664402317</v>
      </c>
      <c r="V23" s="312">
        <f t="shared" ref="V23" si="5">V11/$O$11</f>
        <v>8.9843322011613894E-2</v>
      </c>
    </row>
    <row r="24" spans="2:22" x14ac:dyDescent="0.25">
      <c r="B24" s="669"/>
      <c r="C24" s="669"/>
      <c r="D24" s="670"/>
      <c r="E24" s="671"/>
      <c r="F24" s="672"/>
      <c r="G24" s="669"/>
      <c r="H24" s="670"/>
      <c r="I24" s="671"/>
      <c r="J24" s="672"/>
      <c r="K24" s="669"/>
      <c r="L24" s="670"/>
      <c r="M24" s="671"/>
      <c r="N24" s="672"/>
      <c r="O24" s="669"/>
      <c r="P24" s="670"/>
      <c r="Q24" s="671"/>
      <c r="R24" s="672"/>
      <c r="S24" s="669"/>
      <c r="T24" s="670"/>
      <c r="U24" s="671"/>
      <c r="V24" s="672"/>
    </row>
    <row r="25" spans="2:22" x14ac:dyDescent="0.25">
      <c r="B25" s="67" t="s">
        <v>62</v>
      </c>
      <c r="C25" s="201"/>
      <c r="D25" s="201"/>
      <c r="E25" s="201"/>
      <c r="F25" s="201"/>
      <c r="G25" s="201"/>
      <c r="H25" s="201"/>
      <c r="I25" s="201"/>
      <c r="J25" s="201"/>
      <c r="K25" s="201"/>
      <c r="L25" s="201"/>
      <c r="M25" s="201"/>
      <c r="N25" s="201"/>
      <c r="O25" s="201"/>
      <c r="P25" s="201"/>
      <c r="Q25" s="201"/>
      <c r="R25" s="201"/>
    </row>
    <row r="27" spans="2:22" x14ac:dyDescent="0.25">
      <c r="B27" s="140" t="s">
        <v>265</v>
      </c>
    </row>
    <row r="28" spans="2:22" x14ac:dyDescent="0.25">
      <c r="B28" s="140" t="s">
        <v>266</v>
      </c>
    </row>
    <row r="29" spans="2:22" ht="30.75" customHeight="1" x14ac:dyDescent="0.25">
      <c r="B29" s="1601" t="s">
        <v>254</v>
      </c>
      <c r="C29" s="1601"/>
      <c r="D29" s="1601"/>
      <c r="E29" s="1601"/>
      <c r="F29" s="1601"/>
      <c r="G29" s="1601"/>
      <c r="H29" s="1601"/>
      <c r="I29" s="1601"/>
      <c r="J29" s="1601"/>
      <c r="K29" s="1601"/>
      <c r="L29" s="1601"/>
      <c r="M29" s="1601"/>
      <c r="N29" s="1601"/>
      <c r="O29" s="1601"/>
      <c r="P29" s="1601"/>
      <c r="Q29" s="1601"/>
      <c r="R29" s="1601"/>
    </row>
    <row r="32" spans="2:22" x14ac:dyDescent="0.25">
      <c r="B32" s="673" t="s">
        <v>741</v>
      </c>
    </row>
    <row r="34" spans="2:17" ht="15.75" customHeight="1" x14ac:dyDescent="0.25">
      <c r="C34" s="1638" t="s">
        <v>267</v>
      </c>
      <c r="D34" s="1639"/>
      <c r="E34" s="1639"/>
      <c r="F34" s="1639"/>
      <c r="G34" s="1640"/>
      <c r="H34" s="1641" t="s">
        <v>151</v>
      </c>
      <c r="I34" s="1642"/>
      <c r="J34" s="1642"/>
      <c r="K34" s="1642"/>
      <c r="L34" s="1643"/>
    </row>
    <row r="35" spans="2:17" x14ac:dyDescent="0.25">
      <c r="C35" s="1644" t="s">
        <v>268</v>
      </c>
      <c r="D35" s="1645"/>
      <c r="E35" s="1645"/>
      <c r="F35" s="1645"/>
      <c r="G35" s="1646"/>
      <c r="H35" s="1647" t="s">
        <v>268</v>
      </c>
      <c r="I35" s="1648"/>
      <c r="J35" s="1648"/>
      <c r="K35" s="1648"/>
      <c r="L35" s="1649"/>
    </row>
    <row r="36" spans="2:17" ht="31.5" x14ac:dyDescent="0.25">
      <c r="B36" s="481" t="s">
        <v>156</v>
      </c>
      <c r="C36" s="482">
        <v>2014</v>
      </c>
      <c r="D36" s="483">
        <v>2015</v>
      </c>
      <c r="E36" s="482">
        <v>2016</v>
      </c>
      <c r="F36" s="482">
        <v>2017</v>
      </c>
      <c r="G36" s="484">
        <v>2018</v>
      </c>
      <c r="H36" s="482">
        <v>2014</v>
      </c>
      <c r="I36" s="484">
        <v>2015</v>
      </c>
      <c r="J36" s="482">
        <v>2016</v>
      </c>
      <c r="K36" s="484">
        <v>2017</v>
      </c>
      <c r="L36" s="484">
        <v>2018</v>
      </c>
      <c r="P36" s="674"/>
    </row>
    <row r="37" spans="2:17" x14ac:dyDescent="0.25">
      <c r="B37" s="159" t="s">
        <v>269</v>
      </c>
      <c r="C37" s="137">
        <v>2443</v>
      </c>
      <c r="D37" s="297">
        <v>2449</v>
      </c>
      <c r="E37" s="137">
        <v>2468</v>
      </c>
      <c r="F37" s="137">
        <v>2475</v>
      </c>
      <c r="G37" s="137">
        <v>2467</v>
      </c>
      <c r="H37" s="279"/>
      <c r="I37" s="478"/>
      <c r="J37" s="675"/>
      <c r="K37" s="676"/>
      <c r="L37" s="677"/>
      <c r="Q37" s="678"/>
    </row>
    <row r="38" spans="2:17" x14ac:dyDescent="0.25">
      <c r="B38" s="41" t="s">
        <v>270</v>
      </c>
      <c r="C38" s="152">
        <v>1494</v>
      </c>
      <c r="D38" s="122">
        <v>1486</v>
      </c>
      <c r="E38" s="152">
        <v>1497</v>
      </c>
      <c r="F38" s="152">
        <v>1503</v>
      </c>
      <c r="G38" s="140">
        <v>1506</v>
      </c>
      <c r="H38" s="279">
        <v>0.61154318460908719</v>
      </c>
      <c r="I38" s="478">
        <v>0.60677827684769292</v>
      </c>
      <c r="J38" s="279">
        <v>0.60656401944894656</v>
      </c>
      <c r="K38" s="679">
        <v>0.60711398544866602</v>
      </c>
      <c r="L38" s="680">
        <v>0.61045804620997157</v>
      </c>
      <c r="M38" s="681"/>
      <c r="Q38" s="678"/>
    </row>
    <row r="39" spans="2:17" x14ac:dyDescent="0.25">
      <c r="B39" s="41" t="s">
        <v>271</v>
      </c>
      <c r="C39" s="152">
        <v>768</v>
      </c>
      <c r="D39" s="122">
        <v>788</v>
      </c>
      <c r="E39" s="152">
        <v>789</v>
      </c>
      <c r="F39" s="152">
        <v>778</v>
      </c>
      <c r="G39" s="140">
        <v>765</v>
      </c>
      <c r="H39" s="279">
        <v>0.31436758084322552</v>
      </c>
      <c r="I39" s="478">
        <v>0.32176398530012251</v>
      </c>
      <c r="J39" s="279">
        <v>0.31969205834683956</v>
      </c>
      <c r="K39" s="679">
        <v>0.31447049312853681</v>
      </c>
      <c r="L39" s="680">
        <v>0.3100932306445075</v>
      </c>
      <c r="M39" s="681"/>
      <c r="Q39" s="678"/>
    </row>
    <row r="40" spans="2:17" ht="18" customHeight="1" x14ac:dyDescent="0.25">
      <c r="B40" s="272" t="s">
        <v>272</v>
      </c>
      <c r="C40" s="152">
        <v>181</v>
      </c>
      <c r="D40" s="122">
        <v>175</v>
      </c>
      <c r="E40" s="152">
        <v>182</v>
      </c>
      <c r="F40" s="152">
        <v>194</v>
      </c>
      <c r="G40" s="140">
        <v>196</v>
      </c>
      <c r="H40" s="279">
        <v>7.4089234547687274E-2</v>
      </c>
      <c r="I40" s="478">
        <v>7.1457737852184566E-2</v>
      </c>
      <c r="J40" s="279">
        <v>7.3743922204213941E-2</v>
      </c>
      <c r="K40" s="679">
        <v>7.8415521422797091E-2</v>
      </c>
      <c r="L40" s="680">
        <v>7.9448723145520872E-2</v>
      </c>
      <c r="M40" s="681"/>
      <c r="Q40" s="678"/>
    </row>
    <row r="41" spans="2:17" x14ac:dyDescent="0.25">
      <c r="B41" s="682"/>
      <c r="C41" s="152"/>
      <c r="D41" s="122"/>
      <c r="E41" s="152"/>
      <c r="F41" s="152"/>
      <c r="H41" s="279"/>
      <c r="I41" s="478"/>
      <c r="J41" s="279"/>
      <c r="K41" s="676"/>
      <c r="L41" s="680"/>
      <c r="M41" s="681"/>
    </row>
    <row r="42" spans="2:17" x14ac:dyDescent="0.25">
      <c r="B42" s="159" t="s">
        <v>273</v>
      </c>
      <c r="C42" s="137">
        <v>703</v>
      </c>
      <c r="D42" s="297">
        <v>726</v>
      </c>
      <c r="E42" s="137">
        <v>739</v>
      </c>
      <c r="F42" s="137">
        <v>738</v>
      </c>
      <c r="G42" s="137">
        <v>748</v>
      </c>
      <c r="H42" s="279"/>
      <c r="I42" s="478"/>
      <c r="J42" s="279"/>
      <c r="K42" s="676"/>
      <c r="L42" s="680"/>
      <c r="M42" s="681"/>
      <c r="Q42" s="678"/>
    </row>
    <row r="43" spans="2:17" x14ac:dyDescent="0.25">
      <c r="B43" s="41" t="s">
        <v>270</v>
      </c>
      <c r="C43" s="152">
        <v>93</v>
      </c>
      <c r="D43" s="122">
        <v>97</v>
      </c>
      <c r="E43" s="152">
        <v>99</v>
      </c>
      <c r="F43" s="152">
        <v>96</v>
      </c>
      <c r="G43" s="140">
        <v>96</v>
      </c>
      <c r="H43" s="279">
        <v>0.13229018492176386</v>
      </c>
      <c r="I43" s="478">
        <v>0.13360881542699724</v>
      </c>
      <c r="J43" s="279">
        <v>0.13396481732070364</v>
      </c>
      <c r="K43" s="679">
        <v>0.13008130081300814</v>
      </c>
      <c r="L43" s="680">
        <v>0.12834224598930483</v>
      </c>
      <c r="M43" s="681"/>
      <c r="Q43" s="678"/>
    </row>
    <row r="44" spans="2:17" x14ac:dyDescent="0.25">
      <c r="B44" s="41" t="s">
        <v>271</v>
      </c>
      <c r="C44" s="152">
        <v>240</v>
      </c>
      <c r="D44" s="122">
        <v>270</v>
      </c>
      <c r="E44" s="152">
        <v>290</v>
      </c>
      <c r="F44" s="152">
        <v>279</v>
      </c>
      <c r="G44" s="140">
        <v>288</v>
      </c>
      <c r="H44" s="279">
        <v>0.3413940256045519</v>
      </c>
      <c r="I44" s="478">
        <v>0.37190082644628097</v>
      </c>
      <c r="J44" s="279">
        <v>0.39242219215155616</v>
      </c>
      <c r="K44" s="679">
        <v>0.37804878048780488</v>
      </c>
      <c r="L44" s="680">
        <v>0.38502673796791442</v>
      </c>
      <c r="M44" s="681"/>
      <c r="Q44" s="678"/>
    </row>
    <row r="45" spans="2:17" ht="19.5" customHeight="1" x14ac:dyDescent="0.25">
      <c r="B45" s="273" t="s">
        <v>272</v>
      </c>
      <c r="C45" s="485">
        <v>370</v>
      </c>
      <c r="D45" s="486">
        <v>359</v>
      </c>
      <c r="E45" s="485">
        <v>350</v>
      </c>
      <c r="F45" s="485">
        <v>363</v>
      </c>
      <c r="G45" s="140">
        <v>364</v>
      </c>
      <c r="H45" s="292">
        <v>0.52631578947368418</v>
      </c>
      <c r="I45" s="54">
        <v>0.49449035812672198</v>
      </c>
      <c r="J45" s="292">
        <v>0.4736129905277402</v>
      </c>
      <c r="K45" s="679">
        <v>0.491869918699187</v>
      </c>
      <c r="L45" s="680">
        <v>0.48663101604278075</v>
      </c>
      <c r="M45" s="681"/>
      <c r="Q45" s="678"/>
    </row>
    <row r="46" spans="2:17" x14ac:dyDescent="0.25">
      <c r="B46" s="67" t="s">
        <v>62</v>
      </c>
      <c r="C46" s="67"/>
      <c r="D46" s="67"/>
      <c r="E46" s="67"/>
      <c r="F46" s="67"/>
      <c r="G46" s="666"/>
      <c r="H46" s="67"/>
      <c r="I46" s="67"/>
      <c r="K46" s="683"/>
      <c r="L46" s="683"/>
    </row>
    <row r="47" spans="2:17" x14ac:dyDescent="0.25">
      <c r="B47" s="176" t="s">
        <v>274</v>
      </c>
    </row>
    <row r="48" spans="2:17" x14ac:dyDescent="0.25">
      <c r="B48" s="176"/>
    </row>
    <row r="49" spans="2:9" x14ac:dyDescent="0.25">
      <c r="B49" s="140" t="s">
        <v>275</v>
      </c>
    </row>
    <row r="50" spans="2:9" ht="39.75" customHeight="1" x14ac:dyDescent="0.25">
      <c r="B50" s="1601" t="s">
        <v>254</v>
      </c>
      <c r="C50" s="1601"/>
      <c r="D50" s="1601"/>
      <c r="E50" s="1601"/>
      <c r="F50" s="1601"/>
      <c r="G50" s="1601"/>
      <c r="H50" s="1601"/>
      <c r="I50" s="1601"/>
    </row>
    <row r="51" spans="2:9" ht="47.25" customHeight="1" x14ac:dyDescent="0.25">
      <c r="B51" s="1601" t="s">
        <v>276</v>
      </c>
      <c r="C51" s="1601"/>
      <c r="D51" s="1601"/>
      <c r="E51" s="1601"/>
      <c r="F51" s="1601"/>
      <c r="G51" s="1601"/>
      <c r="H51" s="1601"/>
      <c r="I51" s="1601"/>
    </row>
  </sheetData>
  <mergeCells count="38">
    <mergeCell ref="B51:I51"/>
    <mergeCell ref="B29:R29"/>
    <mergeCell ref="C34:G34"/>
    <mergeCell ref="H34:L34"/>
    <mergeCell ref="C35:G35"/>
    <mergeCell ref="H35:L35"/>
    <mergeCell ref="B50:I50"/>
    <mergeCell ref="C16:F16"/>
    <mergeCell ref="G16:J16"/>
    <mergeCell ref="K16:N16"/>
    <mergeCell ref="O16:R16"/>
    <mergeCell ref="P17:R17"/>
    <mergeCell ref="C17:C18"/>
    <mergeCell ref="D17:F17"/>
    <mergeCell ref="G17:G18"/>
    <mergeCell ref="H17:J17"/>
    <mergeCell ref="K17:K18"/>
    <mergeCell ref="L17:N17"/>
    <mergeCell ref="O17:O18"/>
    <mergeCell ref="B1:R1"/>
    <mergeCell ref="C4:F4"/>
    <mergeCell ref="G4:J4"/>
    <mergeCell ref="O4:R4"/>
    <mergeCell ref="C5:C6"/>
    <mergeCell ref="D5:F5"/>
    <mergeCell ref="G5:G6"/>
    <mergeCell ref="H5:J5"/>
    <mergeCell ref="K5:K6"/>
    <mergeCell ref="K4:N4"/>
    <mergeCell ref="L5:N5"/>
    <mergeCell ref="O5:O6"/>
    <mergeCell ref="P5:R5"/>
    <mergeCell ref="S4:V4"/>
    <mergeCell ref="S5:S6"/>
    <mergeCell ref="T5:V5"/>
    <mergeCell ref="S16:V16"/>
    <mergeCell ref="S17:S18"/>
    <mergeCell ref="T17:V17"/>
  </mergeCells>
  <conditionalFormatting sqref="J41:J42">
    <cfRule type="expression" dxfId="6" priority="1" stopIfTrue="1">
      <formula>#REF!&lt;11</formula>
    </cfRule>
  </conditionalFormatting>
  <conditionalFormatting sqref="H37:I37 H38:J40 H41:I42 H43:J45">
    <cfRule type="expression" dxfId="5" priority="2" stopIfTrue="1">
      <formula>#REF!&lt;11</formula>
    </cfRule>
  </conditionalFormatting>
  <pageMargins left="0.7" right="0.7" top="0.75" bottom="0.75" header="0.3" footer="0.3"/>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B1:K49"/>
  <sheetViews>
    <sheetView workbookViewId="0">
      <selection activeCell="B2" sqref="B2"/>
    </sheetView>
  </sheetViews>
  <sheetFormatPr defaultRowHeight="15" x14ac:dyDescent="0.25"/>
  <cols>
    <col min="1" max="1" width="5.140625" customWidth="1"/>
    <col min="2" max="2" width="58.42578125" customWidth="1"/>
    <col min="6" max="6" width="10.85546875" customWidth="1"/>
    <col min="9" max="9" width="10.42578125" customWidth="1"/>
    <col min="10" max="10" width="10.140625" bestFit="1" customWidth="1"/>
    <col min="11" max="11" width="25.5703125" bestFit="1" customWidth="1"/>
    <col min="12" max="12" width="21.85546875" bestFit="1" customWidth="1"/>
  </cols>
  <sheetData>
    <row r="1" spans="2:10" ht="33.75" customHeight="1" x14ac:dyDescent="0.25">
      <c r="B1" s="1637" t="s">
        <v>742</v>
      </c>
      <c r="C1" s="1637"/>
      <c r="D1" s="1637"/>
      <c r="E1" s="1637"/>
      <c r="F1" s="1637"/>
      <c r="G1" s="1637"/>
      <c r="H1" s="1637"/>
      <c r="I1" s="1637"/>
    </row>
    <row r="2" spans="2:10" ht="15.75" x14ac:dyDescent="0.25">
      <c r="B2" s="247"/>
      <c r="C2" s="67"/>
      <c r="D2" s="176"/>
      <c r="E2" s="67"/>
      <c r="F2" s="67"/>
      <c r="G2" s="173"/>
      <c r="H2" s="173"/>
      <c r="I2" s="487"/>
    </row>
    <row r="3" spans="2:10" ht="15.75" customHeight="1" x14ac:dyDescent="0.25">
      <c r="B3" s="271"/>
      <c r="C3" s="1608" t="s">
        <v>277</v>
      </c>
      <c r="D3" s="1611" t="s">
        <v>150</v>
      </c>
      <c r="E3" s="1611"/>
      <c r="F3" s="1612"/>
      <c r="G3" s="1611" t="s">
        <v>151</v>
      </c>
      <c r="H3" s="1611"/>
      <c r="I3" s="1612"/>
    </row>
    <row r="4" spans="2:10" ht="15.75" x14ac:dyDescent="0.25">
      <c r="B4" s="272"/>
      <c r="C4" s="1609"/>
      <c r="D4" s="1613" t="s">
        <v>152</v>
      </c>
      <c r="E4" s="1611"/>
      <c r="F4" s="1612"/>
      <c r="G4" s="1613" t="s">
        <v>152</v>
      </c>
      <c r="H4" s="1611"/>
      <c r="I4" s="1612"/>
    </row>
    <row r="5" spans="2:10" ht="47.25" x14ac:dyDescent="0.25">
      <c r="B5" s="273"/>
      <c r="C5" s="1610"/>
      <c r="D5" s="274" t="s">
        <v>52</v>
      </c>
      <c r="E5" s="474" t="s">
        <v>53</v>
      </c>
      <c r="F5" s="474" t="s">
        <v>54</v>
      </c>
      <c r="G5" s="274" t="s">
        <v>52</v>
      </c>
      <c r="H5" s="474" t="s">
        <v>53</v>
      </c>
      <c r="I5" s="488" t="s">
        <v>54</v>
      </c>
    </row>
    <row r="6" spans="2:10" ht="15.75" x14ac:dyDescent="0.25">
      <c r="B6" s="179"/>
      <c r="C6" s="179"/>
      <c r="D6" s="179"/>
      <c r="E6" s="276"/>
      <c r="F6" s="276"/>
      <c r="G6" s="179"/>
      <c r="H6" s="276"/>
      <c r="I6" s="277"/>
    </row>
    <row r="7" spans="2:10" ht="15.75" x14ac:dyDescent="0.25">
      <c r="B7" s="36" t="s">
        <v>156</v>
      </c>
      <c r="C7" s="169"/>
      <c r="D7" s="205"/>
      <c r="E7" s="149"/>
      <c r="F7" s="149"/>
      <c r="G7" s="205"/>
      <c r="H7" s="149"/>
      <c r="I7" s="151"/>
    </row>
    <row r="8" spans="2:10" ht="15.75" x14ac:dyDescent="0.25">
      <c r="B8" s="41" t="s">
        <v>28</v>
      </c>
      <c r="C8" s="169">
        <v>5108</v>
      </c>
      <c r="D8" s="169">
        <v>0</v>
      </c>
      <c r="E8" s="122">
        <v>5108</v>
      </c>
      <c r="F8" s="153">
        <v>0</v>
      </c>
      <c r="G8" s="278">
        <v>0</v>
      </c>
      <c r="H8" s="478">
        <v>1</v>
      </c>
      <c r="I8" s="306">
        <v>0</v>
      </c>
      <c r="J8" s="240"/>
    </row>
    <row r="9" spans="2:10" ht="15.75" x14ac:dyDescent="0.25">
      <c r="B9" s="41" t="s">
        <v>29</v>
      </c>
      <c r="C9" s="169">
        <f>SUM(D9:F9)</f>
        <v>136</v>
      </c>
      <c r="D9" s="169">
        <v>96</v>
      </c>
      <c r="E9" s="122">
        <v>1</v>
      </c>
      <c r="F9" s="122">
        <v>39</v>
      </c>
      <c r="G9" s="278">
        <f>D9/$C9</f>
        <v>0.70588235294117652</v>
      </c>
      <c r="H9" s="478">
        <f>E9/$C9</f>
        <v>7.3529411764705881E-3</v>
      </c>
      <c r="I9" s="306">
        <f>F9/$C9</f>
        <v>0.28676470588235292</v>
      </c>
      <c r="J9" s="240"/>
    </row>
    <row r="10" spans="2:10" ht="15.75" x14ac:dyDescent="0.25">
      <c r="B10" s="41" t="s">
        <v>30</v>
      </c>
      <c r="C10" s="169">
        <f t="shared" ref="C10:C18" si="0">SUM(D10:F10)</f>
        <v>63</v>
      </c>
      <c r="D10" s="169">
        <v>18</v>
      </c>
      <c r="E10" s="122">
        <v>19</v>
      </c>
      <c r="F10" s="122">
        <v>26</v>
      </c>
      <c r="G10" s="278">
        <f t="shared" ref="G10:I18" si="1">D10/$C10</f>
        <v>0.2857142857142857</v>
      </c>
      <c r="H10" s="478">
        <f t="shared" si="1"/>
        <v>0.30158730158730157</v>
      </c>
      <c r="I10" s="306">
        <f t="shared" si="1"/>
        <v>0.41269841269841268</v>
      </c>
      <c r="J10" s="240"/>
    </row>
    <row r="11" spans="2:10" ht="15.75" x14ac:dyDescent="0.25">
      <c r="B11" s="41" t="s">
        <v>31</v>
      </c>
      <c r="C11" s="169">
        <f t="shared" si="0"/>
        <v>39</v>
      </c>
      <c r="D11" s="169">
        <v>8</v>
      </c>
      <c r="E11" s="122">
        <v>5</v>
      </c>
      <c r="F11" s="122">
        <v>26</v>
      </c>
      <c r="G11" s="278">
        <f t="shared" si="1"/>
        <v>0.20512820512820512</v>
      </c>
      <c r="H11" s="478">
        <f t="shared" si="1"/>
        <v>0.12820512820512819</v>
      </c>
      <c r="I11" s="306">
        <f t="shared" si="1"/>
        <v>0.66666666666666663</v>
      </c>
      <c r="J11" s="240"/>
    </row>
    <row r="12" spans="2:10" ht="15.75" x14ac:dyDescent="0.25">
      <c r="B12" s="280" t="s">
        <v>32</v>
      </c>
      <c r="C12" s="281">
        <f t="shared" si="0"/>
        <v>2467</v>
      </c>
      <c r="D12" s="281">
        <v>1506</v>
      </c>
      <c r="E12" s="166">
        <v>765</v>
      </c>
      <c r="F12" s="438">
        <v>196</v>
      </c>
      <c r="G12" s="285">
        <f t="shared" si="1"/>
        <v>0.61045804620997157</v>
      </c>
      <c r="H12" s="489">
        <f t="shared" si="1"/>
        <v>0.3100932306445075</v>
      </c>
      <c r="I12" s="490">
        <f t="shared" si="1"/>
        <v>7.9448723145520872E-2</v>
      </c>
      <c r="J12" s="240"/>
    </row>
    <row r="13" spans="2:10" ht="15.75" x14ac:dyDescent="0.25">
      <c r="B13" s="41" t="s">
        <v>57</v>
      </c>
      <c r="C13" s="169">
        <f t="shared" si="0"/>
        <v>437</v>
      </c>
      <c r="D13" s="169">
        <v>142</v>
      </c>
      <c r="E13" s="122">
        <v>215</v>
      </c>
      <c r="F13" s="122">
        <v>80</v>
      </c>
      <c r="G13" s="278">
        <f t="shared" si="1"/>
        <v>0.32494279176201374</v>
      </c>
      <c r="H13" s="478">
        <f t="shared" si="1"/>
        <v>0.49199084668192222</v>
      </c>
      <c r="I13" s="306">
        <f t="shared" si="1"/>
        <v>0.18306636155606407</v>
      </c>
      <c r="J13" s="240"/>
    </row>
    <row r="14" spans="2:10" ht="15.75" x14ac:dyDescent="0.25">
      <c r="B14" s="41" t="s">
        <v>58</v>
      </c>
      <c r="C14" s="169">
        <f t="shared" si="0"/>
        <v>2030</v>
      </c>
      <c r="D14" s="169">
        <v>1364</v>
      </c>
      <c r="E14" s="122">
        <v>550</v>
      </c>
      <c r="F14" s="122">
        <v>116</v>
      </c>
      <c r="G14" s="278">
        <f t="shared" si="1"/>
        <v>0.67192118226600983</v>
      </c>
      <c r="H14" s="478">
        <f t="shared" si="1"/>
        <v>0.27093596059113301</v>
      </c>
      <c r="I14" s="306">
        <f t="shared" si="1"/>
        <v>5.7142857142857141E-2</v>
      </c>
      <c r="J14" s="240"/>
    </row>
    <row r="15" spans="2:10" ht="15.75" x14ac:dyDescent="0.25">
      <c r="B15" s="280" t="s">
        <v>35</v>
      </c>
      <c r="C15" s="281">
        <f t="shared" si="0"/>
        <v>748</v>
      </c>
      <c r="D15" s="281">
        <v>96</v>
      </c>
      <c r="E15" s="166">
        <v>288</v>
      </c>
      <c r="F15" s="166">
        <v>364</v>
      </c>
      <c r="G15" s="285">
        <f t="shared" si="1"/>
        <v>0.12834224598930483</v>
      </c>
      <c r="H15" s="489">
        <f t="shared" si="1"/>
        <v>0.38502673796791442</v>
      </c>
      <c r="I15" s="490">
        <f t="shared" si="1"/>
        <v>0.48663101604278075</v>
      </c>
      <c r="J15" s="240"/>
    </row>
    <row r="16" spans="2:10" ht="15.75" x14ac:dyDescent="0.25">
      <c r="B16" s="41" t="s">
        <v>57</v>
      </c>
      <c r="C16" s="169">
        <f t="shared" si="0"/>
        <v>521</v>
      </c>
      <c r="D16" s="169">
        <v>58</v>
      </c>
      <c r="E16" s="122">
        <v>213</v>
      </c>
      <c r="F16" s="122">
        <v>250</v>
      </c>
      <c r="G16" s="278">
        <f t="shared" si="1"/>
        <v>0.11132437619961612</v>
      </c>
      <c r="H16" s="478">
        <f t="shared" si="1"/>
        <v>0.40882917466410751</v>
      </c>
      <c r="I16" s="306">
        <f>F16/$C16</f>
        <v>0.47984644913627639</v>
      </c>
      <c r="J16" s="240"/>
    </row>
    <row r="17" spans="2:11" ht="15.75" x14ac:dyDescent="0.25">
      <c r="B17" s="41" t="s">
        <v>58</v>
      </c>
      <c r="C17" s="169">
        <f t="shared" si="0"/>
        <v>227</v>
      </c>
      <c r="D17" s="169">
        <v>38</v>
      </c>
      <c r="E17" s="122">
        <v>75</v>
      </c>
      <c r="F17" s="122">
        <v>114</v>
      </c>
      <c r="G17" s="278">
        <f t="shared" si="1"/>
        <v>0.16740088105726872</v>
      </c>
      <c r="H17" s="478">
        <f>E17/$C17</f>
        <v>0.33039647577092512</v>
      </c>
      <c r="I17" s="306">
        <f t="shared" si="1"/>
        <v>0.50220264317180618</v>
      </c>
      <c r="J17" s="240"/>
    </row>
    <row r="18" spans="2:11" ht="15.75" x14ac:dyDescent="0.25">
      <c r="B18" s="41" t="s">
        <v>36</v>
      </c>
      <c r="C18" s="169">
        <f t="shared" si="0"/>
        <v>193</v>
      </c>
      <c r="D18" s="169">
        <v>2</v>
      </c>
      <c r="E18" s="122">
        <v>22</v>
      </c>
      <c r="F18" s="122">
        <v>169</v>
      </c>
      <c r="G18" s="278">
        <f t="shared" si="1"/>
        <v>1.0362694300518135E-2</v>
      </c>
      <c r="H18" s="478">
        <f t="shared" si="1"/>
        <v>0.11398963730569948</v>
      </c>
      <c r="I18" s="306">
        <f t="shared" si="1"/>
        <v>0.87564766839378239</v>
      </c>
      <c r="J18" s="240"/>
    </row>
    <row r="19" spans="2:11" ht="15.75" x14ac:dyDescent="0.25">
      <c r="B19" s="171"/>
      <c r="C19" s="441"/>
      <c r="D19" s="169"/>
      <c r="E19" s="122"/>
      <c r="F19" s="326"/>
      <c r="G19" s="291"/>
      <c r="H19" s="478"/>
      <c r="I19" s="367"/>
      <c r="J19" s="240"/>
    </row>
    <row r="20" spans="2:11" ht="15.75" x14ac:dyDescent="0.25">
      <c r="B20" s="293" t="s">
        <v>37</v>
      </c>
      <c r="C20" s="294">
        <f>SUM(C8+C9+C10+C11+C13+C14+C16+C17+C18)</f>
        <v>8754</v>
      </c>
      <c r="D20" s="294">
        <f>SUM(D8+D9+D10+D11+D13+D14+D16+D17+D18)</f>
        <v>1726</v>
      </c>
      <c r="E20" s="477">
        <f>SUM(E8+E9+E10+E11+E13+E14+E16+E17+E18)</f>
        <v>6208</v>
      </c>
      <c r="F20" s="443">
        <f>SUM(F8+F9+F10+F11+F13+F14+F16+F17+F18)</f>
        <v>820</v>
      </c>
      <c r="G20" s="295">
        <f t="shared" ref="G20:I21" si="2">D20/$C20</f>
        <v>0.19716700936714646</v>
      </c>
      <c r="H20" s="480">
        <f t="shared" si="2"/>
        <v>0.70916152615946992</v>
      </c>
      <c r="I20" s="312">
        <f t="shared" si="2"/>
        <v>9.3671464473383592E-2</v>
      </c>
      <c r="J20" s="240"/>
    </row>
    <row r="21" spans="2:11" ht="15.75" x14ac:dyDescent="0.25">
      <c r="B21" s="159" t="s">
        <v>278</v>
      </c>
      <c r="C21" s="160">
        <f>C20-C8</f>
        <v>3646</v>
      </c>
      <c r="D21" s="160">
        <f>D20-D8</f>
        <v>1726</v>
      </c>
      <c r="E21" s="297">
        <f>E20-E8</f>
        <v>1100</v>
      </c>
      <c r="F21" s="445">
        <f>F20-F8</f>
        <v>820</v>
      </c>
      <c r="G21" s="295">
        <f t="shared" si="2"/>
        <v>0.47339550191991225</v>
      </c>
      <c r="H21" s="268">
        <f t="shared" si="2"/>
        <v>0.30170049369171698</v>
      </c>
      <c r="I21" s="377">
        <f t="shared" si="2"/>
        <v>0.22490400438837083</v>
      </c>
      <c r="J21" s="240"/>
    </row>
    <row r="22" spans="2:11" ht="15.75" x14ac:dyDescent="0.25">
      <c r="B22" s="170"/>
      <c r="C22" s="170"/>
      <c r="D22" s="170"/>
      <c r="E22" s="173"/>
      <c r="F22" s="486"/>
      <c r="G22" s="170"/>
      <c r="H22" s="173"/>
      <c r="I22" s="172"/>
      <c r="J22" s="240"/>
    </row>
    <row r="23" spans="2:11" ht="15.75" x14ac:dyDescent="0.25">
      <c r="B23" s="67" t="s">
        <v>62</v>
      </c>
      <c r="C23" s="67"/>
      <c r="D23" s="67"/>
      <c r="E23" s="67"/>
      <c r="F23" s="67"/>
      <c r="G23" s="67"/>
      <c r="H23" s="67"/>
      <c r="I23" s="67"/>
    </row>
    <row r="25" spans="2:11" x14ac:dyDescent="0.25">
      <c r="B25" t="s">
        <v>275</v>
      </c>
    </row>
    <row r="26" spans="2:11" ht="34.5" customHeight="1" x14ac:dyDescent="0.25">
      <c r="B26" s="1601" t="s">
        <v>254</v>
      </c>
      <c r="C26" s="1601"/>
      <c r="D26" s="1601"/>
      <c r="E26" s="1601"/>
      <c r="F26" s="1601"/>
      <c r="G26" s="1601"/>
      <c r="H26" s="1601"/>
      <c r="I26" s="1601"/>
    </row>
    <row r="27" spans="2:11" ht="33.75" customHeight="1" x14ac:dyDescent="0.25">
      <c r="B27" s="1599" t="s">
        <v>276</v>
      </c>
      <c r="C27" s="1599"/>
      <c r="D27" s="1599"/>
      <c r="E27" s="1599"/>
      <c r="F27" s="1599"/>
      <c r="G27" s="1599"/>
      <c r="H27" s="1599"/>
      <c r="I27" s="1599"/>
      <c r="K27" s="471"/>
    </row>
    <row r="33" ht="15" customHeight="1" x14ac:dyDescent="0.25"/>
    <row r="48" ht="39" customHeight="1" x14ac:dyDescent="0.25"/>
    <row r="49" ht="32.25" customHeight="1" x14ac:dyDescent="0.25"/>
  </sheetData>
  <mergeCells count="8">
    <mergeCell ref="B26:I26"/>
    <mergeCell ref="B27:I27"/>
    <mergeCell ref="B1:I1"/>
    <mergeCell ref="C3:C5"/>
    <mergeCell ref="D3:F3"/>
    <mergeCell ref="G3:I3"/>
    <mergeCell ref="D4:F4"/>
    <mergeCell ref="G4:I4"/>
  </mergeCells>
  <conditionalFormatting sqref="G20:I20">
    <cfRule type="expression" dxfId="4" priority="5" stopIfTrue="1">
      <formula>D20&lt;11</formula>
    </cfRule>
  </conditionalFormatting>
  <conditionalFormatting sqref="G21:I21">
    <cfRule type="expression" dxfId="3" priority="4" stopIfTrue="1">
      <formula>D21&lt;11</formula>
    </cfRule>
  </conditionalFormatting>
  <conditionalFormatting sqref="G8:I18">
    <cfRule type="expression" dxfId="2" priority="6" stopIfTrue="1">
      <formula>D8&lt;11</formula>
    </cfRule>
  </conditionalFormatting>
  <pageMargins left="0.7" right="0.7" top="0.75" bottom="0.75" header="0.3" footer="0.3"/>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P44"/>
  <sheetViews>
    <sheetView workbookViewId="0">
      <selection activeCell="B2" sqref="B2"/>
    </sheetView>
  </sheetViews>
  <sheetFormatPr defaultRowHeight="15" x14ac:dyDescent="0.25"/>
  <cols>
    <col min="1" max="1" width="5.140625" customWidth="1"/>
    <col min="2" max="2" width="28.85546875" customWidth="1"/>
    <col min="3" max="3" width="17.85546875" customWidth="1"/>
    <col min="4" max="4" width="21.42578125" customWidth="1"/>
    <col min="5" max="5" width="14.85546875" customWidth="1"/>
    <col min="6" max="15" width="14.42578125" customWidth="1"/>
    <col min="16" max="16" width="9.42578125" customWidth="1"/>
  </cols>
  <sheetData>
    <row r="1" spans="2:15" s="1" customFormat="1" ht="15.75" x14ac:dyDescent="0.25">
      <c r="B1" s="1637" t="s">
        <v>745</v>
      </c>
      <c r="C1" s="1637"/>
      <c r="D1" s="1637"/>
      <c r="E1" s="1637"/>
      <c r="F1" s="1637"/>
      <c r="G1" s="1637"/>
      <c r="H1" s="1637"/>
      <c r="I1" s="1637"/>
      <c r="J1" s="1637"/>
      <c r="K1" s="1637"/>
      <c r="L1" s="1637"/>
      <c r="M1" s="1637"/>
      <c r="N1" s="1637"/>
      <c r="O1" s="1637"/>
    </row>
    <row r="2" spans="2:15" s="1" customFormat="1" ht="15.75" x14ac:dyDescent="0.25">
      <c r="B2" s="67"/>
      <c r="C2" s="67"/>
      <c r="D2" s="67"/>
      <c r="E2" s="67"/>
      <c r="F2" s="67"/>
      <c r="G2" s="67"/>
      <c r="H2" s="67"/>
      <c r="I2" s="67"/>
      <c r="J2" s="67"/>
      <c r="K2" s="67"/>
      <c r="L2" s="67"/>
      <c r="M2" s="67"/>
      <c r="N2" s="67"/>
      <c r="O2" s="472"/>
    </row>
    <row r="3" spans="2:15" s="1" customFormat="1" ht="15.75" x14ac:dyDescent="0.25">
      <c r="B3" s="141" t="s">
        <v>150</v>
      </c>
      <c r="C3" s="67"/>
      <c r="D3" s="67"/>
      <c r="E3" s="67"/>
      <c r="F3" s="67"/>
      <c r="G3" s="67"/>
      <c r="H3" s="67"/>
      <c r="I3" s="67"/>
      <c r="J3" s="67"/>
      <c r="K3" s="67"/>
      <c r="L3" s="67"/>
      <c r="M3" s="67"/>
      <c r="N3" s="67"/>
      <c r="O3" s="431"/>
    </row>
    <row r="4" spans="2:15" s="1" customFormat="1" ht="15.75" customHeight="1" x14ac:dyDescent="0.25">
      <c r="B4" s="210"/>
      <c r="C4" s="1650" t="s">
        <v>279</v>
      </c>
      <c r="D4" s="1652" t="s">
        <v>280</v>
      </c>
      <c r="E4" s="1605" t="s">
        <v>744</v>
      </c>
      <c r="F4" s="1606"/>
      <c r="G4" s="1606"/>
      <c r="H4" s="1606"/>
      <c r="I4" s="1606"/>
      <c r="J4" s="1606"/>
      <c r="K4" s="1606"/>
      <c r="L4" s="1606"/>
      <c r="M4" s="1606"/>
      <c r="N4" s="1606"/>
      <c r="O4" s="1607"/>
    </row>
    <row r="5" spans="2:15" ht="93.75" customHeight="1" x14ac:dyDescent="0.25">
      <c r="B5" s="205"/>
      <c r="C5" s="1651"/>
      <c r="D5" s="1653"/>
      <c r="E5" s="142" t="s">
        <v>28</v>
      </c>
      <c r="F5" s="142" t="s">
        <v>29</v>
      </c>
      <c r="G5" s="142" t="s">
        <v>30</v>
      </c>
      <c r="H5" s="142" t="s">
        <v>31</v>
      </c>
      <c r="I5" s="493" t="s">
        <v>56</v>
      </c>
      <c r="J5" s="178" t="s">
        <v>130</v>
      </c>
      <c r="K5" s="178" t="s">
        <v>131</v>
      </c>
      <c r="L5" s="493" t="s">
        <v>132</v>
      </c>
      <c r="M5" s="494" t="s">
        <v>133</v>
      </c>
      <c r="N5" s="178" t="s">
        <v>134</v>
      </c>
      <c r="O5" s="142" t="s">
        <v>36</v>
      </c>
    </row>
    <row r="6" spans="2:15" ht="15.75" x14ac:dyDescent="0.25">
      <c r="B6" s="179"/>
      <c r="C6" s="179"/>
      <c r="D6" s="277"/>
      <c r="E6" s="180"/>
      <c r="F6" s="180"/>
      <c r="G6" s="180"/>
      <c r="H6" s="180"/>
      <c r="I6" s="181"/>
      <c r="J6" s="180"/>
      <c r="K6" s="180"/>
      <c r="L6" s="181"/>
      <c r="M6" s="180"/>
      <c r="N6" s="180"/>
      <c r="O6" s="180"/>
    </row>
    <row r="7" spans="2:15" ht="15.75" x14ac:dyDescent="0.25">
      <c r="B7" s="495" t="s">
        <v>104</v>
      </c>
      <c r="C7" s="176"/>
      <c r="D7" s="185"/>
      <c r="E7" s="184"/>
      <c r="F7" s="184"/>
      <c r="G7" s="184"/>
      <c r="H7" s="184"/>
      <c r="I7" s="186"/>
      <c r="J7" s="184"/>
      <c r="K7" s="184"/>
      <c r="L7" s="186"/>
      <c r="M7" s="184"/>
      <c r="N7" s="184"/>
      <c r="O7" s="184"/>
    </row>
    <row r="8" spans="2:15" ht="15.75" x14ac:dyDescent="0.25">
      <c r="B8" s="184" t="s">
        <v>105</v>
      </c>
      <c r="C8" s="122">
        <v>2343</v>
      </c>
      <c r="D8" s="122">
        <v>1188</v>
      </c>
      <c r="E8" s="152">
        <v>1155</v>
      </c>
      <c r="F8" s="496">
        <v>67</v>
      </c>
      <c r="G8" s="152">
        <v>29</v>
      </c>
      <c r="H8" s="152">
        <v>13</v>
      </c>
      <c r="I8" s="497">
        <v>715</v>
      </c>
      <c r="J8" s="152">
        <v>89</v>
      </c>
      <c r="K8" s="152">
        <v>626</v>
      </c>
      <c r="L8" s="497">
        <v>328</v>
      </c>
      <c r="M8" s="152">
        <v>220</v>
      </c>
      <c r="N8" s="152">
        <v>108</v>
      </c>
      <c r="O8" s="152">
        <v>36</v>
      </c>
    </row>
    <row r="9" spans="2:15" ht="15.75" x14ac:dyDescent="0.25">
      <c r="B9" s="184" t="s">
        <v>106</v>
      </c>
      <c r="C9" s="122">
        <v>3331</v>
      </c>
      <c r="D9" s="122">
        <v>1190</v>
      </c>
      <c r="E9" s="152">
        <v>2141</v>
      </c>
      <c r="F9" s="496">
        <v>54</v>
      </c>
      <c r="G9" s="152">
        <v>18</v>
      </c>
      <c r="H9" s="152">
        <v>17</v>
      </c>
      <c r="I9" s="497">
        <v>810</v>
      </c>
      <c r="J9" s="152">
        <v>181</v>
      </c>
      <c r="K9" s="152">
        <v>629</v>
      </c>
      <c r="L9" s="497">
        <v>241</v>
      </c>
      <c r="M9" s="152">
        <v>179</v>
      </c>
      <c r="N9" s="152">
        <v>62</v>
      </c>
      <c r="O9" s="152">
        <v>50</v>
      </c>
    </row>
    <row r="10" spans="2:15" ht="15.75" x14ac:dyDescent="0.25">
      <c r="B10" s="184" t="s">
        <v>107</v>
      </c>
      <c r="C10" s="122">
        <v>932</v>
      </c>
      <c r="D10" s="122">
        <v>315</v>
      </c>
      <c r="E10" s="152">
        <v>617</v>
      </c>
      <c r="F10" s="496">
        <v>6</v>
      </c>
      <c r="G10" s="152">
        <v>8</v>
      </c>
      <c r="H10" s="152">
        <v>2</v>
      </c>
      <c r="I10" s="497">
        <v>208</v>
      </c>
      <c r="J10" s="152">
        <v>45</v>
      </c>
      <c r="K10" s="152">
        <v>163</v>
      </c>
      <c r="L10" s="497">
        <v>63</v>
      </c>
      <c r="M10" s="152">
        <v>49</v>
      </c>
      <c r="N10" s="152">
        <v>14</v>
      </c>
      <c r="O10" s="152">
        <v>28</v>
      </c>
    </row>
    <row r="11" spans="2:15" ht="15.75" x14ac:dyDescent="0.25">
      <c r="B11" s="184" t="s">
        <v>108</v>
      </c>
      <c r="C11" s="122">
        <v>351</v>
      </c>
      <c r="D11" s="122">
        <v>130</v>
      </c>
      <c r="E11" s="152">
        <v>221</v>
      </c>
      <c r="F11" s="496">
        <v>4</v>
      </c>
      <c r="G11" s="152">
        <v>2</v>
      </c>
      <c r="H11" s="152">
        <v>7</v>
      </c>
      <c r="I11" s="497">
        <v>92</v>
      </c>
      <c r="J11" s="152">
        <v>31</v>
      </c>
      <c r="K11" s="152">
        <v>61</v>
      </c>
      <c r="L11" s="497">
        <v>13</v>
      </c>
      <c r="M11" s="152">
        <v>8</v>
      </c>
      <c r="N11" s="152">
        <v>5</v>
      </c>
      <c r="O11" s="152">
        <v>12</v>
      </c>
    </row>
    <row r="12" spans="2:15" ht="15.75" x14ac:dyDescent="0.25">
      <c r="B12" s="184" t="s">
        <v>109</v>
      </c>
      <c r="C12" s="122">
        <v>1180</v>
      </c>
      <c r="D12" s="122">
        <v>478</v>
      </c>
      <c r="E12" s="152">
        <v>702</v>
      </c>
      <c r="F12" s="496">
        <v>2</v>
      </c>
      <c r="G12" s="152">
        <v>2</v>
      </c>
      <c r="H12" s="152">
        <v>0</v>
      </c>
      <c r="I12" s="497">
        <v>343</v>
      </c>
      <c r="J12" s="152">
        <v>56</v>
      </c>
      <c r="K12" s="152">
        <v>287</v>
      </c>
      <c r="L12" s="497">
        <v>86</v>
      </c>
      <c r="M12" s="152">
        <v>58</v>
      </c>
      <c r="N12" s="152">
        <v>28</v>
      </c>
      <c r="O12" s="152">
        <v>45</v>
      </c>
    </row>
    <row r="13" spans="2:15" ht="15.75" x14ac:dyDescent="0.25">
      <c r="B13" s="184" t="s">
        <v>110</v>
      </c>
      <c r="C13" s="122">
        <v>616</v>
      </c>
      <c r="D13" s="122">
        <v>344</v>
      </c>
      <c r="E13" s="152">
        <v>272</v>
      </c>
      <c r="F13" s="496">
        <v>3</v>
      </c>
      <c r="G13" s="152">
        <v>3</v>
      </c>
      <c r="H13" s="152">
        <v>0</v>
      </c>
      <c r="I13" s="497">
        <v>299</v>
      </c>
      <c r="J13" s="152">
        <v>35</v>
      </c>
      <c r="K13" s="152">
        <v>264</v>
      </c>
      <c r="L13" s="497">
        <v>17</v>
      </c>
      <c r="M13" s="152">
        <v>7</v>
      </c>
      <c r="N13" s="152">
        <v>10</v>
      </c>
      <c r="O13" s="152">
        <v>22</v>
      </c>
    </row>
    <row r="14" spans="2:15" ht="15.75" x14ac:dyDescent="0.25">
      <c r="B14" s="184" t="s">
        <v>743</v>
      </c>
      <c r="C14" s="122">
        <v>1</v>
      </c>
      <c r="D14" s="122">
        <v>1</v>
      </c>
      <c r="E14" s="152">
        <v>0</v>
      </c>
      <c r="F14" s="496">
        <v>0</v>
      </c>
      <c r="G14" s="152">
        <v>1</v>
      </c>
      <c r="H14" s="152">
        <v>0</v>
      </c>
      <c r="I14" s="497">
        <v>0</v>
      </c>
      <c r="J14" s="152">
        <v>0</v>
      </c>
      <c r="K14" s="152">
        <v>0</v>
      </c>
      <c r="L14" s="497">
        <v>0</v>
      </c>
      <c r="M14" s="152">
        <v>0</v>
      </c>
      <c r="N14" s="152">
        <v>0</v>
      </c>
      <c r="O14" s="152">
        <v>0</v>
      </c>
    </row>
    <row r="15" spans="2:15" ht="15.75" x14ac:dyDescent="0.25">
      <c r="B15" s="495" t="s">
        <v>103</v>
      </c>
      <c r="C15" s="297">
        <v>8754</v>
      </c>
      <c r="D15" s="445">
        <v>3646</v>
      </c>
      <c r="E15" s="137">
        <v>5108</v>
      </c>
      <c r="F15" s="137">
        <v>136</v>
      </c>
      <c r="G15" s="137">
        <v>63</v>
      </c>
      <c r="H15" s="137">
        <v>39</v>
      </c>
      <c r="I15" s="498">
        <v>2467</v>
      </c>
      <c r="J15" s="137">
        <v>437</v>
      </c>
      <c r="K15" s="137">
        <v>2030</v>
      </c>
      <c r="L15" s="498">
        <v>748</v>
      </c>
      <c r="M15" s="137">
        <v>521</v>
      </c>
      <c r="N15" s="137">
        <v>227</v>
      </c>
      <c r="O15" s="137">
        <v>193</v>
      </c>
    </row>
    <row r="16" spans="2:15" ht="15.75" x14ac:dyDescent="0.25">
      <c r="B16" s="184"/>
      <c r="C16" s="122"/>
      <c r="D16" s="185"/>
      <c r="E16" s="184"/>
      <c r="F16" s="184"/>
      <c r="G16" s="184"/>
      <c r="H16" s="152"/>
      <c r="I16" s="497"/>
      <c r="J16" s="152"/>
      <c r="K16" s="152"/>
      <c r="L16" s="497"/>
      <c r="M16" s="279"/>
      <c r="N16" s="184"/>
      <c r="O16" s="184"/>
    </row>
    <row r="17" spans="2:15" ht="15.75" x14ac:dyDescent="0.25">
      <c r="B17" s="495" t="s">
        <v>111</v>
      </c>
      <c r="C17" s="122"/>
      <c r="D17" s="499"/>
      <c r="E17" s="500"/>
      <c r="F17" s="500"/>
      <c r="G17" s="500"/>
      <c r="H17" s="500"/>
      <c r="I17" s="501"/>
      <c r="J17" s="502"/>
      <c r="K17" s="502"/>
      <c r="L17" s="503"/>
      <c r="M17" s="500"/>
      <c r="N17" s="500"/>
      <c r="O17" s="500"/>
    </row>
    <row r="18" spans="2:15" ht="15.75" x14ac:dyDescent="0.25">
      <c r="B18" s="504" t="s">
        <v>112</v>
      </c>
      <c r="C18" s="122">
        <v>530</v>
      </c>
      <c r="D18" s="122">
        <v>330</v>
      </c>
      <c r="E18" s="152">
        <v>200</v>
      </c>
      <c r="F18" s="184">
        <v>45</v>
      </c>
      <c r="G18" s="184">
        <v>13</v>
      </c>
      <c r="H18" s="184">
        <v>1</v>
      </c>
      <c r="I18" s="497">
        <v>200</v>
      </c>
      <c r="J18" s="152">
        <v>34</v>
      </c>
      <c r="K18" s="152">
        <v>166</v>
      </c>
      <c r="L18" s="186">
        <v>68</v>
      </c>
      <c r="M18" s="184">
        <v>38</v>
      </c>
      <c r="N18" s="184">
        <v>30</v>
      </c>
      <c r="O18" s="184">
        <v>3</v>
      </c>
    </row>
    <row r="19" spans="2:15" ht="15.75" x14ac:dyDescent="0.25">
      <c r="B19" s="505">
        <v>2</v>
      </c>
      <c r="C19" s="122">
        <v>699</v>
      </c>
      <c r="D19" s="122">
        <v>357</v>
      </c>
      <c r="E19" s="152">
        <v>342</v>
      </c>
      <c r="F19" s="184">
        <v>24</v>
      </c>
      <c r="G19" s="184">
        <v>15</v>
      </c>
      <c r="H19" s="184">
        <v>8</v>
      </c>
      <c r="I19" s="497">
        <v>230</v>
      </c>
      <c r="J19" s="152">
        <v>44</v>
      </c>
      <c r="K19" s="152">
        <v>186</v>
      </c>
      <c r="L19" s="186">
        <v>72</v>
      </c>
      <c r="M19" s="184">
        <v>47</v>
      </c>
      <c r="N19" s="184">
        <v>25</v>
      </c>
      <c r="O19" s="184">
        <v>8</v>
      </c>
    </row>
    <row r="20" spans="2:15" ht="15.75" x14ac:dyDescent="0.25">
      <c r="B20" s="505">
        <v>3</v>
      </c>
      <c r="C20" s="122">
        <v>795</v>
      </c>
      <c r="D20" s="122">
        <v>362</v>
      </c>
      <c r="E20" s="152">
        <v>433</v>
      </c>
      <c r="F20" s="184">
        <v>15</v>
      </c>
      <c r="G20" s="184">
        <v>6</v>
      </c>
      <c r="H20" s="184">
        <v>6</v>
      </c>
      <c r="I20" s="497">
        <v>251</v>
      </c>
      <c r="J20" s="152">
        <v>51</v>
      </c>
      <c r="K20" s="152">
        <v>200</v>
      </c>
      <c r="L20" s="186">
        <v>70</v>
      </c>
      <c r="M20" s="184">
        <v>46</v>
      </c>
      <c r="N20" s="184">
        <v>24</v>
      </c>
      <c r="O20" s="184">
        <v>14</v>
      </c>
    </row>
    <row r="21" spans="2:15" ht="15.75" x14ac:dyDescent="0.25">
      <c r="B21" s="505">
        <v>4</v>
      </c>
      <c r="C21" s="122">
        <v>841</v>
      </c>
      <c r="D21" s="122">
        <v>346</v>
      </c>
      <c r="E21" s="152">
        <v>495</v>
      </c>
      <c r="F21" s="184">
        <v>17</v>
      </c>
      <c r="G21" s="184">
        <v>8</v>
      </c>
      <c r="H21" s="184">
        <v>4</v>
      </c>
      <c r="I21" s="497">
        <v>242</v>
      </c>
      <c r="J21" s="152">
        <v>44</v>
      </c>
      <c r="K21" s="152">
        <v>198</v>
      </c>
      <c r="L21" s="186">
        <v>65</v>
      </c>
      <c r="M21" s="184">
        <v>39</v>
      </c>
      <c r="N21" s="184">
        <v>26</v>
      </c>
      <c r="O21" s="184">
        <v>10</v>
      </c>
    </row>
    <row r="22" spans="2:15" ht="15.75" x14ac:dyDescent="0.25">
      <c r="B22" s="505">
        <v>5</v>
      </c>
      <c r="C22" s="122">
        <v>914</v>
      </c>
      <c r="D22" s="122">
        <v>423</v>
      </c>
      <c r="E22" s="152">
        <v>491</v>
      </c>
      <c r="F22" s="184">
        <v>7</v>
      </c>
      <c r="G22" s="184">
        <v>5</v>
      </c>
      <c r="H22" s="184">
        <v>1</v>
      </c>
      <c r="I22" s="497">
        <v>309</v>
      </c>
      <c r="J22" s="152">
        <v>51</v>
      </c>
      <c r="K22" s="152">
        <v>258</v>
      </c>
      <c r="L22" s="186">
        <v>77</v>
      </c>
      <c r="M22" s="184">
        <v>56</v>
      </c>
      <c r="N22" s="184">
        <v>21</v>
      </c>
      <c r="O22" s="184">
        <v>24</v>
      </c>
    </row>
    <row r="23" spans="2:15" ht="15.75" x14ac:dyDescent="0.25">
      <c r="B23" s="505">
        <v>6</v>
      </c>
      <c r="C23" s="122">
        <v>912</v>
      </c>
      <c r="D23" s="122">
        <v>386</v>
      </c>
      <c r="E23" s="152">
        <v>526</v>
      </c>
      <c r="F23" s="184">
        <v>13</v>
      </c>
      <c r="G23" s="184">
        <v>2</v>
      </c>
      <c r="H23" s="184">
        <v>2</v>
      </c>
      <c r="I23" s="497">
        <v>286</v>
      </c>
      <c r="J23" s="152">
        <v>42</v>
      </c>
      <c r="K23" s="152">
        <v>244</v>
      </c>
      <c r="L23" s="186">
        <v>61</v>
      </c>
      <c r="M23" s="184">
        <v>37</v>
      </c>
      <c r="N23" s="184">
        <v>24</v>
      </c>
      <c r="O23" s="184">
        <v>22</v>
      </c>
    </row>
    <row r="24" spans="2:15" ht="15.75" x14ac:dyDescent="0.25">
      <c r="B24" s="505">
        <v>7</v>
      </c>
      <c r="C24" s="122">
        <v>1042</v>
      </c>
      <c r="D24" s="122">
        <v>411</v>
      </c>
      <c r="E24" s="152">
        <v>631</v>
      </c>
      <c r="F24" s="184">
        <v>5</v>
      </c>
      <c r="G24" s="184">
        <v>1</v>
      </c>
      <c r="H24" s="184">
        <v>7</v>
      </c>
      <c r="I24" s="497">
        <v>303</v>
      </c>
      <c r="J24" s="152">
        <v>52</v>
      </c>
      <c r="K24" s="152">
        <v>251</v>
      </c>
      <c r="L24" s="186">
        <v>68</v>
      </c>
      <c r="M24" s="184">
        <v>50</v>
      </c>
      <c r="N24" s="184">
        <v>18</v>
      </c>
      <c r="O24" s="184">
        <v>27</v>
      </c>
    </row>
    <row r="25" spans="2:15" ht="15.75" x14ac:dyDescent="0.25">
      <c r="B25" s="505">
        <v>8</v>
      </c>
      <c r="C25" s="122">
        <v>1009</v>
      </c>
      <c r="D25" s="122">
        <v>381</v>
      </c>
      <c r="E25" s="152">
        <v>628</v>
      </c>
      <c r="F25" s="184">
        <v>4</v>
      </c>
      <c r="G25" s="184">
        <v>5</v>
      </c>
      <c r="H25" s="184">
        <v>3</v>
      </c>
      <c r="I25" s="497">
        <v>247</v>
      </c>
      <c r="J25" s="152">
        <v>46</v>
      </c>
      <c r="K25" s="152">
        <v>201</v>
      </c>
      <c r="L25" s="186">
        <v>84</v>
      </c>
      <c r="M25" s="184">
        <v>65</v>
      </c>
      <c r="N25" s="184">
        <v>19</v>
      </c>
      <c r="O25" s="184">
        <v>38</v>
      </c>
    </row>
    <row r="26" spans="2:15" ht="15.75" x14ac:dyDescent="0.25">
      <c r="B26" s="505">
        <v>9</v>
      </c>
      <c r="C26" s="122">
        <v>1061</v>
      </c>
      <c r="D26" s="122">
        <v>322</v>
      </c>
      <c r="E26" s="152">
        <v>739</v>
      </c>
      <c r="F26" s="184">
        <v>2</v>
      </c>
      <c r="G26" s="184">
        <v>3</v>
      </c>
      <c r="H26" s="184">
        <v>4</v>
      </c>
      <c r="I26" s="497">
        <v>202</v>
      </c>
      <c r="J26" s="152">
        <v>36</v>
      </c>
      <c r="K26" s="152">
        <v>166</v>
      </c>
      <c r="L26" s="186">
        <v>87</v>
      </c>
      <c r="M26" s="184">
        <v>66</v>
      </c>
      <c r="N26" s="184">
        <v>21</v>
      </c>
      <c r="O26" s="184">
        <v>24</v>
      </c>
    </row>
    <row r="27" spans="2:15" ht="15.75" x14ac:dyDescent="0.25">
      <c r="B27" s="504" t="s">
        <v>121</v>
      </c>
      <c r="C27" s="122">
        <v>950</v>
      </c>
      <c r="D27" s="122">
        <v>327</v>
      </c>
      <c r="E27" s="152">
        <v>623</v>
      </c>
      <c r="F27" s="184">
        <v>4</v>
      </c>
      <c r="G27" s="184">
        <v>4</v>
      </c>
      <c r="H27" s="184">
        <v>3</v>
      </c>
      <c r="I27" s="497">
        <v>197</v>
      </c>
      <c r="J27" s="152">
        <v>37</v>
      </c>
      <c r="K27" s="152">
        <v>160</v>
      </c>
      <c r="L27" s="186">
        <v>96</v>
      </c>
      <c r="M27" s="184">
        <v>77</v>
      </c>
      <c r="N27" s="184">
        <v>19</v>
      </c>
      <c r="O27" s="184">
        <v>23</v>
      </c>
    </row>
    <row r="28" spans="2:15" ht="15.75" x14ac:dyDescent="0.25">
      <c r="B28" s="184" t="s">
        <v>281</v>
      </c>
      <c r="C28" s="122">
        <v>1</v>
      </c>
      <c r="D28" s="122">
        <v>1</v>
      </c>
      <c r="E28" s="152">
        <v>0</v>
      </c>
      <c r="F28" s="184">
        <v>0</v>
      </c>
      <c r="G28" s="184">
        <v>1</v>
      </c>
      <c r="H28" s="184">
        <v>0</v>
      </c>
      <c r="I28" s="497">
        <v>0</v>
      </c>
      <c r="J28" s="152">
        <v>0</v>
      </c>
      <c r="K28" s="152">
        <v>0</v>
      </c>
      <c r="L28" s="186">
        <v>0</v>
      </c>
      <c r="M28" s="152">
        <v>0</v>
      </c>
      <c r="N28" s="152">
        <v>0</v>
      </c>
      <c r="O28" s="184">
        <v>0</v>
      </c>
    </row>
    <row r="29" spans="2:15" ht="15.75" x14ac:dyDescent="0.25">
      <c r="B29" s="495" t="s">
        <v>103</v>
      </c>
      <c r="C29" s="297">
        <v>8754</v>
      </c>
      <c r="D29" s="445">
        <v>3646</v>
      </c>
      <c r="E29" s="137">
        <v>5108</v>
      </c>
      <c r="F29" s="137">
        <v>136</v>
      </c>
      <c r="G29" s="137">
        <v>63</v>
      </c>
      <c r="H29" s="137">
        <v>39</v>
      </c>
      <c r="I29" s="498">
        <v>2467</v>
      </c>
      <c r="J29" s="137">
        <v>437</v>
      </c>
      <c r="K29" s="137">
        <v>2030</v>
      </c>
      <c r="L29" s="506">
        <v>748</v>
      </c>
      <c r="M29" s="137">
        <v>521</v>
      </c>
      <c r="N29" s="137">
        <v>227</v>
      </c>
      <c r="O29" s="137">
        <v>193</v>
      </c>
    </row>
    <row r="30" spans="2:15" ht="15.75" x14ac:dyDescent="0.25">
      <c r="B30" s="184"/>
      <c r="C30" s="122"/>
      <c r="D30" s="445"/>
      <c r="E30" s="152"/>
      <c r="F30" s="184"/>
      <c r="G30" s="495"/>
      <c r="H30" s="184"/>
      <c r="I30" s="497"/>
      <c r="J30" s="152"/>
      <c r="K30" s="152"/>
      <c r="L30" s="186"/>
      <c r="M30" s="184"/>
      <c r="N30" s="184"/>
      <c r="O30" s="184"/>
    </row>
    <row r="31" spans="2:15" ht="15.75" x14ac:dyDescent="0.25">
      <c r="B31" s="495" t="s">
        <v>122</v>
      </c>
      <c r="C31" s="122"/>
      <c r="D31" s="185"/>
      <c r="E31" s="152"/>
      <c r="F31" s="184"/>
      <c r="G31" s="184"/>
      <c r="H31" s="184"/>
      <c r="I31" s="497"/>
      <c r="J31" s="152"/>
      <c r="K31" s="152"/>
      <c r="L31" s="186"/>
      <c r="M31" s="184"/>
      <c r="N31" s="184"/>
      <c r="O31" s="184"/>
    </row>
    <row r="32" spans="2:15" ht="15.75" x14ac:dyDescent="0.25">
      <c r="B32" s="184" t="s">
        <v>52</v>
      </c>
      <c r="C32" s="122">
        <v>1726</v>
      </c>
      <c r="D32" s="153">
        <v>1726</v>
      </c>
      <c r="E32" s="323">
        <v>0</v>
      </c>
      <c r="F32" s="184">
        <v>96</v>
      </c>
      <c r="G32" s="184">
        <v>18</v>
      </c>
      <c r="H32" s="184">
        <v>8</v>
      </c>
      <c r="I32" s="497">
        <v>1506</v>
      </c>
      <c r="J32" s="152">
        <v>142</v>
      </c>
      <c r="K32" s="152">
        <v>1364</v>
      </c>
      <c r="L32" s="186">
        <v>96</v>
      </c>
      <c r="M32" s="184">
        <v>58</v>
      </c>
      <c r="N32" s="184">
        <v>38</v>
      </c>
      <c r="O32" s="184">
        <v>2</v>
      </c>
    </row>
    <row r="33" spans="1:16" ht="15.75" x14ac:dyDescent="0.25">
      <c r="B33" s="184" t="s">
        <v>53</v>
      </c>
      <c r="C33" s="122">
        <v>6208</v>
      </c>
      <c r="D33" s="153">
        <v>1100</v>
      </c>
      <c r="E33" s="323">
        <v>5108</v>
      </c>
      <c r="F33" s="184">
        <v>1</v>
      </c>
      <c r="G33" s="184">
        <v>19</v>
      </c>
      <c r="H33" s="184">
        <v>5</v>
      </c>
      <c r="I33" s="497">
        <v>765</v>
      </c>
      <c r="J33" s="152">
        <v>215</v>
      </c>
      <c r="K33" s="152">
        <v>550</v>
      </c>
      <c r="L33" s="186">
        <v>288</v>
      </c>
      <c r="M33" s="184">
        <v>213</v>
      </c>
      <c r="N33" s="184">
        <v>75</v>
      </c>
      <c r="O33" s="184">
        <v>22</v>
      </c>
    </row>
    <row r="34" spans="1:16" ht="15.75" x14ac:dyDescent="0.25">
      <c r="B34" s="184" t="s">
        <v>54</v>
      </c>
      <c r="C34" s="122">
        <v>820</v>
      </c>
      <c r="D34" s="153">
        <v>820</v>
      </c>
      <c r="E34" s="323">
        <v>0</v>
      </c>
      <c r="F34" s="184">
        <v>39</v>
      </c>
      <c r="G34" s="184">
        <v>26</v>
      </c>
      <c r="H34" s="184">
        <v>26</v>
      </c>
      <c r="I34" s="497">
        <v>196</v>
      </c>
      <c r="J34" s="152">
        <v>80</v>
      </c>
      <c r="K34" s="152">
        <v>116</v>
      </c>
      <c r="L34" s="186">
        <v>364</v>
      </c>
      <c r="M34" s="184">
        <v>250</v>
      </c>
      <c r="N34" s="184">
        <v>114</v>
      </c>
      <c r="O34" s="184">
        <v>169</v>
      </c>
    </row>
    <row r="35" spans="1:16" ht="15.75" x14ac:dyDescent="0.25">
      <c r="B35" s="495" t="s">
        <v>282</v>
      </c>
      <c r="C35" s="297">
        <v>8754</v>
      </c>
      <c r="D35" s="445">
        <v>3646</v>
      </c>
      <c r="E35" s="137">
        <v>5108</v>
      </c>
      <c r="F35" s="137">
        <v>136</v>
      </c>
      <c r="G35" s="137">
        <v>63</v>
      </c>
      <c r="H35" s="137">
        <v>39</v>
      </c>
      <c r="I35" s="498">
        <v>2467</v>
      </c>
      <c r="J35" s="137">
        <v>437</v>
      </c>
      <c r="K35" s="137">
        <v>2030</v>
      </c>
      <c r="L35" s="498">
        <v>748</v>
      </c>
      <c r="M35" s="137">
        <v>521</v>
      </c>
      <c r="N35" s="137">
        <v>227</v>
      </c>
      <c r="O35" s="137">
        <v>193</v>
      </c>
    </row>
    <row r="36" spans="1:16" ht="15.75" x14ac:dyDescent="0.25">
      <c r="A36" s="237"/>
      <c r="B36" s="173"/>
      <c r="C36" s="170"/>
      <c r="D36" s="172"/>
      <c r="E36" s="171"/>
      <c r="F36" s="171"/>
      <c r="G36" s="171"/>
      <c r="H36" s="171"/>
      <c r="I36" s="199"/>
      <c r="J36" s="171"/>
      <c r="K36" s="171"/>
      <c r="L36" s="199"/>
      <c r="M36" s="171"/>
      <c r="N36" s="171"/>
      <c r="O36" s="171"/>
    </row>
    <row r="37" spans="1:16" ht="15.75" x14ac:dyDescent="0.25">
      <c r="B37" s="67" t="s">
        <v>62</v>
      </c>
      <c r="C37" s="431"/>
      <c r="D37" s="431"/>
      <c r="E37" s="431"/>
      <c r="F37" s="431"/>
      <c r="G37" s="431"/>
      <c r="H37" s="431"/>
      <c r="I37" s="431"/>
      <c r="J37" s="431"/>
      <c r="K37" s="431"/>
      <c r="L37" s="431"/>
      <c r="M37" s="431"/>
      <c r="N37" s="431"/>
      <c r="O37" s="431"/>
    </row>
    <row r="38" spans="1:16" ht="15.75" x14ac:dyDescent="0.25">
      <c r="B38" s="67" t="s">
        <v>123</v>
      </c>
      <c r="C38" s="431"/>
      <c r="D38" s="431"/>
      <c r="E38" s="431"/>
      <c r="F38" s="431"/>
      <c r="G38" s="431"/>
      <c r="H38" s="431"/>
      <c r="I38" s="431"/>
      <c r="J38" s="431"/>
      <c r="K38" s="431"/>
      <c r="L38" s="431"/>
      <c r="M38" s="431"/>
      <c r="N38" s="431"/>
      <c r="O38" s="431"/>
    </row>
    <row r="39" spans="1:16" ht="15.75" x14ac:dyDescent="0.25">
      <c r="B39" s="67" t="s">
        <v>124</v>
      </c>
      <c r="C39" s="431"/>
      <c r="D39" s="431"/>
      <c r="E39" s="431"/>
      <c r="F39" s="431"/>
      <c r="G39" s="431"/>
      <c r="H39" s="431"/>
      <c r="I39" s="431"/>
      <c r="J39" s="431"/>
      <c r="K39" s="431"/>
      <c r="L39" s="431"/>
      <c r="M39" s="431"/>
      <c r="N39" s="431"/>
      <c r="O39" s="431"/>
    </row>
    <row r="40" spans="1:16" ht="15.75" x14ac:dyDescent="0.25">
      <c r="B40" s="67"/>
      <c r="C40" s="431"/>
      <c r="D40" s="431"/>
      <c r="E40" s="431"/>
      <c r="F40" s="431"/>
      <c r="G40" s="431"/>
      <c r="H40" s="431"/>
      <c r="I40" s="431"/>
      <c r="J40" s="431"/>
      <c r="K40" s="431"/>
      <c r="L40" s="431"/>
      <c r="M40" s="431"/>
      <c r="N40" s="431"/>
      <c r="O40" s="431"/>
    </row>
    <row r="41" spans="1:16" x14ac:dyDescent="0.25">
      <c r="B41" t="s">
        <v>283</v>
      </c>
    </row>
    <row r="42" spans="1:16" ht="15.75" x14ac:dyDescent="0.25">
      <c r="B42" s="1601" t="s">
        <v>12</v>
      </c>
      <c r="C42" s="1601"/>
      <c r="D42" s="1601"/>
      <c r="E42" s="1601"/>
      <c r="F42" s="1601"/>
      <c r="G42" s="1601"/>
      <c r="H42" s="1601"/>
      <c r="I42" s="1601"/>
      <c r="J42" s="1601"/>
      <c r="K42" s="1601"/>
      <c r="L42" s="1601"/>
      <c r="M42" s="1601"/>
      <c r="N42" s="1601"/>
      <c r="O42" s="6"/>
      <c r="P42" s="6"/>
    </row>
    <row r="44" spans="1:16" x14ac:dyDescent="0.25">
      <c r="B44" t="s">
        <v>276</v>
      </c>
    </row>
  </sheetData>
  <mergeCells count="5">
    <mergeCell ref="B1:O1"/>
    <mergeCell ref="C4:C5"/>
    <mergeCell ref="D4:D5"/>
    <mergeCell ref="E4:O4"/>
    <mergeCell ref="B42:N42"/>
  </mergeCells>
  <pageMargins left="0.25" right="0.25" top="0.75" bottom="0.75" header="0.3" footer="0.3"/>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B1:R105"/>
  <sheetViews>
    <sheetView workbookViewId="0">
      <selection activeCell="B2" sqref="B2"/>
    </sheetView>
  </sheetViews>
  <sheetFormatPr defaultRowHeight="15" x14ac:dyDescent="0.25"/>
  <cols>
    <col min="1" max="1" width="5.5703125" customWidth="1"/>
    <col min="2" max="2" width="26.7109375" customWidth="1"/>
    <col min="3" max="6" width="15.28515625" customWidth="1"/>
    <col min="9" max="9" width="23.140625" customWidth="1"/>
    <col min="10" max="13" width="15.85546875" customWidth="1"/>
  </cols>
  <sheetData>
    <row r="1" spans="2:18" ht="15.75" customHeight="1" x14ac:dyDescent="0.25">
      <c r="B1" s="1603" t="s">
        <v>746</v>
      </c>
      <c r="C1" s="1603"/>
      <c r="D1" s="1603"/>
      <c r="E1" s="1603"/>
      <c r="F1" s="1603"/>
      <c r="G1" s="1603"/>
      <c r="H1" s="1603"/>
      <c r="I1" s="1603"/>
      <c r="J1" s="1603"/>
      <c r="K1" s="1603"/>
      <c r="L1" s="1603"/>
      <c r="M1" s="1603"/>
    </row>
    <row r="2" spans="2:18" ht="15.75" x14ac:dyDescent="0.25">
      <c r="B2" s="67"/>
      <c r="C2" s="67"/>
      <c r="D2" s="67"/>
      <c r="E2" s="67"/>
      <c r="F2" s="67"/>
    </row>
    <row r="3" spans="2:18" ht="15.75" customHeight="1" x14ac:dyDescent="0.25">
      <c r="B3" s="1654" t="s">
        <v>284</v>
      </c>
      <c r="C3" s="1605" t="s">
        <v>285</v>
      </c>
      <c r="D3" s="1606"/>
      <c r="E3" s="1606"/>
      <c r="F3" s="1607"/>
      <c r="I3" s="1654" t="s">
        <v>284</v>
      </c>
      <c r="J3" s="1605" t="s">
        <v>285</v>
      </c>
      <c r="K3" s="1606"/>
      <c r="L3" s="1606"/>
      <c r="M3" s="1607"/>
    </row>
    <row r="4" spans="2:18" ht="47.25" x14ac:dyDescent="0.25">
      <c r="B4" s="1655"/>
      <c r="C4" s="142" t="s">
        <v>286</v>
      </c>
      <c r="D4" s="142" t="s">
        <v>287</v>
      </c>
      <c r="E4" s="142" t="s">
        <v>288</v>
      </c>
      <c r="F4" s="142" t="s">
        <v>37</v>
      </c>
      <c r="I4" s="1655"/>
      <c r="J4" s="142" t="s">
        <v>286</v>
      </c>
      <c r="K4" s="142" t="s">
        <v>287</v>
      </c>
      <c r="L4" s="142" t="s">
        <v>288</v>
      </c>
      <c r="M4" s="142" t="s">
        <v>37</v>
      </c>
    </row>
    <row r="5" spans="2:18" ht="15.75" x14ac:dyDescent="0.25">
      <c r="B5" s="179"/>
      <c r="C5" s="180"/>
      <c r="D5" s="180"/>
      <c r="E5" s="180"/>
      <c r="F5" s="180"/>
      <c r="I5" s="179"/>
      <c r="J5" s="180"/>
      <c r="K5" s="180"/>
      <c r="L5" s="180"/>
      <c r="M5" s="180"/>
    </row>
    <row r="6" spans="2:18" ht="15.75" x14ac:dyDescent="0.25">
      <c r="B6" s="159" t="s">
        <v>104</v>
      </c>
      <c r="C6" s="184"/>
      <c r="D6" s="184"/>
      <c r="E6" s="184"/>
      <c r="F6" s="184"/>
      <c r="I6" s="159" t="s">
        <v>104</v>
      </c>
      <c r="J6" s="184"/>
      <c r="K6" s="184"/>
      <c r="L6" s="184"/>
      <c r="M6" s="184"/>
    </row>
    <row r="7" spans="2:18" ht="15.75" x14ac:dyDescent="0.25">
      <c r="B7" s="41" t="s">
        <v>105</v>
      </c>
      <c r="C7" s="152">
        <v>397</v>
      </c>
      <c r="D7" s="152">
        <v>490</v>
      </c>
      <c r="E7" s="152">
        <v>301</v>
      </c>
      <c r="F7" s="152">
        <v>1188</v>
      </c>
      <c r="I7" s="41" t="s">
        <v>105</v>
      </c>
      <c r="J7" s="279">
        <v>0.33417508417508418</v>
      </c>
      <c r="K7" s="279">
        <v>0.41329966329966328</v>
      </c>
      <c r="L7" s="279">
        <v>0.25252525252525254</v>
      </c>
      <c r="M7" s="279">
        <v>1</v>
      </c>
      <c r="O7" s="1405"/>
      <c r="P7" s="1405"/>
      <c r="Q7" s="1405"/>
      <c r="R7" s="368"/>
    </row>
    <row r="8" spans="2:18" ht="15.75" x14ac:dyDescent="0.25">
      <c r="B8" s="41" t="s">
        <v>106</v>
      </c>
      <c r="C8" s="152">
        <v>588</v>
      </c>
      <c r="D8" s="152">
        <v>352</v>
      </c>
      <c r="E8" s="152">
        <v>250</v>
      </c>
      <c r="F8" s="152">
        <v>1190</v>
      </c>
      <c r="I8" s="41" t="s">
        <v>106</v>
      </c>
      <c r="J8" s="279">
        <v>0.49411764705882355</v>
      </c>
      <c r="K8" s="279">
        <v>0.2957983193277311</v>
      </c>
      <c r="L8" s="279">
        <v>0.21008403361344538</v>
      </c>
      <c r="M8" s="279">
        <v>1</v>
      </c>
    </row>
    <row r="9" spans="2:18" ht="15.75" x14ac:dyDescent="0.25">
      <c r="B9" s="41" t="s">
        <v>107</v>
      </c>
      <c r="C9" s="152">
        <v>148</v>
      </c>
      <c r="D9" s="152">
        <v>92</v>
      </c>
      <c r="E9" s="152">
        <v>75</v>
      </c>
      <c r="F9" s="152">
        <v>315</v>
      </c>
      <c r="I9" s="41" t="s">
        <v>107</v>
      </c>
      <c r="J9" s="279">
        <v>0.46984126984126984</v>
      </c>
      <c r="K9" s="279">
        <v>0.29206349206349208</v>
      </c>
      <c r="L9" s="279">
        <v>0.23809523809523808</v>
      </c>
      <c r="M9" s="279">
        <v>1</v>
      </c>
    </row>
    <row r="10" spans="2:18" ht="15.75" x14ac:dyDescent="0.25">
      <c r="B10" s="41" t="s">
        <v>108</v>
      </c>
      <c r="C10" s="152">
        <v>60</v>
      </c>
      <c r="D10" s="152">
        <v>33</v>
      </c>
      <c r="E10" s="152">
        <v>37</v>
      </c>
      <c r="F10" s="152">
        <v>130</v>
      </c>
      <c r="I10" s="41" t="s">
        <v>108</v>
      </c>
      <c r="J10" s="279">
        <v>0.46153846153846156</v>
      </c>
      <c r="K10" s="279">
        <v>0.25384615384615383</v>
      </c>
      <c r="L10" s="279">
        <v>0.2846153846153846</v>
      </c>
      <c r="M10" s="279">
        <v>1</v>
      </c>
    </row>
    <row r="11" spans="2:18" ht="15.75" x14ac:dyDescent="0.25">
      <c r="B11" s="41" t="s">
        <v>109</v>
      </c>
      <c r="C11" s="152">
        <v>274</v>
      </c>
      <c r="D11" s="152">
        <v>102</v>
      </c>
      <c r="E11" s="152">
        <v>102</v>
      </c>
      <c r="F11" s="152">
        <v>478</v>
      </c>
      <c r="I11" s="41" t="s">
        <v>109</v>
      </c>
      <c r="J11" s="279">
        <v>0.57322175732217573</v>
      </c>
      <c r="K11" s="279">
        <v>0.21338912133891214</v>
      </c>
      <c r="L11" s="279">
        <v>0.21338912133891214</v>
      </c>
      <c r="M11" s="279">
        <v>1</v>
      </c>
    </row>
    <row r="12" spans="2:18" ht="15.75" x14ac:dyDescent="0.25">
      <c r="B12" s="41" t="s">
        <v>110</v>
      </c>
      <c r="C12" s="152">
        <v>259</v>
      </c>
      <c r="D12" s="152">
        <v>29</v>
      </c>
      <c r="E12" s="152">
        <v>56</v>
      </c>
      <c r="F12" s="152">
        <v>344</v>
      </c>
      <c r="I12" s="41" t="s">
        <v>110</v>
      </c>
      <c r="J12" s="279">
        <v>0.75290697674418605</v>
      </c>
      <c r="K12" s="279">
        <v>8.4302325581395346E-2</v>
      </c>
      <c r="L12" s="279">
        <v>0.16279069767441862</v>
      </c>
      <c r="M12" s="279">
        <v>1</v>
      </c>
    </row>
    <row r="13" spans="2:18" ht="15.75" x14ac:dyDescent="0.25">
      <c r="B13" s="41" t="s">
        <v>281</v>
      </c>
      <c r="C13" s="152">
        <v>0</v>
      </c>
      <c r="D13" s="152">
        <v>1</v>
      </c>
      <c r="E13" s="152">
        <v>0</v>
      </c>
      <c r="F13" s="152">
        <v>1</v>
      </c>
      <c r="I13" s="41" t="s">
        <v>281</v>
      </c>
      <c r="J13" s="279">
        <v>0</v>
      </c>
      <c r="K13" s="507">
        <v>1</v>
      </c>
      <c r="L13" s="279">
        <v>0</v>
      </c>
      <c r="M13" s="507">
        <v>1</v>
      </c>
    </row>
    <row r="14" spans="2:18" ht="15.75" x14ac:dyDescent="0.25">
      <c r="B14" s="159" t="s">
        <v>103</v>
      </c>
      <c r="C14" s="137">
        <v>1726</v>
      </c>
      <c r="D14" s="137">
        <v>1099</v>
      </c>
      <c r="E14" s="137">
        <v>821</v>
      </c>
      <c r="F14" s="137">
        <v>3646</v>
      </c>
      <c r="I14" s="159" t="s">
        <v>103</v>
      </c>
      <c r="J14" s="296">
        <v>0.47339550191991225</v>
      </c>
      <c r="K14" s="296">
        <v>0.30142622051563356</v>
      </c>
      <c r="L14" s="296">
        <v>0.22517827756445419</v>
      </c>
      <c r="M14" s="296">
        <v>1</v>
      </c>
      <c r="O14" s="368"/>
      <c r="P14" s="368"/>
      <c r="Q14" s="368"/>
      <c r="R14" s="368"/>
    </row>
    <row r="15" spans="2:18" ht="15.75" x14ac:dyDescent="0.25">
      <c r="B15" s="41"/>
      <c r="C15" s="508"/>
      <c r="D15" s="508"/>
      <c r="E15" s="508"/>
      <c r="F15" s="508"/>
      <c r="I15" s="41"/>
      <c r="J15" s="509"/>
      <c r="K15" s="509"/>
      <c r="L15" s="509"/>
      <c r="M15" s="509"/>
    </row>
    <row r="16" spans="2:18" ht="15.75" x14ac:dyDescent="0.25">
      <c r="B16" s="159" t="s">
        <v>111</v>
      </c>
      <c r="C16" s="510"/>
      <c r="D16" s="510"/>
      <c r="E16" s="510"/>
      <c r="F16" s="510"/>
      <c r="I16" s="159" t="s">
        <v>111</v>
      </c>
      <c r="J16" s="511"/>
      <c r="K16" s="511"/>
      <c r="L16" s="511"/>
      <c r="M16" s="511"/>
    </row>
    <row r="17" spans="2:17" ht="15.75" x14ac:dyDescent="0.25">
      <c r="B17" s="167" t="s">
        <v>112</v>
      </c>
      <c r="C17" s="152">
        <v>162</v>
      </c>
      <c r="D17" s="152">
        <v>72</v>
      </c>
      <c r="E17" s="152">
        <v>96</v>
      </c>
      <c r="F17" s="152">
        <v>330</v>
      </c>
      <c r="I17" s="167" t="s">
        <v>112</v>
      </c>
      <c r="J17" s="279">
        <v>0.49090909090909091</v>
      </c>
      <c r="K17" s="279">
        <v>0.21818181818181817</v>
      </c>
      <c r="L17" s="279">
        <v>0.29090909090909089</v>
      </c>
      <c r="M17" s="279">
        <v>1</v>
      </c>
    </row>
    <row r="18" spans="2:17" ht="15.75" x14ac:dyDescent="0.25">
      <c r="B18" s="167" t="s">
        <v>113</v>
      </c>
      <c r="C18" s="152">
        <v>196</v>
      </c>
      <c r="D18" s="152">
        <v>91</v>
      </c>
      <c r="E18" s="152">
        <v>70</v>
      </c>
      <c r="F18" s="152">
        <v>357</v>
      </c>
      <c r="I18" s="167" t="s">
        <v>113</v>
      </c>
      <c r="J18" s="279">
        <v>0.5490196078431373</v>
      </c>
      <c r="K18" s="279">
        <v>0.25490196078431371</v>
      </c>
      <c r="L18" s="279">
        <v>0.19607843137254902</v>
      </c>
      <c r="M18" s="279">
        <v>1</v>
      </c>
    </row>
    <row r="19" spans="2:17" ht="15.75" x14ac:dyDescent="0.25">
      <c r="B19" s="167" t="s">
        <v>114</v>
      </c>
      <c r="C19" s="152">
        <v>198</v>
      </c>
      <c r="D19" s="152">
        <v>87</v>
      </c>
      <c r="E19" s="152">
        <v>77</v>
      </c>
      <c r="F19" s="152">
        <v>362</v>
      </c>
      <c r="I19" s="167" t="s">
        <v>114</v>
      </c>
      <c r="J19" s="279">
        <v>0.54696132596685088</v>
      </c>
      <c r="K19" s="279">
        <v>0.24033149171270718</v>
      </c>
      <c r="L19" s="279">
        <v>0.212707182320442</v>
      </c>
      <c r="M19" s="279">
        <v>1</v>
      </c>
    </row>
    <row r="20" spans="2:17" ht="15.75" x14ac:dyDescent="0.25">
      <c r="B20" s="167" t="s">
        <v>115</v>
      </c>
      <c r="C20" s="152">
        <v>191</v>
      </c>
      <c r="D20" s="152">
        <v>89</v>
      </c>
      <c r="E20" s="152">
        <v>66</v>
      </c>
      <c r="F20" s="152">
        <v>346</v>
      </c>
      <c r="I20" s="167" t="s">
        <v>115</v>
      </c>
      <c r="J20" s="279">
        <v>0.55202312138728327</v>
      </c>
      <c r="K20" s="279">
        <v>0.25722543352601157</v>
      </c>
      <c r="L20" s="279">
        <v>0.19075144508670519</v>
      </c>
      <c r="M20" s="279">
        <v>1</v>
      </c>
    </row>
    <row r="21" spans="2:17" ht="15.75" x14ac:dyDescent="0.25">
      <c r="B21" s="167" t="s">
        <v>116</v>
      </c>
      <c r="C21" s="152">
        <v>227</v>
      </c>
      <c r="D21" s="152">
        <v>108</v>
      </c>
      <c r="E21" s="152">
        <v>88</v>
      </c>
      <c r="F21" s="152">
        <v>423</v>
      </c>
      <c r="I21" s="167" t="s">
        <v>116</v>
      </c>
      <c r="J21" s="279">
        <v>0.53664302600472813</v>
      </c>
      <c r="K21" s="279">
        <v>0.25531914893617019</v>
      </c>
      <c r="L21" s="279">
        <v>0.20803782505910165</v>
      </c>
      <c r="M21" s="279">
        <v>1</v>
      </c>
    </row>
    <row r="22" spans="2:17" ht="15.75" x14ac:dyDescent="0.25">
      <c r="B22" s="167" t="s">
        <v>117</v>
      </c>
      <c r="C22" s="152">
        <v>209</v>
      </c>
      <c r="D22" s="152">
        <v>99</v>
      </c>
      <c r="E22" s="152">
        <v>78</v>
      </c>
      <c r="F22" s="152">
        <v>386</v>
      </c>
      <c r="I22" s="167" t="s">
        <v>117</v>
      </c>
      <c r="J22" s="279">
        <v>0.54145077720207258</v>
      </c>
      <c r="K22" s="279">
        <v>0.25647668393782386</v>
      </c>
      <c r="L22" s="279">
        <v>0.20207253886010362</v>
      </c>
      <c r="M22" s="279">
        <v>1</v>
      </c>
      <c r="O22" s="368"/>
      <c r="P22" s="368"/>
      <c r="Q22" s="368"/>
    </row>
    <row r="23" spans="2:17" ht="15.75" x14ac:dyDescent="0.25">
      <c r="B23" s="167" t="s">
        <v>118</v>
      </c>
      <c r="C23" s="152">
        <v>186</v>
      </c>
      <c r="D23" s="152">
        <v>134</v>
      </c>
      <c r="E23" s="152">
        <v>91</v>
      </c>
      <c r="F23" s="152">
        <v>411</v>
      </c>
      <c r="I23" s="167" t="s">
        <v>118</v>
      </c>
      <c r="J23" s="279">
        <v>0.45255474452554745</v>
      </c>
      <c r="K23" s="279">
        <v>0.32603406326034062</v>
      </c>
      <c r="L23" s="279">
        <v>0.22141119221411193</v>
      </c>
      <c r="M23" s="279">
        <v>1</v>
      </c>
    </row>
    <row r="24" spans="2:17" ht="15.75" x14ac:dyDescent="0.25">
      <c r="B24" s="167" t="s">
        <v>119</v>
      </c>
      <c r="C24" s="152">
        <v>137</v>
      </c>
      <c r="D24" s="152">
        <v>147</v>
      </c>
      <c r="E24" s="152">
        <v>97</v>
      </c>
      <c r="F24" s="152">
        <v>381</v>
      </c>
      <c r="I24" s="167" t="s">
        <v>119</v>
      </c>
      <c r="J24" s="279">
        <v>0.35958005249343833</v>
      </c>
      <c r="K24" s="279">
        <v>0.38582677165354329</v>
      </c>
      <c r="L24" s="279">
        <v>0.25459317585301838</v>
      </c>
      <c r="M24" s="279">
        <v>1</v>
      </c>
    </row>
    <row r="25" spans="2:17" ht="15.75" x14ac:dyDescent="0.25">
      <c r="B25" s="167" t="s">
        <v>120</v>
      </c>
      <c r="C25" s="152">
        <v>132</v>
      </c>
      <c r="D25" s="152">
        <v>113</v>
      </c>
      <c r="E25" s="152">
        <v>77</v>
      </c>
      <c r="F25" s="152">
        <v>322</v>
      </c>
      <c r="I25" s="167" t="s">
        <v>120</v>
      </c>
      <c r="J25" s="279">
        <v>0.40993788819875776</v>
      </c>
      <c r="K25" s="279">
        <v>0.35093167701863354</v>
      </c>
      <c r="L25" s="279">
        <v>0.2391304347826087</v>
      </c>
      <c r="M25" s="279">
        <v>1</v>
      </c>
    </row>
    <row r="26" spans="2:17" ht="15.75" x14ac:dyDescent="0.25">
      <c r="B26" s="167" t="s">
        <v>121</v>
      </c>
      <c r="C26" s="152">
        <v>88</v>
      </c>
      <c r="D26" s="152">
        <v>158</v>
      </c>
      <c r="E26" s="152">
        <v>81</v>
      </c>
      <c r="F26" s="152">
        <v>327</v>
      </c>
      <c r="I26" s="167" t="s">
        <v>121</v>
      </c>
      <c r="J26" s="279">
        <v>0.26911314984709478</v>
      </c>
      <c r="K26" s="279">
        <v>0.48318042813455658</v>
      </c>
      <c r="L26" s="279">
        <v>0.24770642201834864</v>
      </c>
      <c r="M26" s="279">
        <v>1</v>
      </c>
    </row>
    <row r="27" spans="2:17" ht="15.75" x14ac:dyDescent="0.25">
      <c r="B27" s="167" t="s">
        <v>281</v>
      </c>
      <c r="C27" s="152">
        <v>0</v>
      </c>
      <c r="D27" s="152">
        <v>1</v>
      </c>
      <c r="E27" s="152">
        <v>0</v>
      </c>
      <c r="F27" s="152">
        <v>1</v>
      </c>
      <c r="I27" s="167" t="s">
        <v>281</v>
      </c>
      <c r="J27" s="279">
        <v>0</v>
      </c>
      <c r="K27" s="507">
        <v>1</v>
      </c>
      <c r="L27" s="279">
        <v>0</v>
      </c>
      <c r="M27" s="507">
        <v>1</v>
      </c>
    </row>
    <row r="28" spans="2:17" ht="15.75" x14ac:dyDescent="0.25">
      <c r="B28" s="159" t="s">
        <v>103</v>
      </c>
      <c r="C28" s="137">
        <v>1726</v>
      </c>
      <c r="D28" s="137">
        <v>1099</v>
      </c>
      <c r="E28" s="137">
        <v>821</v>
      </c>
      <c r="F28" s="137">
        <v>3646</v>
      </c>
      <c r="I28" s="159" t="s">
        <v>103</v>
      </c>
      <c r="J28" s="296">
        <v>0.47339550191991225</v>
      </c>
      <c r="K28" s="296">
        <v>0.30142622051563356</v>
      </c>
      <c r="L28" s="296">
        <v>0.22517827756445419</v>
      </c>
      <c r="M28" s="296">
        <v>1</v>
      </c>
    </row>
    <row r="29" spans="2:17" ht="15.75" x14ac:dyDescent="0.25">
      <c r="B29" s="170"/>
      <c r="C29" s="485"/>
      <c r="D29" s="171"/>
      <c r="E29" s="171"/>
      <c r="F29" s="171"/>
      <c r="I29" s="170"/>
      <c r="J29" s="485"/>
      <c r="K29" s="171"/>
      <c r="L29" s="171"/>
      <c r="M29" s="171"/>
    </row>
    <row r="30" spans="2:17" ht="15.75" x14ac:dyDescent="0.25">
      <c r="B30" s="67" t="s">
        <v>142</v>
      </c>
      <c r="C30" s="67"/>
      <c r="D30" s="67"/>
      <c r="E30" s="67"/>
      <c r="F30" s="67"/>
    </row>
    <row r="31" spans="2:17" ht="15.75" x14ac:dyDescent="0.25">
      <c r="B31" s="67" t="s">
        <v>123</v>
      </c>
      <c r="C31" s="67"/>
      <c r="D31" s="67"/>
      <c r="E31" s="67"/>
      <c r="F31" s="67"/>
    </row>
    <row r="32" spans="2:17" ht="15.75" x14ac:dyDescent="0.25">
      <c r="B32" s="67" t="s">
        <v>124</v>
      </c>
      <c r="C32" s="67"/>
      <c r="D32" s="67"/>
      <c r="E32" s="67"/>
      <c r="F32" s="67"/>
    </row>
    <row r="33" spans="2:14" ht="15.75" x14ac:dyDescent="0.25">
      <c r="B33" s="67"/>
      <c r="C33" s="67"/>
      <c r="D33" s="67"/>
      <c r="E33" s="67"/>
      <c r="F33" s="67"/>
    </row>
    <row r="34" spans="2:14" ht="15.75" x14ac:dyDescent="0.25">
      <c r="B34" t="s">
        <v>289</v>
      </c>
      <c r="C34" s="67"/>
      <c r="D34" s="67"/>
      <c r="E34" s="67"/>
      <c r="F34" s="67"/>
    </row>
    <row r="35" spans="2:14" ht="15.75" customHeight="1" x14ac:dyDescent="0.25">
      <c r="B35" s="1601" t="s">
        <v>12</v>
      </c>
      <c r="C35" s="1601"/>
      <c r="D35" s="1601"/>
      <c r="E35" s="1601"/>
      <c r="F35" s="1601"/>
      <c r="G35" s="1601"/>
      <c r="H35" s="1601"/>
      <c r="I35" s="1601"/>
      <c r="J35" s="1601"/>
      <c r="K35" s="1601"/>
      <c r="L35" s="1601"/>
      <c r="M35" s="1601"/>
      <c r="N35" s="1601"/>
    </row>
    <row r="36" spans="2:14" ht="15.75" x14ac:dyDescent="0.25">
      <c r="B36" t="s">
        <v>159</v>
      </c>
      <c r="C36" s="429"/>
      <c r="D36" s="429"/>
      <c r="E36" s="429"/>
      <c r="F36" s="429"/>
      <c r="G36" s="429"/>
      <c r="H36" s="429"/>
      <c r="I36" s="429"/>
      <c r="J36" s="429"/>
      <c r="K36" s="429"/>
      <c r="L36" s="429"/>
      <c r="M36" s="429"/>
    </row>
    <row r="37" spans="2:14" ht="15.75" x14ac:dyDescent="0.25">
      <c r="C37" s="429"/>
      <c r="D37" s="429"/>
      <c r="E37" s="429"/>
      <c r="F37" s="429"/>
      <c r="G37" s="429"/>
      <c r="H37" s="429"/>
      <c r="I37" s="429"/>
      <c r="J37" s="429"/>
      <c r="K37" s="429"/>
      <c r="L37" s="429"/>
      <c r="M37" s="429"/>
    </row>
    <row r="39" spans="2:14" ht="15.75" customHeight="1" x14ac:dyDescent="0.25">
      <c r="B39" s="1603" t="s">
        <v>748</v>
      </c>
      <c r="C39" s="1603"/>
      <c r="D39" s="1603"/>
      <c r="E39" s="1603"/>
      <c r="F39" s="1603"/>
      <c r="G39" s="1603"/>
      <c r="H39" s="1603"/>
      <c r="I39" s="1603"/>
      <c r="J39" s="1603"/>
      <c r="K39" s="1603"/>
      <c r="L39" s="1603"/>
      <c r="M39" s="1603"/>
    </row>
    <row r="40" spans="2:14" ht="15.75" x14ac:dyDescent="0.25">
      <c r="B40" s="67"/>
      <c r="C40" s="67"/>
      <c r="D40" s="67"/>
      <c r="E40" s="67"/>
      <c r="F40" s="67"/>
    </row>
    <row r="41" spans="2:14" ht="15.75" customHeight="1" x14ac:dyDescent="0.25">
      <c r="B41" s="1654" t="s">
        <v>290</v>
      </c>
      <c r="C41" s="1605" t="s">
        <v>285</v>
      </c>
      <c r="D41" s="1606"/>
      <c r="E41" s="1606"/>
      <c r="F41" s="1607"/>
      <c r="I41" s="1654" t="s">
        <v>290</v>
      </c>
      <c r="J41" s="1605" t="s">
        <v>285</v>
      </c>
      <c r="K41" s="1606"/>
      <c r="L41" s="1606"/>
      <c r="M41" s="1607"/>
    </row>
    <row r="42" spans="2:14" ht="47.25" x14ac:dyDescent="0.25">
      <c r="B42" s="1655"/>
      <c r="C42" s="142" t="s">
        <v>286</v>
      </c>
      <c r="D42" s="142" t="s">
        <v>287</v>
      </c>
      <c r="E42" s="142" t="s">
        <v>288</v>
      </c>
      <c r="F42" s="142" t="s">
        <v>37</v>
      </c>
      <c r="I42" s="1655"/>
      <c r="J42" s="142" t="s">
        <v>286</v>
      </c>
      <c r="K42" s="142" t="s">
        <v>287</v>
      </c>
      <c r="L42" s="142" t="s">
        <v>288</v>
      </c>
      <c r="M42" s="142" t="s">
        <v>37</v>
      </c>
    </row>
    <row r="43" spans="2:14" ht="15.75" x14ac:dyDescent="0.25">
      <c r="B43" s="179"/>
      <c r="C43" s="180"/>
      <c r="D43" s="180"/>
      <c r="E43" s="180"/>
      <c r="F43" s="180"/>
      <c r="I43" s="179"/>
      <c r="J43" s="180"/>
      <c r="K43" s="180"/>
      <c r="L43" s="180"/>
      <c r="M43" s="180"/>
    </row>
    <row r="44" spans="2:14" ht="15.75" x14ac:dyDescent="0.25">
      <c r="B44" s="159" t="s">
        <v>104</v>
      </c>
      <c r="C44" s="184"/>
      <c r="D44" s="184"/>
      <c r="E44" s="184"/>
      <c r="F44" s="184"/>
      <c r="I44" s="159" t="s">
        <v>104</v>
      </c>
      <c r="J44" s="184"/>
      <c r="K44" s="184"/>
      <c r="L44" s="184"/>
      <c r="M44" s="184"/>
    </row>
    <row r="45" spans="2:14" ht="15.75" x14ac:dyDescent="0.25">
      <c r="B45" s="41" t="s">
        <v>105</v>
      </c>
      <c r="C45" s="152">
        <v>331</v>
      </c>
      <c r="D45" s="152">
        <v>314</v>
      </c>
      <c r="E45" s="152">
        <v>70</v>
      </c>
      <c r="F45" s="152">
        <v>715</v>
      </c>
      <c r="I45" s="41" t="s">
        <v>105</v>
      </c>
      <c r="J45" s="279">
        <v>0.46293706293706294</v>
      </c>
      <c r="K45" s="279">
        <v>0.43916083916083914</v>
      </c>
      <c r="L45" s="279">
        <v>9.7902097902097904E-2</v>
      </c>
      <c r="M45" s="279">
        <v>1</v>
      </c>
    </row>
    <row r="46" spans="2:14" ht="15.75" x14ac:dyDescent="0.25">
      <c r="B46" s="41" t="s">
        <v>106</v>
      </c>
      <c r="C46" s="152">
        <v>492</v>
      </c>
      <c r="D46" s="152">
        <v>268</v>
      </c>
      <c r="E46" s="152">
        <v>50</v>
      </c>
      <c r="F46" s="152">
        <v>810</v>
      </c>
      <c r="I46" s="41" t="s">
        <v>106</v>
      </c>
      <c r="J46" s="279">
        <v>0.6074074074074074</v>
      </c>
      <c r="K46" s="279">
        <v>0.33086419753086421</v>
      </c>
      <c r="L46" s="279">
        <v>6.1728395061728392E-2</v>
      </c>
      <c r="M46" s="279">
        <v>1</v>
      </c>
    </row>
    <row r="47" spans="2:14" ht="15.75" x14ac:dyDescent="0.25">
      <c r="B47" s="41" t="s">
        <v>107</v>
      </c>
      <c r="C47" s="152">
        <v>127</v>
      </c>
      <c r="D47" s="152">
        <v>63</v>
      </c>
      <c r="E47" s="152">
        <v>18</v>
      </c>
      <c r="F47" s="152">
        <v>208</v>
      </c>
      <c r="I47" s="41" t="s">
        <v>107</v>
      </c>
      <c r="J47" s="279">
        <v>0.61057692307692313</v>
      </c>
      <c r="K47" s="279">
        <v>0.30288461538461536</v>
      </c>
      <c r="L47" s="279">
        <v>8.6538461538461536E-2</v>
      </c>
      <c r="M47" s="279">
        <v>1</v>
      </c>
    </row>
    <row r="48" spans="2:14" ht="15.75" x14ac:dyDescent="0.25">
      <c r="B48" s="41" t="s">
        <v>108</v>
      </c>
      <c r="C48" s="152">
        <v>54</v>
      </c>
      <c r="D48" s="152">
        <v>29</v>
      </c>
      <c r="E48" s="152">
        <v>9</v>
      </c>
      <c r="F48" s="152">
        <v>92</v>
      </c>
      <c r="I48" s="41" t="s">
        <v>108</v>
      </c>
      <c r="J48" s="279">
        <v>0.58695652173913049</v>
      </c>
      <c r="K48" s="279">
        <v>0.31521739130434784</v>
      </c>
      <c r="L48" s="507">
        <v>9.7826086956521743E-2</v>
      </c>
      <c r="M48" s="279">
        <v>1</v>
      </c>
    </row>
    <row r="49" spans="2:13" ht="15.75" x14ac:dyDescent="0.25">
      <c r="B49" s="41" t="s">
        <v>109</v>
      </c>
      <c r="C49" s="152">
        <v>246</v>
      </c>
      <c r="D49" s="152">
        <v>72</v>
      </c>
      <c r="E49" s="152">
        <v>25</v>
      </c>
      <c r="F49" s="152">
        <v>343</v>
      </c>
      <c r="I49" s="41" t="s">
        <v>109</v>
      </c>
      <c r="J49" s="279">
        <v>0.71720116618075802</v>
      </c>
      <c r="K49" s="279">
        <v>0.2099125364431487</v>
      </c>
      <c r="L49" s="279">
        <v>7.2886297376093298E-2</v>
      </c>
      <c r="M49" s="279">
        <v>1</v>
      </c>
    </row>
    <row r="50" spans="2:13" ht="15.75" x14ac:dyDescent="0.25">
      <c r="B50" s="41" t="s">
        <v>110</v>
      </c>
      <c r="C50" s="152">
        <v>256</v>
      </c>
      <c r="D50" s="152">
        <v>19</v>
      </c>
      <c r="E50" s="152">
        <v>24</v>
      </c>
      <c r="F50" s="152">
        <v>299</v>
      </c>
      <c r="I50" s="41" t="s">
        <v>110</v>
      </c>
      <c r="J50" s="279">
        <v>0.85618729096989965</v>
      </c>
      <c r="K50" s="279">
        <v>6.354515050167224E-2</v>
      </c>
      <c r="L50" s="279">
        <v>8.0267558528428096E-2</v>
      </c>
      <c r="M50" s="279">
        <v>1</v>
      </c>
    </row>
    <row r="51" spans="2:13" ht="15.75" x14ac:dyDescent="0.25">
      <c r="B51" s="159" t="s">
        <v>103</v>
      </c>
      <c r="C51" s="137">
        <v>1506</v>
      </c>
      <c r="D51" s="137">
        <v>765</v>
      </c>
      <c r="E51" s="137">
        <v>196</v>
      </c>
      <c r="F51" s="137">
        <v>2467</v>
      </c>
      <c r="I51" s="159" t="s">
        <v>103</v>
      </c>
      <c r="J51" s="296">
        <v>0.61045804620997157</v>
      </c>
      <c r="K51" s="296">
        <v>0.3100932306445075</v>
      </c>
      <c r="L51" s="296">
        <v>7.9448723145520872E-2</v>
      </c>
      <c r="M51" s="296">
        <v>1</v>
      </c>
    </row>
    <row r="52" spans="2:13" ht="15.75" x14ac:dyDescent="0.25">
      <c r="B52" s="41"/>
      <c r="C52" s="508"/>
      <c r="D52" s="508"/>
      <c r="E52" s="508"/>
      <c r="F52" s="508"/>
      <c r="I52" s="41"/>
      <c r="J52" s="509"/>
      <c r="K52" s="509"/>
      <c r="L52" s="509"/>
      <c r="M52" s="509"/>
    </row>
    <row r="53" spans="2:13" ht="15.75" x14ac:dyDescent="0.25">
      <c r="B53" s="159" t="s">
        <v>111</v>
      </c>
      <c r="C53" s="510"/>
      <c r="D53" s="510"/>
      <c r="E53" s="510"/>
      <c r="F53" s="510"/>
      <c r="I53" s="159" t="s">
        <v>111</v>
      </c>
      <c r="J53" s="511"/>
      <c r="K53" s="511"/>
      <c r="L53" s="511"/>
      <c r="M53" s="511"/>
    </row>
    <row r="54" spans="2:13" ht="15.75" x14ac:dyDescent="0.25">
      <c r="B54" s="167" t="s">
        <v>112</v>
      </c>
      <c r="C54" s="152">
        <v>121</v>
      </c>
      <c r="D54" s="152">
        <v>51</v>
      </c>
      <c r="E54" s="152">
        <v>28</v>
      </c>
      <c r="F54" s="152">
        <v>200</v>
      </c>
      <c r="I54" s="167" t="s">
        <v>112</v>
      </c>
      <c r="J54" s="279">
        <v>0.60499999999999998</v>
      </c>
      <c r="K54" s="279">
        <v>0.255</v>
      </c>
      <c r="L54" s="279">
        <v>0.14000000000000001</v>
      </c>
      <c r="M54" s="279">
        <v>1</v>
      </c>
    </row>
    <row r="55" spans="2:13" ht="15.75" x14ac:dyDescent="0.25">
      <c r="B55" s="167" t="s">
        <v>113</v>
      </c>
      <c r="C55" s="152">
        <v>162</v>
      </c>
      <c r="D55" s="152">
        <v>58</v>
      </c>
      <c r="E55" s="152">
        <v>10</v>
      </c>
      <c r="F55" s="152">
        <v>230</v>
      </c>
      <c r="I55" s="167" t="s">
        <v>113</v>
      </c>
      <c r="J55" s="279">
        <v>0.70434782608695656</v>
      </c>
      <c r="K55" s="279">
        <v>0.25217391304347825</v>
      </c>
      <c r="L55" s="279">
        <v>4.3478260869565216E-2</v>
      </c>
      <c r="M55" s="279">
        <v>1</v>
      </c>
    </row>
    <row r="56" spans="2:13" ht="15.75" x14ac:dyDescent="0.25">
      <c r="B56" s="167" t="s">
        <v>114</v>
      </c>
      <c r="C56" s="152">
        <v>174</v>
      </c>
      <c r="D56" s="152">
        <v>59</v>
      </c>
      <c r="E56" s="152">
        <v>18</v>
      </c>
      <c r="F56" s="152">
        <v>251</v>
      </c>
      <c r="I56" s="167" t="s">
        <v>114</v>
      </c>
      <c r="J56" s="279">
        <v>0.69322709163346619</v>
      </c>
      <c r="K56" s="279">
        <v>0.23505976095617531</v>
      </c>
      <c r="L56" s="279">
        <v>7.1713147410358571E-2</v>
      </c>
      <c r="M56" s="279">
        <v>1</v>
      </c>
    </row>
    <row r="57" spans="2:13" ht="15.75" x14ac:dyDescent="0.25">
      <c r="B57" s="167" t="s">
        <v>115</v>
      </c>
      <c r="C57" s="152">
        <v>168</v>
      </c>
      <c r="D57" s="152">
        <v>61</v>
      </c>
      <c r="E57" s="152">
        <v>13</v>
      </c>
      <c r="F57" s="152">
        <v>242</v>
      </c>
      <c r="I57" s="167" t="s">
        <v>115</v>
      </c>
      <c r="J57" s="279">
        <v>0.69421487603305787</v>
      </c>
      <c r="K57" s="279">
        <v>0.25206611570247933</v>
      </c>
      <c r="L57" s="279">
        <v>5.3719008264462811E-2</v>
      </c>
      <c r="M57" s="279">
        <v>1</v>
      </c>
    </row>
    <row r="58" spans="2:13" ht="15.75" x14ac:dyDescent="0.25">
      <c r="B58" s="167" t="s">
        <v>116</v>
      </c>
      <c r="C58" s="152">
        <v>210</v>
      </c>
      <c r="D58" s="152">
        <v>83</v>
      </c>
      <c r="E58" s="152">
        <v>16</v>
      </c>
      <c r="F58" s="152">
        <v>309</v>
      </c>
      <c r="I58" s="167" t="s">
        <v>116</v>
      </c>
      <c r="J58" s="279">
        <v>0.67961165048543692</v>
      </c>
      <c r="K58" s="279">
        <v>0.26860841423948217</v>
      </c>
      <c r="L58" s="279">
        <v>5.1779935275080909E-2</v>
      </c>
      <c r="M58" s="279">
        <v>1</v>
      </c>
    </row>
    <row r="59" spans="2:13" ht="15.75" x14ac:dyDescent="0.25">
      <c r="B59" s="167" t="s">
        <v>117</v>
      </c>
      <c r="C59" s="152">
        <v>194</v>
      </c>
      <c r="D59" s="152">
        <v>69</v>
      </c>
      <c r="E59" s="152">
        <v>23</v>
      </c>
      <c r="F59" s="152">
        <v>286</v>
      </c>
      <c r="I59" s="167" t="s">
        <v>117</v>
      </c>
      <c r="J59" s="279">
        <v>0.67832167832167833</v>
      </c>
      <c r="K59" s="279">
        <v>0.24125874125874125</v>
      </c>
      <c r="L59" s="279">
        <v>8.0419580419580416E-2</v>
      </c>
      <c r="M59" s="279">
        <v>1</v>
      </c>
    </row>
    <row r="60" spans="2:13" ht="15.75" x14ac:dyDescent="0.25">
      <c r="B60" s="167" t="s">
        <v>118</v>
      </c>
      <c r="C60" s="152">
        <v>170</v>
      </c>
      <c r="D60" s="152">
        <v>108</v>
      </c>
      <c r="E60" s="152">
        <v>25</v>
      </c>
      <c r="F60" s="152">
        <v>303</v>
      </c>
      <c r="I60" s="167" t="s">
        <v>118</v>
      </c>
      <c r="J60" s="279">
        <v>0.56105610561056107</v>
      </c>
      <c r="K60" s="279">
        <v>0.35643564356435642</v>
      </c>
      <c r="L60" s="279">
        <v>8.2508250825082508E-2</v>
      </c>
      <c r="M60" s="279">
        <v>1</v>
      </c>
    </row>
    <row r="61" spans="2:13" ht="15.75" x14ac:dyDescent="0.25">
      <c r="B61" s="167" t="s">
        <v>119</v>
      </c>
      <c r="C61" s="152">
        <v>123</v>
      </c>
      <c r="D61" s="152">
        <v>101</v>
      </c>
      <c r="E61" s="152">
        <v>23</v>
      </c>
      <c r="F61" s="152">
        <v>247</v>
      </c>
      <c r="I61" s="167" t="s">
        <v>119</v>
      </c>
      <c r="J61" s="279">
        <v>0.49797570850202427</v>
      </c>
      <c r="K61" s="279">
        <v>0.40890688259109309</v>
      </c>
      <c r="L61" s="279">
        <v>9.3117408906882596E-2</v>
      </c>
      <c r="M61" s="279">
        <v>1</v>
      </c>
    </row>
    <row r="62" spans="2:13" ht="15.75" x14ac:dyDescent="0.25">
      <c r="B62" s="167" t="s">
        <v>120</v>
      </c>
      <c r="C62" s="152">
        <v>106</v>
      </c>
      <c r="D62" s="152">
        <v>78</v>
      </c>
      <c r="E62" s="152">
        <v>18</v>
      </c>
      <c r="F62" s="152">
        <v>202</v>
      </c>
      <c r="I62" s="167" t="s">
        <v>120</v>
      </c>
      <c r="J62" s="279">
        <v>0.52475247524752477</v>
      </c>
      <c r="K62" s="279">
        <v>0.38613861386138615</v>
      </c>
      <c r="L62" s="279">
        <v>8.9108910891089105E-2</v>
      </c>
      <c r="M62" s="279">
        <v>1</v>
      </c>
    </row>
    <row r="63" spans="2:13" ht="15.75" x14ac:dyDescent="0.25">
      <c r="B63" s="167" t="s">
        <v>121</v>
      </c>
      <c r="C63" s="152">
        <v>78</v>
      </c>
      <c r="D63" s="152">
        <v>97</v>
      </c>
      <c r="E63" s="152">
        <v>22</v>
      </c>
      <c r="F63" s="152">
        <v>197</v>
      </c>
      <c r="I63" s="167" t="s">
        <v>121</v>
      </c>
      <c r="J63" s="279">
        <v>0.39593908629441626</v>
      </c>
      <c r="K63" s="279">
        <v>0.49238578680203043</v>
      </c>
      <c r="L63" s="279">
        <v>0.1116751269035533</v>
      </c>
      <c r="M63" s="279">
        <v>1</v>
      </c>
    </row>
    <row r="64" spans="2:13" ht="15.75" x14ac:dyDescent="0.25">
      <c r="B64" s="159" t="s">
        <v>103</v>
      </c>
      <c r="C64" s="137">
        <v>1506</v>
      </c>
      <c r="D64" s="137">
        <v>765</v>
      </c>
      <c r="E64" s="137">
        <v>196</v>
      </c>
      <c r="F64" s="137">
        <v>2467</v>
      </c>
      <c r="I64" s="159" t="s">
        <v>103</v>
      </c>
      <c r="J64" s="296">
        <v>0.61045804620997157</v>
      </c>
      <c r="K64" s="296">
        <v>0.3100932306445075</v>
      </c>
      <c r="L64" s="296">
        <v>7.9448723145520872E-2</v>
      </c>
      <c r="M64" s="296">
        <v>1</v>
      </c>
    </row>
    <row r="65" spans="2:14" ht="15.75" x14ac:dyDescent="0.25">
      <c r="B65" s="170"/>
      <c r="C65" s="485"/>
      <c r="D65" s="171"/>
      <c r="E65" s="171"/>
      <c r="F65" s="171"/>
      <c r="I65" s="170"/>
      <c r="J65" s="485"/>
      <c r="K65" s="171"/>
      <c r="L65" s="171"/>
      <c r="M65" s="171"/>
    </row>
    <row r="66" spans="2:14" ht="15.75" x14ac:dyDescent="0.25">
      <c r="B66" s="67" t="s">
        <v>142</v>
      </c>
      <c r="C66" s="67"/>
      <c r="D66" s="67"/>
      <c r="E66" s="67"/>
      <c r="F66" s="67"/>
    </row>
    <row r="67" spans="2:14" ht="15.75" x14ac:dyDescent="0.25">
      <c r="B67" s="67" t="s">
        <v>123</v>
      </c>
      <c r="C67" s="67"/>
      <c r="D67" s="67"/>
      <c r="E67" s="67"/>
      <c r="F67" s="67"/>
    </row>
    <row r="68" spans="2:14" ht="15.75" x14ac:dyDescent="0.25">
      <c r="B68" s="67" t="s">
        <v>124</v>
      </c>
      <c r="C68" s="67"/>
      <c r="D68" s="67"/>
      <c r="E68" s="67"/>
      <c r="F68" s="67"/>
    </row>
    <row r="69" spans="2:14" ht="15.75" x14ac:dyDescent="0.25">
      <c r="B69" s="67"/>
      <c r="C69" s="67"/>
      <c r="D69" s="67"/>
      <c r="E69" s="67"/>
      <c r="F69" s="67"/>
    </row>
    <row r="70" spans="2:14" ht="15.75" x14ac:dyDescent="0.25">
      <c r="B70" t="s">
        <v>289</v>
      </c>
      <c r="C70" s="67"/>
      <c r="D70" s="67"/>
      <c r="E70" s="67"/>
      <c r="F70" s="67"/>
    </row>
    <row r="71" spans="2:14" ht="15.75" customHeight="1" x14ac:dyDescent="0.25">
      <c r="B71" s="1601" t="s">
        <v>12</v>
      </c>
      <c r="C71" s="1601"/>
      <c r="D71" s="1601"/>
      <c r="E71" s="1601"/>
      <c r="F71" s="1601"/>
      <c r="G71" s="1601"/>
      <c r="H71" s="1601"/>
      <c r="I71" s="1601"/>
      <c r="J71" s="1601"/>
      <c r="K71" s="1601"/>
      <c r="L71" s="1601"/>
      <c r="M71" s="1601"/>
      <c r="N71" s="1601"/>
    </row>
    <row r="72" spans="2:14" x14ac:dyDescent="0.25">
      <c r="B72" t="s">
        <v>159</v>
      </c>
    </row>
    <row r="75" spans="2:14" ht="15.75" x14ac:dyDescent="0.25">
      <c r="B75" s="1603" t="s">
        <v>747</v>
      </c>
      <c r="C75" s="1603"/>
      <c r="D75" s="1603"/>
      <c r="E75" s="1603"/>
      <c r="F75" s="1603"/>
      <c r="G75" s="1603"/>
      <c r="H75" s="1603"/>
      <c r="I75" s="1603"/>
      <c r="J75" s="1603"/>
      <c r="K75" s="1603"/>
      <c r="L75" s="1603"/>
      <c r="M75" s="1603"/>
    </row>
    <row r="76" spans="2:14" ht="15.75" x14ac:dyDescent="0.25">
      <c r="B76" s="67"/>
      <c r="C76" s="67"/>
      <c r="D76" s="67"/>
      <c r="E76" s="67"/>
      <c r="F76" s="67"/>
    </row>
    <row r="77" spans="2:14" ht="15.75" customHeight="1" x14ac:dyDescent="0.25">
      <c r="B77" s="1654" t="s">
        <v>291</v>
      </c>
      <c r="C77" s="1605" t="s">
        <v>285</v>
      </c>
      <c r="D77" s="1606"/>
      <c r="E77" s="1606"/>
      <c r="F77" s="1607"/>
      <c r="I77" s="1654" t="s">
        <v>291</v>
      </c>
      <c r="J77" s="1605" t="s">
        <v>285</v>
      </c>
      <c r="K77" s="1606"/>
      <c r="L77" s="1606"/>
      <c r="M77" s="1607"/>
    </row>
    <row r="78" spans="2:14" ht="47.25" x14ac:dyDescent="0.25">
      <c r="B78" s="1655"/>
      <c r="C78" s="142" t="s">
        <v>286</v>
      </c>
      <c r="D78" s="142" t="s">
        <v>287</v>
      </c>
      <c r="E78" s="142" t="s">
        <v>288</v>
      </c>
      <c r="F78" s="142" t="s">
        <v>37</v>
      </c>
      <c r="I78" s="1655"/>
      <c r="J78" s="142" t="s">
        <v>286</v>
      </c>
      <c r="K78" s="142" t="s">
        <v>287</v>
      </c>
      <c r="L78" s="142" t="s">
        <v>288</v>
      </c>
      <c r="M78" s="142" t="s">
        <v>37</v>
      </c>
    </row>
    <row r="79" spans="2:14" ht="15.75" x14ac:dyDescent="0.25">
      <c r="B79" s="179"/>
      <c r="C79" s="180"/>
      <c r="D79" s="180"/>
      <c r="E79" s="180"/>
      <c r="F79" s="180"/>
      <c r="I79" s="179"/>
      <c r="J79" s="180"/>
      <c r="K79" s="180"/>
      <c r="L79" s="180"/>
      <c r="M79" s="180"/>
    </row>
    <row r="80" spans="2:14" ht="15.75" x14ac:dyDescent="0.25">
      <c r="B80" s="159" t="s">
        <v>104</v>
      </c>
      <c r="C80" s="184"/>
      <c r="D80" s="184"/>
      <c r="E80" s="184"/>
      <c r="F80" s="184"/>
      <c r="I80" s="159" t="s">
        <v>104</v>
      </c>
      <c r="J80" s="184"/>
      <c r="K80" s="184"/>
      <c r="L80" s="184"/>
      <c r="M80" s="184"/>
      <c r="N80" s="684"/>
    </row>
    <row r="81" spans="2:14" ht="15.75" x14ac:dyDescent="0.25">
      <c r="B81" s="41" t="s">
        <v>105</v>
      </c>
      <c r="C81" s="152">
        <v>9</v>
      </c>
      <c r="D81" s="152">
        <v>160</v>
      </c>
      <c r="E81" s="152">
        <v>159</v>
      </c>
      <c r="F81" s="152">
        <v>328</v>
      </c>
      <c r="I81" s="41" t="s">
        <v>105</v>
      </c>
      <c r="J81" s="279">
        <v>2.7439024390243903E-2</v>
      </c>
      <c r="K81" s="279">
        <v>0.48780487804878048</v>
      </c>
      <c r="L81" s="279">
        <v>0.4847560975609756</v>
      </c>
      <c r="M81" s="279">
        <v>1</v>
      </c>
      <c r="N81" s="684"/>
    </row>
    <row r="82" spans="2:14" ht="15.75" x14ac:dyDescent="0.25">
      <c r="B82" s="41" t="s">
        <v>106</v>
      </c>
      <c r="C82" s="152">
        <v>45</v>
      </c>
      <c r="D82" s="152">
        <v>67</v>
      </c>
      <c r="E82" s="152">
        <v>129</v>
      </c>
      <c r="F82" s="152">
        <v>241</v>
      </c>
      <c r="I82" s="41" t="s">
        <v>106</v>
      </c>
      <c r="J82" s="279">
        <v>0.18672199170124482</v>
      </c>
      <c r="K82" s="279">
        <v>0.27800829875518673</v>
      </c>
      <c r="L82" s="279">
        <v>0.53526970954356845</v>
      </c>
      <c r="M82" s="279">
        <v>1</v>
      </c>
      <c r="N82" s="684"/>
    </row>
    <row r="83" spans="2:14" ht="15.75" x14ac:dyDescent="0.25">
      <c r="B83" s="41" t="s">
        <v>107</v>
      </c>
      <c r="C83" s="152">
        <v>12</v>
      </c>
      <c r="D83" s="152">
        <v>24</v>
      </c>
      <c r="E83" s="152">
        <v>27</v>
      </c>
      <c r="F83" s="152">
        <v>63</v>
      </c>
      <c r="I83" s="41" t="s">
        <v>107</v>
      </c>
      <c r="J83" s="279">
        <v>0.19047619047619047</v>
      </c>
      <c r="K83" s="279">
        <v>0.38095238095238093</v>
      </c>
      <c r="L83" s="279">
        <v>0.42857142857142855</v>
      </c>
      <c r="M83" s="279">
        <v>1</v>
      </c>
      <c r="N83" s="684"/>
    </row>
    <row r="84" spans="2:14" ht="15.75" x14ac:dyDescent="0.25">
      <c r="B84" s="41" t="s">
        <v>108</v>
      </c>
      <c r="C84" s="152">
        <v>2</v>
      </c>
      <c r="D84" s="152">
        <v>3</v>
      </c>
      <c r="E84" s="152">
        <v>8</v>
      </c>
      <c r="F84" s="152">
        <v>13</v>
      </c>
      <c r="I84" s="41" t="s">
        <v>108</v>
      </c>
      <c r="J84" s="279">
        <v>0.15384615384615385</v>
      </c>
      <c r="K84" s="279">
        <v>0.23076923076923078</v>
      </c>
      <c r="L84" s="279">
        <v>0.61538461538461542</v>
      </c>
      <c r="M84" s="279">
        <v>1</v>
      </c>
      <c r="N84" s="684"/>
    </row>
    <row r="85" spans="2:14" ht="15.75" x14ac:dyDescent="0.25">
      <c r="B85" s="41" t="s">
        <v>109</v>
      </c>
      <c r="C85" s="152">
        <v>26</v>
      </c>
      <c r="D85" s="152">
        <v>28</v>
      </c>
      <c r="E85" s="152">
        <v>32</v>
      </c>
      <c r="F85" s="152">
        <v>86</v>
      </c>
      <c r="I85" s="41" t="s">
        <v>109</v>
      </c>
      <c r="J85" s="279">
        <v>0.30232558139534882</v>
      </c>
      <c r="K85" s="279">
        <v>0.32558139534883723</v>
      </c>
      <c r="L85" s="279">
        <v>0.37209302325581395</v>
      </c>
      <c r="M85" s="279">
        <v>1</v>
      </c>
      <c r="N85" s="684"/>
    </row>
    <row r="86" spans="2:14" ht="15.75" x14ac:dyDescent="0.25">
      <c r="B86" s="41" t="s">
        <v>110</v>
      </c>
      <c r="C86" s="152">
        <v>2</v>
      </c>
      <c r="D86" s="152">
        <v>6</v>
      </c>
      <c r="E86" s="152">
        <v>9</v>
      </c>
      <c r="F86" s="152">
        <v>17</v>
      </c>
      <c r="I86" s="41" t="s">
        <v>110</v>
      </c>
      <c r="J86" s="279">
        <v>0.11764705882352941</v>
      </c>
      <c r="K86" s="279">
        <v>0.35294117647058826</v>
      </c>
      <c r="L86" s="279">
        <v>0.52941176470588236</v>
      </c>
      <c r="M86" s="279">
        <v>1</v>
      </c>
      <c r="N86" s="684"/>
    </row>
    <row r="87" spans="2:14" ht="15.75" x14ac:dyDescent="0.25">
      <c r="B87" s="159" t="s">
        <v>103</v>
      </c>
      <c r="C87" s="137">
        <v>96</v>
      </c>
      <c r="D87" s="137">
        <v>288</v>
      </c>
      <c r="E87" s="137">
        <v>364</v>
      </c>
      <c r="F87" s="137">
        <v>748</v>
      </c>
      <c r="I87" s="159" t="s">
        <v>103</v>
      </c>
      <c r="J87" s="296">
        <v>0.12834224598930483</v>
      </c>
      <c r="K87" s="296">
        <v>0.38502673796791442</v>
      </c>
      <c r="L87" s="296">
        <v>0.48663101604278075</v>
      </c>
      <c r="M87" s="296">
        <v>1</v>
      </c>
      <c r="N87" s="684"/>
    </row>
    <row r="88" spans="2:14" ht="15.75" x14ac:dyDescent="0.25">
      <c r="B88" s="41"/>
      <c r="C88" s="508"/>
      <c r="D88" s="508"/>
      <c r="E88" s="508"/>
      <c r="F88" s="508"/>
      <c r="I88" s="41"/>
      <c r="J88" s="509"/>
      <c r="K88" s="509"/>
      <c r="L88" s="509"/>
      <c r="M88" s="509"/>
      <c r="N88" s="684"/>
    </row>
    <row r="89" spans="2:14" ht="15.75" x14ac:dyDescent="0.25">
      <c r="B89" s="159" t="s">
        <v>111</v>
      </c>
      <c r="C89" s="510"/>
      <c r="D89" s="510"/>
      <c r="E89" s="510"/>
      <c r="F89" s="510"/>
      <c r="I89" s="159" t="s">
        <v>111</v>
      </c>
      <c r="J89" s="685"/>
      <c r="K89" s="685"/>
      <c r="L89" s="685"/>
      <c r="M89" s="685"/>
      <c r="N89" s="684"/>
    </row>
    <row r="90" spans="2:14" ht="15.75" x14ac:dyDescent="0.25">
      <c r="B90" s="167" t="s">
        <v>112</v>
      </c>
      <c r="C90" s="152">
        <v>3</v>
      </c>
      <c r="D90" s="152">
        <v>19</v>
      </c>
      <c r="E90" s="152">
        <v>46</v>
      </c>
      <c r="F90" s="152">
        <v>68</v>
      </c>
      <c r="I90" s="167" t="s">
        <v>112</v>
      </c>
      <c r="J90" s="279">
        <v>4.4117647058823532E-2</v>
      </c>
      <c r="K90" s="279">
        <v>0.27941176470588236</v>
      </c>
      <c r="L90" s="279">
        <v>0.67647058823529416</v>
      </c>
      <c r="M90" s="279">
        <v>1</v>
      </c>
      <c r="N90" s="684"/>
    </row>
    <row r="91" spans="2:14" ht="15.75" x14ac:dyDescent="0.25">
      <c r="B91" s="167" t="s">
        <v>113</v>
      </c>
      <c r="C91" s="152">
        <v>10</v>
      </c>
      <c r="D91" s="152">
        <v>28</v>
      </c>
      <c r="E91" s="152">
        <v>34</v>
      </c>
      <c r="F91" s="152">
        <v>72</v>
      </c>
      <c r="I91" s="167" t="s">
        <v>113</v>
      </c>
      <c r="J91" s="279">
        <v>0.13888888888888901</v>
      </c>
      <c r="K91" s="279">
        <v>0.3888888888888889</v>
      </c>
      <c r="L91" s="279">
        <v>0.47222222222222221</v>
      </c>
      <c r="M91" s="279">
        <v>1</v>
      </c>
      <c r="N91" s="684"/>
    </row>
    <row r="92" spans="2:14" ht="15.75" x14ac:dyDescent="0.25">
      <c r="B92" s="167" t="s">
        <v>114</v>
      </c>
      <c r="C92" s="152">
        <v>8</v>
      </c>
      <c r="D92" s="152">
        <v>21</v>
      </c>
      <c r="E92" s="152">
        <v>41</v>
      </c>
      <c r="F92" s="152">
        <v>70</v>
      </c>
      <c r="I92" s="167" t="s">
        <v>114</v>
      </c>
      <c r="J92" s="279">
        <v>0.11428571428571428</v>
      </c>
      <c r="K92" s="279">
        <v>0.3</v>
      </c>
      <c r="L92" s="279">
        <v>0.58571428571428574</v>
      </c>
      <c r="M92" s="279">
        <v>1</v>
      </c>
      <c r="N92" s="684"/>
    </row>
    <row r="93" spans="2:14" ht="15.75" x14ac:dyDescent="0.25">
      <c r="B93" s="167" t="s">
        <v>115</v>
      </c>
      <c r="C93" s="152">
        <v>7</v>
      </c>
      <c r="D93" s="152">
        <v>24</v>
      </c>
      <c r="E93" s="152">
        <v>34</v>
      </c>
      <c r="F93" s="152">
        <v>65</v>
      </c>
      <c r="I93" s="167" t="s">
        <v>115</v>
      </c>
      <c r="J93" s="279">
        <v>0.1076923076923077</v>
      </c>
      <c r="K93" s="279">
        <v>0.36923076923076925</v>
      </c>
      <c r="L93" s="279">
        <v>0.52307692307692311</v>
      </c>
      <c r="M93" s="279">
        <v>1</v>
      </c>
      <c r="N93" s="684"/>
    </row>
    <row r="94" spans="2:14" ht="15.75" x14ac:dyDescent="0.25">
      <c r="B94" s="167" t="s">
        <v>116</v>
      </c>
      <c r="C94" s="152">
        <v>11</v>
      </c>
      <c r="D94" s="152">
        <v>22</v>
      </c>
      <c r="E94" s="152">
        <v>44</v>
      </c>
      <c r="F94" s="152">
        <v>77</v>
      </c>
      <c r="I94" s="167" t="s">
        <v>116</v>
      </c>
      <c r="J94" s="279">
        <v>0.14285714285714285</v>
      </c>
      <c r="K94" s="279">
        <v>0.2857142857142857</v>
      </c>
      <c r="L94" s="279">
        <v>0.5714285714285714</v>
      </c>
      <c r="M94" s="279">
        <v>1</v>
      </c>
      <c r="N94" s="684"/>
    </row>
    <row r="95" spans="2:14" ht="15.75" x14ac:dyDescent="0.25">
      <c r="B95" s="167" t="s">
        <v>117</v>
      </c>
      <c r="C95" s="152">
        <v>9</v>
      </c>
      <c r="D95" s="152">
        <v>24</v>
      </c>
      <c r="E95" s="152">
        <v>28</v>
      </c>
      <c r="F95" s="152">
        <v>61</v>
      </c>
      <c r="I95" s="167" t="s">
        <v>117</v>
      </c>
      <c r="J95" s="279">
        <v>0.14754098360655737</v>
      </c>
      <c r="K95" s="279">
        <v>0.39344262295081966</v>
      </c>
      <c r="L95" s="279">
        <v>0.45901639344262296</v>
      </c>
      <c r="M95" s="279">
        <v>1</v>
      </c>
      <c r="N95" s="684"/>
    </row>
    <row r="96" spans="2:14" ht="15.75" x14ac:dyDescent="0.25">
      <c r="B96" s="167" t="s">
        <v>118</v>
      </c>
      <c r="C96" s="152">
        <v>10</v>
      </c>
      <c r="D96" s="152">
        <v>23</v>
      </c>
      <c r="E96" s="152">
        <v>35</v>
      </c>
      <c r="F96" s="152">
        <v>68</v>
      </c>
      <c r="I96" s="167" t="s">
        <v>118</v>
      </c>
      <c r="J96" s="279">
        <v>0.14705882352941177</v>
      </c>
      <c r="K96" s="279">
        <v>0.33823529411764708</v>
      </c>
      <c r="L96" s="279">
        <v>0.51470588235294112</v>
      </c>
      <c r="M96" s="279">
        <v>1</v>
      </c>
      <c r="N96" s="684"/>
    </row>
    <row r="97" spans="2:14" ht="15.75" x14ac:dyDescent="0.25">
      <c r="B97" s="167" t="s">
        <v>119</v>
      </c>
      <c r="C97" s="152">
        <v>8</v>
      </c>
      <c r="D97" s="152">
        <v>40</v>
      </c>
      <c r="E97" s="152">
        <v>36</v>
      </c>
      <c r="F97" s="152">
        <v>84</v>
      </c>
      <c r="I97" s="167" t="s">
        <v>119</v>
      </c>
      <c r="J97" s="279">
        <v>9.5238095238095233E-2</v>
      </c>
      <c r="K97" s="279">
        <v>0.47619047619047616</v>
      </c>
      <c r="L97" s="279">
        <v>0.42857142857142855</v>
      </c>
      <c r="M97" s="279">
        <v>1</v>
      </c>
      <c r="N97" s="684"/>
    </row>
    <row r="98" spans="2:14" ht="15.75" x14ac:dyDescent="0.25">
      <c r="B98" s="167" t="s">
        <v>120</v>
      </c>
      <c r="C98" s="152">
        <v>21</v>
      </c>
      <c r="D98" s="152">
        <v>32</v>
      </c>
      <c r="E98" s="152">
        <v>34</v>
      </c>
      <c r="F98" s="152">
        <v>87</v>
      </c>
      <c r="I98" s="167" t="s">
        <v>120</v>
      </c>
      <c r="J98" s="279">
        <v>0.2413793103448276</v>
      </c>
      <c r="K98" s="279">
        <v>0.36781609195402298</v>
      </c>
      <c r="L98" s="279">
        <v>0.39080459770114945</v>
      </c>
      <c r="M98" s="279">
        <v>1</v>
      </c>
      <c r="N98" s="684"/>
    </row>
    <row r="99" spans="2:14" ht="15.75" x14ac:dyDescent="0.25">
      <c r="B99" s="167" t="s">
        <v>121</v>
      </c>
      <c r="C99" s="152">
        <v>9</v>
      </c>
      <c r="D99" s="152">
        <v>55</v>
      </c>
      <c r="E99" s="152">
        <v>32</v>
      </c>
      <c r="F99" s="152">
        <v>96</v>
      </c>
      <c r="I99" s="167" t="s">
        <v>121</v>
      </c>
      <c r="J99" s="279">
        <v>9.375E-2</v>
      </c>
      <c r="K99" s="279">
        <v>0.57291666666666663</v>
      </c>
      <c r="L99" s="279">
        <v>0.33333333333333331</v>
      </c>
      <c r="M99" s="279">
        <v>1</v>
      </c>
      <c r="N99" s="684"/>
    </row>
    <row r="100" spans="2:14" ht="15.75" x14ac:dyDescent="0.25">
      <c r="B100" s="159" t="s">
        <v>103</v>
      </c>
      <c r="C100" s="137">
        <v>96</v>
      </c>
      <c r="D100" s="137">
        <v>288</v>
      </c>
      <c r="E100" s="137">
        <v>364</v>
      </c>
      <c r="F100" s="137">
        <v>748</v>
      </c>
      <c r="I100" s="159" t="s">
        <v>103</v>
      </c>
      <c r="J100" s="296">
        <v>0.12834224598930483</v>
      </c>
      <c r="K100" s="296">
        <v>0.38502673796791442</v>
      </c>
      <c r="L100" s="296">
        <v>0.48663101604278075</v>
      </c>
      <c r="M100" s="296">
        <v>1</v>
      </c>
      <c r="N100" s="684"/>
    </row>
    <row r="101" spans="2:14" ht="15.75" x14ac:dyDescent="0.25">
      <c r="B101" s="170"/>
      <c r="C101" s="485"/>
      <c r="D101" s="171"/>
      <c r="E101" s="171"/>
      <c r="F101" s="171"/>
      <c r="I101" s="170"/>
      <c r="J101" s="485"/>
      <c r="K101" s="171"/>
      <c r="L101" s="171"/>
      <c r="M101" s="171"/>
      <c r="N101" s="684"/>
    </row>
    <row r="102" spans="2:14" ht="15.75" x14ac:dyDescent="0.25">
      <c r="B102" s="67" t="s">
        <v>142</v>
      </c>
      <c r="C102" s="67"/>
      <c r="D102" s="67"/>
      <c r="E102" s="67"/>
      <c r="F102" s="67"/>
      <c r="J102" s="684"/>
      <c r="K102" s="684"/>
      <c r="L102" s="684"/>
      <c r="M102" s="684"/>
      <c r="N102" s="684"/>
    </row>
    <row r="103" spans="2:14" ht="15.75" x14ac:dyDescent="0.25">
      <c r="B103" s="67"/>
      <c r="C103" s="67"/>
      <c r="D103" s="67"/>
      <c r="E103" s="67"/>
      <c r="F103" s="67"/>
    </row>
    <row r="104" spans="2:14" ht="15.75" x14ac:dyDescent="0.25">
      <c r="B104" t="s">
        <v>289</v>
      </c>
      <c r="C104" s="67"/>
      <c r="D104" s="67"/>
      <c r="E104" s="67"/>
      <c r="F104" s="67"/>
    </row>
    <row r="105" spans="2:14" ht="15.75" x14ac:dyDescent="0.25">
      <c r="B105" s="1601" t="s">
        <v>12</v>
      </c>
      <c r="C105" s="1601"/>
      <c r="D105" s="1601"/>
      <c r="E105" s="1601"/>
      <c r="F105" s="1601"/>
      <c r="G105" s="1601"/>
      <c r="H105" s="1601"/>
      <c r="I105" s="1601"/>
      <c r="J105" s="1601"/>
      <c r="K105" s="1601"/>
      <c r="L105" s="1601"/>
      <c r="M105" s="1601"/>
      <c r="N105" s="1601"/>
    </row>
  </sheetData>
  <mergeCells count="18">
    <mergeCell ref="B105:N105"/>
    <mergeCell ref="B39:M39"/>
    <mergeCell ref="B41:B42"/>
    <mergeCell ref="C41:F41"/>
    <mergeCell ref="I41:I42"/>
    <mergeCell ref="J41:M41"/>
    <mergeCell ref="B71:N71"/>
    <mergeCell ref="B75:M75"/>
    <mergeCell ref="B77:B78"/>
    <mergeCell ref="C77:F77"/>
    <mergeCell ref="I77:I78"/>
    <mergeCell ref="J77:M77"/>
    <mergeCell ref="B35:N35"/>
    <mergeCell ref="B1:M1"/>
    <mergeCell ref="B3:B4"/>
    <mergeCell ref="C3:F3"/>
    <mergeCell ref="I3:I4"/>
    <mergeCell ref="J3:M3"/>
  </mergeCells>
  <pageMargins left="0.7" right="0.7" top="0.75" bottom="0.75" header="0.3" footer="0.3"/>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B1:Y71"/>
  <sheetViews>
    <sheetView zoomScaleNormal="100" workbookViewId="0">
      <selection activeCell="B2" sqref="B2:O2"/>
    </sheetView>
  </sheetViews>
  <sheetFormatPr defaultRowHeight="15" x14ac:dyDescent="0.25"/>
  <cols>
    <col min="1" max="1" width="5.5703125" customWidth="1"/>
    <col min="2" max="2" width="26.7109375" customWidth="1"/>
    <col min="3" max="3" width="12.5703125" customWidth="1"/>
    <col min="4" max="4" width="16.42578125" customWidth="1"/>
    <col min="5" max="15" width="15.28515625" customWidth="1"/>
    <col min="17" max="17" width="24.85546875" customWidth="1"/>
    <col min="18" max="23" width="17.5703125" customWidth="1"/>
  </cols>
  <sheetData>
    <row r="1" spans="2:15" ht="15.75" x14ac:dyDescent="0.25">
      <c r="B1" s="1603" t="s">
        <v>1181</v>
      </c>
      <c r="C1" s="1603"/>
      <c r="D1" s="1603"/>
      <c r="E1" s="1603"/>
      <c r="F1" s="1603"/>
      <c r="G1" s="1603"/>
      <c r="H1" s="1603"/>
      <c r="I1" s="1603"/>
      <c r="J1" s="1603"/>
      <c r="K1" s="1603"/>
      <c r="L1" s="1603"/>
      <c r="M1" s="1603"/>
    </row>
    <row r="2" spans="2:15" ht="15.75" x14ac:dyDescent="0.25">
      <c r="B2" s="1656"/>
      <c r="C2" s="1656"/>
      <c r="D2" s="1656"/>
      <c r="E2" s="1656"/>
      <c r="F2" s="1656"/>
      <c r="G2" s="1656"/>
      <c r="H2" s="1656"/>
      <c r="I2" s="1656"/>
      <c r="J2" s="1656"/>
      <c r="K2" s="1656"/>
      <c r="L2" s="1656"/>
      <c r="M2" s="1656"/>
      <c r="N2" s="1656"/>
      <c r="O2" s="1657"/>
    </row>
    <row r="3" spans="2:15" ht="15.75" x14ac:dyDescent="0.25">
      <c r="B3" s="210"/>
      <c r="C3" s="1605" t="s">
        <v>292</v>
      </c>
      <c r="D3" s="1606"/>
      <c r="E3" s="1606"/>
      <c r="F3" s="1606"/>
      <c r="G3" s="1606"/>
      <c r="H3" s="1606"/>
      <c r="I3" s="1606"/>
      <c r="J3" s="1606"/>
      <c r="K3" s="1606"/>
      <c r="L3" s="1606"/>
      <c r="M3" s="1606"/>
      <c r="N3" s="1606"/>
      <c r="O3" s="1607"/>
    </row>
    <row r="4" spans="2:15" ht="94.5" x14ac:dyDescent="0.25">
      <c r="B4" s="205"/>
      <c r="C4" s="142" t="s">
        <v>293</v>
      </c>
      <c r="D4" s="512" t="s">
        <v>294</v>
      </c>
      <c r="E4" s="142" t="s">
        <v>28</v>
      </c>
      <c r="F4" s="142" t="s">
        <v>29</v>
      </c>
      <c r="G4" s="142" t="s">
        <v>30</v>
      </c>
      <c r="H4" s="142" t="s">
        <v>31</v>
      </c>
      <c r="I4" s="493" t="s">
        <v>56</v>
      </c>
      <c r="J4" s="178" t="s">
        <v>130</v>
      </c>
      <c r="K4" s="178" t="s">
        <v>131</v>
      </c>
      <c r="L4" s="493" t="s">
        <v>132</v>
      </c>
      <c r="M4" s="178" t="s">
        <v>133</v>
      </c>
      <c r="N4" s="178" t="s">
        <v>134</v>
      </c>
      <c r="O4" s="142" t="s">
        <v>36</v>
      </c>
    </row>
    <row r="5" spans="2:15" ht="15.75" x14ac:dyDescent="0.25">
      <c r="B5" s="179"/>
      <c r="C5" s="180"/>
      <c r="D5" s="151"/>
      <c r="E5" s="180"/>
      <c r="F5" s="180"/>
      <c r="G5" s="180"/>
      <c r="H5" s="180"/>
      <c r="I5" s="181"/>
      <c r="J5" s="180"/>
      <c r="K5" s="180"/>
      <c r="L5" s="181"/>
      <c r="M5" s="182"/>
      <c r="N5" s="182"/>
      <c r="O5" s="182"/>
    </row>
    <row r="6" spans="2:15" ht="15.75" x14ac:dyDescent="0.25">
      <c r="B6" s="159" t="s">
        <v>104</v>
      </c>
      <c r="C6" s="184"/>
      <c r="D6" s="185"/>
      <c r="E6" s="184"/>
      <c r="F6" s="184"/>
      <c r="G6" s="184"/>
      <c r="H6" s="184"/>
      <c r="I6" s="186"/>
      <c r="J6" s="184"/>
      <c r="K6" s="184"/>
      <c r="L6" s="186"/>
      <c r="M6" s="187"/>
      <c r="N6" s="187"/>
      <c r="O6" s="187"/>
    </row>
    <row r="7" spans="2:15" ht="15.75" x14ac:dyDescent="0.25">
      <c r="B7" s="41" t="s">
        <v>105</v>
      </c>
      <c r="C7" s="513">
        <v>77.720465062279203</v>
      </c>
      <c r="D7" s="514">
        <v>39.407559749888044</v>
      </c>
      <c r="E7" s="508">
        <v>38.312905312391159</v>
      </c>
      <c r="F7" s="508">
        <v>2.2224802215845951</v>
      </c>
      <c r="G7" s="508">
        <v>0.96196905113363085</v>
      </c>
      <c r="H7" s="508">
        <v>0.43122750568059309</v>
      </c>
      <c r="I7" s="515">
        <v>23.717512812432624</v>
      </c>
      <c r="J7" s="508">
        <v>2.952249846582522</v>
      </c>
      <c r="K7" s="508">
        <v>20.765262965850098</v>
      </c>
      <c r="L7" s="515">
        <v>10.880201681787272</v>
      </c>
      <c r="M7" s="508">
        <v>7.2976962499792677</v>
      </c>
      <c r="N7" s="508">
        <v>3.5825054318080043</v>
      </c>
      <c r="O7" s="508">
        <v>1.1941684772693348</v>
      </c>
    </row>
    <row r="8" spans="2:15" ht="15.75" x14ac:dyDescent="0.25">
      <c r="B8" s="41" t="s">
        <v>106</v>
      </c>
      <c r="C8" s="513">
        <v>95.943085098722577</v>
      </c>
      <c r="D8" s="514">
        <v>34.275674352290565</v>
      </c>
      <c r="E8" s="508">
        <v>61.667410746431997</v>
      </c>
      <c r="F8" s="508">
        <v>1.5553667353140257</v>
      </c>
      <c r="G8" s="508">
        <v>0.5184555784380086</v>
      </c>
      <c r="H8" s="508">
        <v>0.48965249074700806</v>
      </c>
      <c r="I8" s="515">
        <v>23.330501029710387</v>
      </c>
      <c r="J8" s="508">
        <v>5.2133588720710859</v>
      </c>
      <c r="K8" s="508">
        <v>18.117142157639297</v>
      </c>
      <c r="L8" s="515">
        <v>6.9415441335311154</v>
      </c>
      <c r="M8" s="508">
        <v>5.1557526966890848</v>
      </c>
      <c r="N8" s="508">
        <v>1.7857914368420293</v>
      </c>
      <c r="O8" s="508">
        <v>1.4401543845500235</v>
      </c>
    </row>
    <row r="9" spans="2:15" ht="15.75" x14ac:dyDescent="0.25">
      <c r="B9" s="41" t="s">
        <v>107</v>
      </c>
      <c r="C9" s="513">
        <v>112.53863987635241</v>
      </c>
      <c r="D9" s="514">
        <v>38.036128284389491</v>
      </c>
      <c r="E9" s="508">
        <v>74.5025115919629</v>
      </c>
      <c r="F9" s="508">
        <v>0.72449768160741879</v>
      </c>
      <c r="G9" s="508">
        <v>0.96599690880989175</v>
      </c>
      <c r="H9" s="508">
        <v>0.24149922720247294</v>
      </c>
      <c r="I9" s="515">
        <v>25.115919629057188</v>
      </c>
      <c r="J9" s="508">
        <v>5.4337326120556408</v>
      </c>
      <c r="K9" s="508">
        <v>19.682187017001546</v>
      </c>
      <c r="L9" s="515">
        <v>7.6072256568778984</v>
      </c>
      <c r="M9" s="508">
        <v>5.9167310664605877</v>
      </c>
      <c r="N9" s="508">
        <v>1.6904945904173105</v>
      </c>
      <c r="O9" s="508">
        <v>3.3809891808346211</v>
      </c>
    </row>
    <row r="10" spans="2:15" ht="15.75" x14ac:dyDescent="0.25">
      <c r="B10" s="41" t="s">
        <v>108</v>
      </c>
      <c r="C10" s="513">
        <v>108.80684460150655</v>
      </c>
      <c r="D10" s="514">
        <v>40.298831333891322</v>
      </c>
      <c r="E10" s="508">
        <v>68.50801326761524</v>
      </c>
      <c r="F10" s="508">
        <v>1.2399640410428099</v>
      </c>
      <c r="G10" s="508">
        <v>0.61998202052140494</v>
      </c>
      <c r="H10" s="508">
        <v>2.1699370718249171</v>
      </c>
      <c r="I10" s="515">
        <v>28.519172943984625</v>
      </c>
      <c r="J10" s="508">
        <v>9.6097213180817764</v>
      </c>
      <c r="K10" s="508">
        <v>18.90945162590285</v>
      </c>
      <c r="L10" s="515">
        <v>4.0298831333891316</v>
      </c>
      <c r="M10" s="508">
        <v>2.4799280820856198</v>
      </c>
      <c r="N10" s="508">
        <v>1.5499550513035123</v>
      </c>
      <c r="O10" s="508">
        <v>3.719892123128429</v>
      </c>
    </row>
    <row r="11" spans="2:15" ht="15.75" x14ac:dyDescent="0.25">
      <c r="B11" s="41" t="s">
        <v>109</v>
      </c>
      <c r="C11" s="513">
        <v>112.77297271467482</v>
      </c>
      <c r="D11" s="514">
        <v>45.682610981029292</v>
      </c>
      <c r="E11" s="508">
        <v>67.090361733645523</v>
      </c>
      <c r="F11" s="508">
        <v>0.19114063171978785</v>
      </c>
      <c r="G11" s="508">
        <v>0.19114063171978785</v>
      </c>
      <c r="H11" s="508">
        <v>0</v>
      </c>
      <c r="I11" s="515">
        <v>32.780618339943615</v>
      </c>
      <c r="J11" s="508">
        <v>5.3519376881540595</v>
      </c>
      <c r="K11" s="508">
        <v>27.428680651789556</v>
      </c>
      <c r="L11" s="515">
        <v>8.2190471639508775</v>
      </c>
      <c r="M11" s="508">
        <v>5.5430783198738469</v>
      </c>
      <c r="N11" s="508">
        <v>2.6759688440770297</v>
      </c>
      <c r="O11" s="508">
        <v>4.3006642136952262</v>
      </c>
    </row>
    <row r="12" spans="2:15" ht="15.75" x14ac:dyDescent="0.25">
      <c r="B12" s="41" t="s">
        <v>110</v>
      </c>
      <c r="C12" s="513">
        <v>125.50425818018824</v>
      </c>
      <c r="D12" s="514">
        <v>70.086793529196029</v>
      </c>
      <c r="E12" s="508">
        <v>55.417464650992216</v>
      </c>
      <c r="F12" s="508">
        <v>0.61122203659182595</v>
      </c>
      <c r="G12" s="508">
        <v>0.61122203659182595</v>
      </c>
      <c r="H12" s="508">
        <v>0</v>
      </c>
      <c r="I12" s="515">
        <v>60.918462980318651</v>
      </c>
      <c r="J12" s="508">
        <v>7.1309237602379687</v>
      </c>
      <c r="K12" s="508">
        <v>53.787539220080681</v>
      </c>
      <c r="L12" s="515">
        <v>3.4635915406870135</v>
      </c>
      <c r="M12" s="508">
        <v>1.4261847520475939</v>
      </c>
      <c r="N12" s="508">
        <v>2.0374067886394198</v>
      </c>
      <c r="O12" s="508">
        <v>4.482294935006724</v>
      </c>
    </row>
    <row r="13" spans="2:15" ht="15.75" x14ac:dyDescent="0.25">
      <c r="B13" s="159" t="s">
        <v>103</v>
      </c>
      <c r="C13" s="516">
        <v>95.417475982132927</v>
      </c>
      <c r="D13" s="517">
        <v>39.740931851822786</v>
      </c>
      <c r="E13" s="518">
        <v>55.676544130310148</v>
      </c>
      <c r="F13" s="518">
        <v>1.4823825375337076</v>
      </c>
      <c r="G13" s="518">
        <v>0.68669191076929115</v>
      </c>
      <c r="H13" s="518">
        <v>0.42509499238098974</v>
      </c>
      <c r="I13" s="519">
        <v>26.88998323599748</v>
      </c>
      <c r="J13" s="518">
        <v>4.7632438889869873</v>
      </c>
      <c r="K13" s="518">
        <v>22.126739347010492</v>
      </c>
      <c r="L13" s="519">
        <v>8.1531039564353929</v>
      </c>
      <c r="M13" s="518">
        <v>5.6788331033460429</v>
      </c>
      <c r="N13" s="518">
        <v>2.4742708530893505</v>
      </c>
      <c r="O13" s="518">
        <v>2.1036752187059236</v>
      </c>
    </row>
    <row r="14" spans="2:15" ht="15.75" x14ac:dyDescent="0.25">
      <c r="B14" s="41"/>
      <c r="C14" s="513"/>
      <c r="D14" s="514"/>
      <c r="E14" s="508"/>
      <c r="F14" s="508"/>
      <c r="G14" s="508"/>
      <c r="H14" s="508"/>
      <c r="I14" s="515"/>
      <c r="J14" s="508"/>
      <c r="K14" s="508"/>
      <c r="L14" s="515"/>
      <c r="M14" s="187"/>
      <c r="N14" s="187"/>
      <c r="O14" s="187"/>
    </row>
    <row r="15" spans="2:15" ht="15.75" x14ac:dyDescent="0.25">
      <c r="B15" s="159" t="s">
        <v>111</v>
      </c>
      <c r="C15" s="520"/>
      <c r="D15" s="514"/>
      <c r="E15" s="510"/>
      <c r="F15" s="510"/>
      <c r="G15" s="510"/>
      <c r="H15" s="510"/>
      <c r="I15" s="521"/>
      <c r="J15" s="510"/>
      <c r="K15" s="510"/>
      <c r="L15" s="521"/>
      <c r="M15" s="187"/>
      <c r="N15" s="187"/>
      <c r="O15" s="187"/>
    </row>
    <row r="16" spans="2:15" ht="15.75" x14ac:dyDescent="0.25">
      <c r="B16" s="167" t="s">
        <v>112</v>
      </c>
      <c r="C16" s="513">
        <v>51.13855654187573</v>
      </c>
      <c r="D16" s="514">
        <v>31.840988035507525</v>
      </c>
      <c r="E16" s="508">
        <v>19.297568506368197</v>
      </c>
      <c r="F16" s="508">
        <v>4.341952913932845</v>
      </c>
      <c r="G16" s="508">
        <v>1.2543419529139328</v>
      </c>
      <c r="H16" s="508">
        <v>9.6487842531840992E-2</v>
      </c>
      <c r="I16" s="515">
        <v>19.297568506368197</v>
      </c>
      <c r="J16" s="508">
        <v>3.2805866460825936</v>
      </c>
      <c r="K16" s="522">
        <v>16.016981860285604</v>
      </c>
      <c r="L16" s="523">
        <v>6.5611732921651873</v>
      </c>
      <c r="M16" s="522">
        <v>3.6665380162099575</v>
      </c>
      <c r="N16" s="522">
        <v>2.8946352759552294</v>
      </c>
      <c r="O16" s="522">
        <v>0.28946352759552296</v>
      </c>
    </row>
    <row r="17" spans="2:25" ht="15.75" x14ac:dyDescent="0.25">
      <c r="B17" s="167" t="s">
        <v>113</v>
      </c>
      <c r="C17" s="513">
        <v>69.819707336562956</v>
      </c>
      <c r="D17" s="514">
        <v>35.658992159017131</v>
      </c>
      <c r="E17" s="508">
        <v>34.160715177545825</v>
      </c>
      <c r="F17" s="508">
        <v>2.3972431703540931</v>
      </c>
      <c r="G17" s="508">
        <v>1.4982769814713079</v>
      </c>
      <c r="H17" s="508">
        <v>0.79908105678469754</v>
      </c>
      <c r="I17" s="515">
        <v>22.973580382560058</v>
      </c>
      <c r="J17" s="508">
        <v>4.3949458123158367</v>
      </c>
      <c r="K17" s="508">
        <v>18.578634570244219</v>
      </c>
      <c r="L17" s="523">
        <v>7.1917295110622783</v>
      </c>
      <c r="M17" s="508">
        <v>4.6946012086100986</v>
      </c>
      <c r="N17" s="508">
        <v>2.4971283024521798</v>
      </c>
      <c r="O17" s="508">
        <v>0.79908105678469754</v>
      </c>
    </row>
    <row r="18" spans="2:25" ht="15.75" x14ac:dyDescent="0.25">
      <c r="B18" s="167" t="s">
        <v>114</v>
      </c>
      <c r="C18" s="513">
        <v>87.426045263597786</v>
      </c>
      <c r="D18" s="514">
        <v>39.809092308707413</v>
      </c>
      <c r="E18" s="508">
        <v>47.616952954890358</v>
      </c>
      <c r="F18" s="508">
        <v>1.6495480238414673</v>
      </c>
      <c r="G18" s="508">
        <v>0.65981920953658701</v>
      </c>
      <c r="H18" s="508">
        <v>0.65981920953658701</v>
      </c>
      <c r="I18" s="515">
        <v>27.602436932280558</v>
      </c>
      <c r="J18" s="508">
        <v>5.60846328106099</v>
      </c>
      <c r="K18" s="508">
        <v>21.993973651219566</v>
      </c>
      <c r="L18" s="523">
        <v>7.6978907779268484</v>
      </c>
      <c r="M18" s="508">
        <v>5.0586139397804999</v>
      </c>
      <c r="N18" s="508">
        <v>2.6392768381463481</v>
      </c>
      <c r="O18" s="508">
        <v>1.5395781555853696</v>
      </c>
    </row>
    <row r="19" spans="2:25" ht="15.75" x14ac:dyDescent="0.25">
      <c r="B19" s="167" t="s">
        <v>115</v>
      </c>
      <c r="C19" s="513">
        <v>97.787286490006153</v>
      </c>
      <c r="D19" s="514">
        <v>40.231154727160686</v>
      </c>
      <c r="E19" s="508">
        <v>57.556131762845482</v>
      </c>
      <c r="F19" s="508">
        <v>1.9766752322593399</v>
      </c>
      <c r="G19" s="508">
        <v>0.93020010929851293</v>
      </c>
      <c r="H19" s="508">
        <v>0.46510005464925647</v>
      </c>
      <c r="I19" s="515">
        <v>28.138553306280013</v>
      </c>
      <c r="J19" s="508">
        <v>5.1161006011418211</v>
      </c>
      <c r="K19" s="508">
        <v>23.022452705138193</v>
      </c>
      <c r="L19" s="523">
        <v>7.5578758880504164</v>
      </c>
      <c r="M19" s="508">
        <v>4.53472553283025</v>
      </c>
      <c r="N19" s="508">
        <v>3.0231503552201668</v>
      </c>
      <c r="O19" s="508">
        <v>1.162750136623141</v>
      </c>
    </row>
    <row r="20" spans="2:25" ht="15.75" x14ac:dyDescent="0.25">
      <c r="B20" s="167" t="s">
        <v>116</v>
      </c>
      <c r="C20" s="513">
        <v>108.3233582611375</v>
      </c>
      <c r="D20" s="514">
        <v>50.132145015821848</v>
      </c>
      <c r="E20" s="508">
        <v>58.191213245315666</v>
      </c>
      <c r="F20" s="508">
        <v>0.82960996480083427</v>
      </c>
      <c r="G20" s="508">
        <v>0.59257854628631024</v>
      </c>
      <c r="H20" s="508">
        <v>0.11851570925726204</v>
      </c>
      <c r="I20" s="515">
        <v>36.621354160493972</v>
      </c>
      <c r="J20" s="508">
        <v>6.044301172120365</v>
      </c>
      <c r="K20" s="508">
        <v>30.577052988373612</v>
      </c>
      <c r="L20" s="523">
        <v>9.1257096128091781</v>
      </c>
      <c r="M20" s="508">
        <v>6.6368797184066741</v>
      </c>
      <c r="N20" s="508">
        <v>2.4888298944025031</v>
      </c>
      <c r="O20" s="508">
        <v>2.8443770221742892</v>
      </c>
    </row>
    <row r="21" spans="2:25" ht="15.75" x14ac:dyDescent="0.25">
      <c r="B21" s="167" t="s">
        <v>117</v>
      </c>
      <c r="C21" s="513">
        <v>107.29790463192819</v>
      </c>
      <c r="D21" s="514">
        <v>45.413367530618721</v>
      </c>
      <c r="E21" s="508">
        <v>61.884537101309455</v>
      </c>
      <c r="F21" s="508">
        <v>1.5294657458498535</v>
      </c>
      <c r="G21" s="508">
        <v>0.23530242243843902</v>
      </c>
      <c r="H21" s="508">
        <v>0.23530242243843902</v>
      </c>
      <c r="I21" s="515">
        <v>33.648246408696778</v>
      </c>
      <c r="J21" s="508">
        <v>4.9413508712072192</v>
      </c>
      <c r="K21" s="508">
        <v>28.706895537489562</v>
      </c>
      <c r="L21" s="523">
        <v>7.1767238843723904</v>
      </c>
      <c r="M21" s="508">
        <v>4.3530948151111213</v>
      </c>
      <c r="N21" s="508">
        <v>2.8236290692612678</v>
      </c>
      <c r="O21" s="508">
        <v>2.588326646822829</v>
      </c>
    </row>
    <row r="22" spans="2:25" ht="15.75" x14ac:dyDescent="0.25">
      <c r="B22" s="167" t="s">
        <v>118</v>
      </c>
      <c r="C22" s="513">
        <v>119.03537932531385</v>
      </c>
      <c r="D22" s="514">
        <v>46.95157476267179</v>
      </c>
      <c r="E22" s="508">
        <v>72.083804562642086</v>
      </c>
      <c r="F22" s="508">
        <v>0.57118704090841588</v>
      </c>
      <c r="G22" s="508">
        <v>0.11423740818168317</v>
      </c>
      <c r="H22" s="508">
        <v>0.79966185727178229</v>
      </c>
      <c r="I22" s="515">
        <v>34.613934679049997</v>
      </c>
      <c r="J22" s="508">
        <v>5.9403452254475253</v>
      </c>
      <c r="K22" s="508">
        <v>28.673589453602474</v>
      </c>
      <c r="L22" s="523">
        <v>7.7681437563544566</v>
      </c>
      <c r="M22" s="508">
        <v>5.7118704090841588</v>
      </c>
      <c r="N22" s="508">
        <v>2.056273347270297</v>
      </c>
      <c r="O22" s="508">
        <v>3.0844100209054455</v>
      </c>
    </row>
    <row r="23" spans="2:25" ht="15.75" x14ac:dyDescent="0.25">
      <c r="B23" s="167" t="s">
        <v>119</v>
      </c>
      <c r="C23" s="513">
        <v>111.11845293158892</v>
      </c>
      <c r="D23" s="514">
        <v>41.958504030659448</v>
      </c>
      <c r="E23" s="508">
        <v>69.159948900929479</v>
      </c>
      <c r="F23" s="508">
        <v>0.44050922866834058</v>
      </c>
      <c r="G23" s="508">
        <v>0.55063653583542582</v>
      </c>
      <c r="H23" s="508">
        <v>0.33038192150125545</v>
      </c>
      <c r="I23" s="515">
        <v>27.201444870270031</v>
      </c>
      <c r="J23" s="508">
        <v>5.0658561296859173</v>
      </c>
      <c r="K23" s="508">
        <v>22.135588740584115</v>
      </c>
      <c r="L23" s="523">
        <v>9.250693802035153</v>
      </c>
      <c r="M23" s="508">
        <v>7.1582749658605342</v>
      </c>
      <c r="N23" s="508">
        <v>2.0924188361746179</v>
      </c>
      <c r="O23" s="508">
        <v>4.1848376723492358</v>
      </c>
    </row>
    <row r="24" spans="2:25" ht="15.75" x14ac:dyDescent="0.25">
      <c r="B24" s="167" t="s">
        <v>120</v>
      </c>
      <c r="C24" s="513">
        <v>111.37002981063945</v>
      </c>
      <c r="D24" s="514">
        <v>33.799386992484358</v>
      </c>
      <c r="E24" s="508">
        <v>77.570642818155108</v>
      </c>
      <c r="F24" s="508">
        <v>0.20993408069866062</v>
      </c>
      <c r="G24" s="508">
        <v>0.31490112104799095</v>
      </c>
      <c r="H24" s="508">
        <v>0.41986816139732125</v>
      </c>
      <c r="I24" s="515">
        <v>21.203342150564723</v>
      </c>
      <c r="J24" s="508">
        <v>3.778813452575891</v>
      </c>
      <c r="K24" s="508">
        <v>17.42452869798883</v>
      </c>
      <c r="L24" s="523">
        <v>9.1321325103917363</v>
      </c>
      <c r="M24" s="508">
        <v>6.9278246630558007</v>
      </c>
      <c r="N24" s="508">
        <v>2.2043078473359365</v>
      </c>
      <c r="O24" s="508">
        <v>2.5192089683839276</v>
      </c>
    </row>
    <row r="25" spans="2:25" ht="15.75" x14ac:dyDescent="0.25">
      <c r="B25" s="167" t="s">
        <v>121</v>
      </c>
      <c r="C25" s="513">
        <v>101.31496155363828</v>
      </c>
      <c r="D25" s="514">
        <v>34.87367624004181</v>
      </c>
      <c r="E25" s="508">
        <v>66.441285313596467</v>
      </c>
      <c r="F25" s="508">
        <v>0.4265893118047927</v>
      </c>
      <c r="G25" s="508">
        <v>0.4265893118047927</v>
      </c>
      <c r="H25" s="508">
        <v>0.31994198385359457</v>
      </c>
      <c r="I25" s="515">
        <v>21.009523606386043</v>
      </c>
      <c r="J25" s="508">
        <v>3.9459511341943325</v>
      </c>
      <c r="K25" s="508">
        <v>17.063572472191709</v>
      </c>
      <c r="L25" s="523">
        <v>10.238143483315026</v>
      </c>
      <c r="M25" s="508">
        <v>8.2118442522422601</v>
      </c>
      <c r="N25" s="508">
        <v>2.0262992310727657</v>
      </c>
      <c r="O25" s="508">
        <v>2.4528885428775582</v>
      </c>
    </row>
    <row r="26" spans="2:25" ht="15.75" x14ac:dyDescent="0.25">
      <c r="B26" s="159" t="s">
        <v>103</v>
      </c>
      <c r="C26" s="518">
        <v>95.417475982132927</v>
      </c>
      <c r="D26" s="517">
        <v>39.740931851822786</v>
      </c>
      <c r="E26" s="518">
        <v>55.676544130310148</v>
      </c>
      <c r="F26" s="518">
        <v>1.4823825375337076</v>
      </c>
      <c r="G26" s="518">
        <v>0.68669191076929115</v>
      </c>
      <c r="H26" s="518">
        <v>0.42509499238098974</v>
      </c>
      <c r="I26" s="519">
        <v>26.88998323599748</v>
      </c>
      <c r="J26" s="518">
        <v>4.7632438889869873</v>
      </c>
      <c r="K26" s="518">
        <v>22.126739347010492</v>
      </c>
      <c r="L26" s="519">
        <v>8.1531039564353929</v>
      </c>
      <c r="M26" s="518">
        <v>5.6788331033460429</v>
      </c>
      <c r="N26" s="518">
        <v>2.4742708530893505</v>
      </c>
      <c r="O26" s="518">
        <v>2.1036752187059236</v>
      </c>
    </row>
    <row r="27" spans="2:25" ht="15.75" x14ac:dyDescent="0.25">
      <c r="B27" s="170"/>
      <c r="C27" s="171"/>
      <c r="D27" s="172"/>
      <c r="E27" s="485"/>
      <c r="F27" s="171"/>
      <c r="G27" s="171"/>
      <c r="H27" s="171"/>
      <c r="I27" s="199"/>
      <c r="J27" s="171"/>
      <c r="K27" s="171"/>
      <c r="L27" s="199"/>
      <c r="M27" s="200"/>
      <c r="N27" s="200"/>
      <c r="O27" s="200"/>
    </row>
    <row r="29" spans="2:25" ht="15.75" x14ac:dyDescent="0.25">
      <c r="B29" s="1529" t="s">
        <v>1182</v>
      </c>
      <c r="X29" s="1152"/>
      <c r="Y29" s="1152"/>
    </row>
    <row r="30" spans="2:25" ht="15.75" x14ac:dyDescent="0.25">
      <c r="C30" s="1658">
        <v>2018</v>
      </c>
      <c r="D30" s="1658"/>
      <c r="E30" s="1658">
        <v>2017</v>
      </c>
      <c r="F30" s="1658"/>
    </row>
    <row r="31" spans="2:25" ht="94.5" x14ac:dyDescent="0.25">
      <c r="B31" s="1560" t="s">
        <v>104</v>
      </c>
      <c r="C31" s="656" t="s">
        <v>1173</v>
      </c>
      <c r="D31" s="656" t="s">
        <v>1174</v>
      </c>
      <c r="E31" s="656" t="s">
        <v>1173</v>
      </c>
      <c r="F31" s="656" t="s">
        <v>1174</v>
      </c>
    </row>
    <row r="32" spans="2:25" ht="15.75" x14ac:dyDescent="0.25">
      <c r="B32" s="1561" t="s">
        <v>105</v>
      </c>
      <c r="C32" s="1531">
        <v>77.7</v>
      </c>
      <c r="D32" s="1558">
        <v>2373</v>
      </c>
      <c r="E32" s="1531">
        <v>80.5</v>
      </c>
      <c r="F32" s="1531">
        <v>2360.9</v>
      </c>
    </row>
    <row r="33" spans="2:8" ht="15.75" x14ac:dyDescent="0.25">
      <c r="B33" s="1561" t="s">
        <v>106</v>
      </c>
      <c r="C33" s="1531">
        <v>95.9</v>
      </c>
      <c r="D33" s="1558">
        <v>2104.6</v>
      </c>
      <c r="E33" s="1531">
        <v>100</v>
      </c>
      <c r="F33" s="1531">
        <v>2119.9</v>
      </c>
    </row>
    <row r="34" spans="2:8" ht="15.75" x14ac:dyDescent="0.25">
      <c r="B34" s="1561" t="s">
        <v>107</v>
      </c>
      <c r="C34" s="1531">
        <v>112.5</v>
      </c>
      <c r="D34" s="1558">
        <v>2256.9</v>
      </c>
      <c r="E34" s="1531">
        <v>117.2</v>
      </c>
      <c r="F34" s="1531">
        <v>2198.6</v>
      </c>
    </row>
    <row r="35" spans="2:8" ht="15.75" x14ac:dyDescent="0.25">
      <c r="B35" s="1561" t="s">
        <v>108</v>
      </c>
      <c r="C35" s="1531">
        <v>108.8</v>
      </c>
      <c r="D35" s="1558">
        <v>2227.3000000000002</v>
      </c>
      <c r="E35" s="1531">
        <v>118.4</v>
      </c>
      <c r="F35" s="1531">
        <v>2255.1</v>
      </c>
    </row>
    <row r="36" spans="2:8" ht="15.75" x14ac:dyDescent="0.25">
      <c r="B36" s="1561" t="s">
        <v>109</v>
      </c>
      <c r="C36" s="1531">
        <v>112.8</v>
      </c>
      <c r="D36" s="1558">
        <v>1922</v>
      </c>
      <c r="E36" s="1531">
        <v>117.8</v>
      </c>
      <c r="F36" s="1531">
        <v>1956.9</v>
      </c>
    </row>
    <row r="37" spans="2:8" ht="15.75" x14ac:dyDescent="0.25">
      <c r="B37" s="1561" t="s">
        <v>110</v>
      </c>
      <c r="C37" s="1531">
        <v>125.5</v>
      </c>
      <c r="D37" s="1558">
        <v>1919</v>
      </c>
      <c r="E37" s="1531">
        <v>130.69999999999999</v>
      </c>
      <c r="F37" s="1531">
        <v>1905.7</v>
      </c>
    </row>
    <row r="38" spans="2:8" ht="15.75" x14ac:dyDescent="0.25">
      <c r="B38" s="1560" t="s">
        <v>103</v>
      </c>
      <c r="C38" s="1533">
        <v>95.4</v>
      </c>
      <c r="D38" s="1559">
        <v>2181.1999999999998</v>
      </c>
      <c r="E38" s="1533">
        <v>99.6</v>
      </c>
      <c r="F38" s="1533">
        <v>2182.1999999999998</v>
      </c>
    </row>
    <row r="41" spans="2:8" ht="15.75" x14ac:dyDescent="0.25">
      <c r="B41" s="1529" t="s">
        <v>1183</v>
      </c>
    </row>
    <row r="42" spans="2:8" ht="15.75" x14ac:dyDescent="0.25">
      <c r="C42" s="1658">
        <v>2018</v>
      </c>
      <c r="D42" s="1658"/>
      <c r="E42" s="1658"/>
      <c r="F42" s="1658">
        <v>2017</v>
      </c>
      <c r="G42" s="1658"/>
      <c r="H42" s="1658"/>
    </row>
    <row r="43" spans="2:8" ht="94.5" x14ac:dyDescent="0.25">
      <c r="B43" s="1564" t="s">
        <v>104</v>
      </c>
      <c r="C43" s="656" t="s">
        <v>1175</v>
      </c>
      <c r="D43" s="656" t="s">
        <v>1176</v>
      </c>
      <c r="E43" s="656" t="s">
        <v>1177</v>
      </c>
      <c r="F43" s="656" t="s">
        <v>1175</v>
      </c>
      <c r="G43" s="656" t="s">
        <v>1176</v>
      </c>
      <c r="H43" s="656" t="s">
        <v>1177</v>
      </c>
    </row>
    <row r="44" spans="2:8" ht="15.75" x14ac:dyDescent="0.25">
      <c r="B44" s="1561" t="s">
        <v>105</v>
      </c>
      <c r="C44" s="1531">
        <v>23.7</v>
      </c>
      <c r="D44" s="1760">
        <v>3465.9</v>
      </c>
      <c r="E44" s="1562">
        <v>58.4</v>
      </c>
      <c r="F44" s="1531">
        <v>24.1</v>
      </c>
      <c r="G44" s="1758">
        <v>3345</v>
      </c>
      <c r="H44" s="1562">
        <v>56.7</v>
      </c>
    </row>
    <row r="45" spans="2:8" ht="15.75" x14ac:dyDescent="0.25">
      <c r="B45" s="1561" t="s">
        <v>106</v>
      </c>
      <c r="C45" s="1531">
        <v>23.3</v>
      </c>
      <c r="D45" s="1760">
        <v>3441</v>
      </c>
      <c r="E45" s="1562">
        <v>54.2</v>
      </c>
      <c r="F45" s="1531">
        <v>23.7</v>
      </c>
      <c r="G45" s="1758">
        <v>3324.6</v>
      </c>
      <c r="H45" s="1562">
        <v>52.7</v>
      </c>
    </row>
    <row r="46" spans="2:8" ht="15.75" x14ac:dyDescent="0.25">
      <c r="B46" s="1561" t="s">
        <v>107</v>
      </c>
      <c r="C46" s="1531">
        <v>25.1</v>
      </c>
      <c r="D46" s="1760">
        <v>3644.1</v>
      </c>
      <c r="E46" s="1562">
        <v>52.2</v>
      </c>
      <c r="F46" s="1531">
        <v>24.2</v>
      </c>
      <c r="G46" s="1758">
        <v>3357.3</v>
      </c>
      <c r="H46" s="1562">
        <v>51</v>
      </c>
    </row>
    <row r="47" spans="2:8" ht="15.75" x14ac:dyDescent="0.25">
      <c r="B47" s="1561" t="s">
        <v>108</v>
      </c>
      <c r="C47" s="1531">
        <v>28.5</v>
      </c>
      <c r="D47" s="1760">
        <v>3866.8</v>
      </c>
      <c r="E47" s="1562">
        <v>48.3</v>
      </c>
      <c r="F47" s="1531">
        <v>27.5</v>
      </c>
      <c r="G47" s="1758">
        <v>3596</v>
      </c>
      <c r="H47" s="1562">
        <v>47.4</v>
      </c>
    </row>
    <row r="48" spans="2:8" ht="15.75" x14ac:dyDescent="0.25">
      <c r="B48" s="1561" t="s">
        <v>109</v>
      </c>
      <c r="C48" s="1531">
        <v>32.799999999999997</v>
      </c>
      <c r="D48" s="1760">
        <v>3212.3</v>
      </c>
      <c r="E48" s="1562">
        <v>34.200000000000003</v>
      </c>
      <c r="F48" s="1531">
        <v>32.9</v>
      </c>
      <c r="G48" s="1758">
        <v>3141.4</v>
      </c>
      <c r="H48" s="1562">
        <v>33.799999999999997</v>
      </c>
    </row>
    <row r="49" spans="2:13" ht="15.75" x14ac:dyDescent="0.25">
      <c r="B49" s="1561" t="s">
        <v>110</v>
      </c>
      <c r="C49" s="1531">
        <v>60.9</v>
      </c>
      <c r="D49" s="1760">
        <v>4043.2</v>
      </c>
      <c r="E49" s="1562">
        <v>21.9</v>
      </c>
      <c r="F49" s="1531">
        <v>59.4</v>
      </c>
      <c r="G49" s="1758">
        <v>3807.1</v>
      </c>
      <c r="H49" s="1562">
        <v>21.5</v>
      </c>
    </row>
    <row r="50" spans="2:13" ht="15.75" x14ac:dyDescent="0.25">
      <c r="B50" s="1560" t="s">
        <v>103</v>
      </c>
      <c r="C50" s="1533">
        <v>26.9</v>
      </c>
      <c r="D50" s="1761">
        <v>3485.9</v>
      </c>
      <c r="E50" s="1563">
        <v>48.3</v>
      </c>
      <c r="F50" s="1533">
        <v>27</v>
      </c>
      <c r="G50" s="1759">
        <v>3346.3</v>
      </c>
      <c r="H50" s="1563">
        <v>47.2</v>
      </c>
    </row>
    <row r="53" spans="2:13" ht="15.75" x14ac:dyDescent="0.25">
      <c r="B53" s="1529" t="s">
        <v>1184</v>
      </c>
    </row>
    <row r="54" spans="2:13" ht="15.75" x14ac:dyDescent="0.25">
      <c r="C54" s="1659" t="s">
        <v>885</v>
      </c>
      <c r="D54" s="1659"/>
      <c r="E54" s="1659" t="s">
        <v>1178</v>
      </c>
      <c r="F54" s="1659"/>
      <c r="G54" s="1659" t="s">
        <v>1153</v>
      </c>
      <c r="H54" s="1659"/>
    </row>
    <row r="55" spans="2:13" ht="94.5" x14ac:dyDescent="0.25">
      <c r="B55" s="1560" t="s">
        <v>104</v>
      </c>
      <c r="C55" s="656" t="s">
        <v>1173</v>
      </c>
      <c r="D55" s="656" t="s">
        <v>1177</v>
      </c>
      <c r="E55" s="656" t="s">
        <v>1179</v>
      </c>
      <c r="F55" s="656" t="s">
        <v>1177</v>
      </c>
      <c r="G55" s="656" t="s">
        <v>1180</v>
      </c>
      <c r="H55" s="656" t="s">
        <v>1177</v>
      </c>
    </row>
    <row r="56" spans="2:13" ht="15.75" x14ac:dyDescent="0.25">
      <c r="B56" s="1561" t="s">
        <v>105</v>
      </c>
      <c r="C56" s="1531">
        <v>39.4</v>
      </c>
      <c r="D56" s="1565">
        <v>6</v>
      </c>
      <c r="E56" s="1531">
        <v>10.9</v>
      </c>
      <c r="F56" s="1562">
        <v>50.4</v>
      </c>
      <c r="G56" s="1531">
        <v>1.2</v>
      </c>
      <c r="H56" s="1562">
        <v>23.2</v>
      </c>
    </row>
    <row r="57" spans="2:13" ht="15.75" x14ac:dyDescent="0.25">
      <c r="B57" s="1561" t="s">
        <v>106</v>
      </c>
      <c r="C57" s="1531">
        <v>34.299999999999997</v>
      </c>
      <c r="D57" s="1562">
        <v>6.2</v>
      </c>
      <c r="E57" s="1531">
        <v>6.9</v>
      </c>
      <c r="F57" s="1562">
        <v>44</v>
      </c>
      <c r="G57" s="1531">
        <v>1.4</v>
      </c>
      <c r="H57" s="1562">
        <v>22.1</v>
      </c>
    </row>
    <row r="58" spans="2:13" ht="15.75" x14ac:dyDescent="0.25">
      <c r="B58" s="1561" t="s">
        <v>107</v>
      </c>
      <c r="C58" s="1531">
        <v>38</v>
      </c>
      <c r="D58" s="1562">
        <v>6.3</v>
      </c>
      <c r="E58" s="1531">
        <v>7.6</v>
      </c>
      <c r="F58" s="1562">
        <v>43.2</v>
      </c>
      <c r="G58" s="1531">
        <v>3.4</v>
      </c>
      <c r="H58" s="1562">
        <v>25.2</v>
      </c>
    </row>
    <row r="59" spans="2:13" ht="15.75" x14ac:dyDescent="0.25">
      <c r="B59" s="1561" t="s">
        <v>108</v>
      </c>
      <c r="C59" s="1531">
        <v>40.299999999999997</v>
      </c>
      <c r="D59" s="1562">
        <v>6.2</v>
      </c>
      <c r="E59" s="1566">
        <v>4</v>
      </c>
      <c r="F59" s="1562">
        <v>42.6</v>
      </c>
      <c r="G59" s="1531">
        <v>3.7</v>
      </c>
      <c r="H59" s="1562">
        <v>24.3</v>
      </c>
    </row>
    <row r="60" spans="2:13" ht="15.75" x14ac:dyDescent="0.25">
      <c r="B60" s="1561" t="s">
        <v>109</v>
      </c>
      <c r="C60" s="1531">
        <v>45.7</v>
      </c>
      <c r="D60" s="1562">
        <v>6.4</v>
      </c>
      <c r="E60" s="1531">
        <v>8.1999999999999993</v>
      </c>
      <c r="F60" s="1562">
        <v>30.2</v>
      </c>
      <c r="G60" s="1531">
        <v>4.3</v>
      </c>
      <c r="H60" s="1562">
        <v>23.4</v>
      </c>
    </row>
    <row r="61" spans="2:13" ht="15.75" x14ac:dyDescent="0.25">
      <c r="B61" s="1561" t="s">
        <v>110</v>
      </c>
      <c r="C61" s="1531">
        <v>70.099999999999994</v>
      </c>
      <c r="D61" s="1562">
        <v>6.3</v>
      </c>
      <c r="E61" s="1531">
        <v>3.5</v>
      </c>
      <c r="F61" s="1562">
        <v>25.2</v>
      </c>
      <c r="G61" s="1531">
        <v>4.5</v>
      </c>
      <c r="H61" s="1562">
        <v>20</v>
      </c>
    </row>
    <row r="62" spans="2:13" ht="15.75" x14ac:dyDescent="0.25">
      <c r="B62" s="1560" t="s">
        <v>103</v>
      </c>
      <c r="C62" s="1533">
        <v>39.700000000000003</v>
      </c>
      <c r="D62" s="1563">
        <v>6.2</v>
      </c>
      <c r="E62" s="1533">
        <v>8.1999999999999993</v>
      </c>
      <c r="F62" s="1563">
        <v>44.7</v>
      </c>
      <c r="G62" s="1533">
        <v>2.1</v>
      </c>
      <c r="H62" s="1563">
        <v>22.9</v>
      </c>
    </row>
    <row r="64" spans="2:13" ht="15.75" x14ac:dyDescent="0.25">
      <c r="B64" s="67" t="s">
        <v>295</v>
      </c>
      <c r="C64" s="524"/>
      <c r="D64" s="67"/>
      <c r="E64" s="67"/>
      <c r="F64" s="67"/>
      <c r="G64" s="67"/>
      <c r="H64" s="67"/>
      <c r="I64" s="67"/>
      <c r="J64" s="67"/>
      <c r="K64" s="67"/>
      <c r="L64" s="67"/>
      <c r="M64" s="67"/>
    </row>
    <row r="65" spans="2:14" ht="15.75" x14ac:dyDescent="0.25">
      <c r="B65" s="67" t="s">
        <v>123</v>
      </c>
      <c r="C65" s="524"/>
      <c r="D65" s="67"/>
      <c r="E65" s="67"/>
      <c r="F65" s="67"/>
      <c r="G65" s="67"/>
      <c r="H65" s="67"/>
      <c r="I65" s="67"/>
      <c r="J65" s="67"/>
      <c r="K65" s="67"/>
      <c r="L65" s="67"/>
      <c r="M65" s="67"/>
    </row>
    <row r="66" spans="2:14" ht="15.75" x14ac:dyDescent="0.25">
      <c r="B66" s="67" t="s">
        <v>124</v>
      </c>
      <c r="C66" s="524"/>
      <c r="D66" s="67"/>
      <c r="E66" s="67"/>
      <c r="F66" s="67"/>
      <c r="G66" s="67"/>
      <c r="H66" s="67"/>
      <c r="I66" s="67"/>
      <c r="J66" s="67"/>
      <c r="K66" s="67"/>
      <c r="L66" s="67"/>
      <c r="M66" s="67"/>
    </row>
    <row r="68" spans="2:14" ht="15.75" x14ac:dyDescent="0.25">
      <c r="B68" s="1601" t="s">
        <v>12</v>
      </c>
      <c r="C68" s="1601"/>
      <c r="D68" s="1601"/>
      <c r="E68" s="1601"/>
      <c r="F68" s="1601"/>
      <c r="G68" s="1601"/>
      <c r="H68" s="1601"/>
      <c r="I68" s="1601"/>
      <c r="J68" s="1601"/>
      <c r="K68" s="1601"/>
      <c r="L68" s="1601"/>
      <c r="M68" s="1601"/>
      <c r="N68" s="1601"/>
    </row>
    <row r="69" spans="2:14" x14ac:dyDescent="0.25">
      <c r="B69" t="s">
        <v>296</v>
      </c>
    </row>
    <row r="70" spans="2:14" x14ac:dyDescent="0.25">
      <c r="B70" t="s">
        <v>42</v>
      </c>
    </row>
    <row r="71" spans="2:14" x14ac:dyDescent="0.25">
      <c r="B71" t="s">
        <v>276</v>
      </c>
    </row>
  </sheetData>
  <mergeCells count="11">
    <mergeCell ref="B1:M1"/>
    <mergeCell ref="C3:O3"/>
    <mergeCell ref="B68:N68"/>
    <mergeCell ref="B2:O2"/>
    <mergeCell ref="C30:D30"/>
    <mergeCell ref="E30:F30"/>
    <mergeCell ref="C42:E42"/>
    <mergeCell ref="F42:H42"/>
    <mergeCell ref="C54:D54"/>
    <mergeCell ref="E54:F54"/>
    <mergeCell ref="G54:H54"/>
  </mergeCells>
  <pageMargins left="0.25" right="0.25"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B1:N48"/>
  <sheetViews>
    <sheetView workbookViewId="0">
      <selection activeCell="B2" sqref="B2"/>
    </sheetView>
  </sheetViews>
  <sheetFormatPr defaultRowHeight="15" x14ac:dyDescent="0.25"/>
  <cols>
    <col min="1" max="1" width="4.28515625" customWidth="1"/>
    <col min="2" max="2" width="62.7109375" customWidth="1"/>
    <col min="3" max="9" width="19.140625" customWidth="1"/>
    <col min="10" max="10" width="16.42578125" customWidth="1"/>
  </cols>
  <sheetData>
    <row r="1" spans="2:10" ht="35.25" customHeight="1" x14ac:dyDescent="0.25">
      <c r="B1" s="1603" t="s">
        <v>749</v>
      </c>
      <c r="C1" s="1603"/>
      <c r="D1" s="1603"/>
      <c r="E1" s="1603"/>
      <c r="F1" s="1603"/>
      <c r="G1" s="430"/>
      <c r="H1" s="430"/>
      <c r="I1" s="525"/>
    </row>
    <row r="2" spans="2:10" ht="15.75" x14ac:dyDescent="0.25">
      <c r="B2" s="67"/>
      <c r="C2" s="67"/>
      <c r="D2" s="67"/>
      <c r="E2" s="67"/>
      <c r="F2" s="67"/>
      <c r="G2" s="67"/>
      <c r="H2" s="472"/>
      <c r="I2" s="526"/>
    </row>
    <row r="3" spans="2:10" ht="15.75" x14ac:dyDescent="0.25">
      <c r="B3" s="527" t="s">
        <v>150</v>
      </c>
      <c r="C3" s="122"/>
      <c r="D3" s="67"/>
      <c r="E3" s="67"/>
      <c r="F3" s="67"/>
      <c r="G3" s="67"/>
      <c r="H3" s="431"/>
      <c r="I3" s="431"/>
    </row>
    <row r="4" spans="2:10" ht="82.5" customHeight="1" x14ac:dyDescent="0.25">
      <c r="B4" s="210"/>
      <c r="C4" s="93" t="s">
        <v>297</v>
      </c>
      <c r="D4" s="93" t="s">
        <v>298</v>
      </c>
      <c r="E4" s="93" t="s">
        <v>299</v>
      </c>
      <c r="F4" s="93" t="s">
        <v>300</v>
      </c>
      <c r="G4" s="4"/>
      <c r="H4" s="4"/>
      <c r="I4" s="4"/>
      <c r="J4" s="4"/>
    </row>
    <row r="5" spans="2:10" ht="15.75" x14ac:dyDescent="0.25">
      <c r="B5" s="179"/>
      <c r="C5" s="41"/>
      <c r="D5" s="184"/>
      <c r="E5" s="184"/>
      <c r="F5" s="184"/>
      <c r="G5" s="176"/>
      <c r="H5" s="176"/>
      <c r="I5" s="176"/>
      <c r="J5" s="71"/>
    </row>
    <row r="6" spans="2:10" ht="15.75" x14ac:dyDescent="0.25">
      <c r="B6" s="36" t="s">
        <v>301</v>
      </c>
      <c r="C6" s="41"/>
      <c r="D6" s="184"/>
      <c r="E6" s="184"/>
      <c r="F6" s="184"/>
      <c r="G6" s="176"/>
      <c r="H6" s="176"/>
      <c r="I6" s="176"/>
      <c r="J6" s="71"/>
    </row>
    <row r="7" spans="2:10" ht="15.75" x14ac:dyDescent="0.25">
      <c r="B7" s="41" t="s">
        <v>29</v>
      </c>
      <c r="C7" s="528">
        <v>136</v>
      </c>
      <c r="D7" s="152">
        <v>87</v>
      </c>
      <c r="E7" s="529">
        <f>D7/C7</f>
        <v>0.63970588235294112</v>
      </c>
      <c r="F7" s="152">
        <v>55</v>
      </c>
      <c r="G7" s="169"/>
      <c r="H7" s="122"/>
    </row>
    <row r="8" spans="2:10" ht="15.75" x14ac:dyDescent="0.25">
      <c r="B8" s="41" t="s">
        <v>30</v>
      </c>
      <c r="C8" s="528">
        <v>63</v>
      </c>
      <c r="D8" s="152">
        <v>12</v>
      </c>
      <c r="E8" s="529">
        <f t="shared" ref="E8:E11" si="0">D8/C8</f>
        <v>0.19047619047619047</v>
      </c>
      <c r="F8" s="152">
        <v>54</v>
      </c>
      <c r="G8" s="169"/>
      <c r="H8" s="122"/>
    </row>
    <row r="9" spans="2:10" ht="15.75" x14ac:dyDescent="0.25">
      <c r="B9" s="41" t="s">
        <v>31</v>
      </c>
      <c r="C9" s="528">
        <v>39</v>
      </c>
      <c r="D9" s="152">
        <v>12</v>
      </c>
      <c r="E9" s="529">
        <f t="shared" si="0"/>
        <v>0.30769230769230771</v>
      </c>
      <c r="F9" s="152">
        <v>433</v>
      </c>
      <c r="G9" s="169"/>
      <c r="H9" s="122"/>
    </row>
    <row r="10" spans="2:10" ht="15.75" x14ac:dyDescent="0.25">
      <c r="B10" s="41" t="s">
        <v>32</v>
      </c>
      <c r="C10" s="528">
        <v>2467</v>
      </c>
      <c r="D10" s="152">
        <v>437</v>
      </c>
      <c r="E10" s="529">
        <f t="shared" si="0"/>
        <v>0.17713822456424808</v>
      </c>
      <c r="F10" s="152">
        <v>98</v>
      </c>
      <c r="G10" s="169"/>
      <c r="H10" s="122"/>
    </row>
    <row r="11" spans="2:10" ht="15.75" x14ac:dyDescent="0.25">
      <c r="B11" s="41" t="s">
        <v>35</v>
      </c>
      <c r="C11" s="528">
        <v>748</v>
      </c>
      <c r="D11" s="152">
        <v>514</v>
      </c>
      <c r="E11" s="529">
        <f t="shared" si="0"/>
        <v>0.68716577540106949</v>
      </c>
      <c r="F11" s="152">
        <v>266</v>
      </c>
      <c r="G11" s="169"/>
      <c r="H11" s="122"/>
    </row>
    <row r="12" spans="2:10" ht="15.75" x14ac:dyDescent="0.25">
      <c r="B12" s="41" t="s">
        <v>36</v>
      </c>
      <c r="C12" s="528">
        <v>193</v>
      </c>
      <c r="D12" s="152">
        <v>23</v>
      </c>
      <c r="E12" s="529">
        <f>D12/C12</f>
        <v>0.11917098445595854</v>
      </c>
      <c r="F12" s="152">
        <v>46</v>
      </c>
      <c r="G12" s="169"/>
      <c r="H12" s="122"/>
    </row>
    <row r="13" spans="2:10" ht="15.75" x14ac:dyDescent="0.25">
      <c r="B13" s="41" t="s">
        <v>302</v>
      </c>
      <c r="C13" s="530" t="s">
        <v>303</v>
      </c>
      <c r="D13" s="530" t="s">
        <v>303</v>
      </c>
      <c r="E13" s="530" t="s">
        <v>303</v>
      </c>
      <c r="F13" s="323">
        <v>661</v>
      </c>
      <c r="G13" s="321"/>
      <c r="H13" s="122"/>
    </row>
    <row r="14" spans="2:10" ht="15.75" x14ac:dyDescent="0.25">
      <c r="B14" s="41"/>
      <c r="C14" s="169"/>
      <c r="D14" s="152"/>
      <c r="E14" s="529"/>
      <c r="F14" s="152"/>
      <c r="G14" s="169"/>
      <c r="H14" s="122"/>
    </row>
    <row r="15" spans="2:10" ht="15.75" x14ac:dyDescent="0.25">
      <c r="B15" s="293" t="s">
        <v>304</v>
      </c>
      <c r="C15" s="294">
        <v>3646</v>
      </c>
      <c r="D15" s="329">
        <v>1085</v>
      </c>
      <c r="E15" s="531">
        <f>D15/C15</f>
        <v>0.29758639605046627</v>
      </c>
      <c r="F15" s="532" t="s">
        <v>305</v>
      </c>
      <c r="G15" s="686"/>
      <c r="H15" s="297"/>
    </row>
    <row r="16" spans="2:10" ht="15.75" x14ac:dyDescent="0.25">
      <c r="B16" s="170"/>
      <c r="C16" s="170"/>
      <c r="D16" s="485"/>
      <c r="E16" s="485"/>
      <c r="F16" s="485"/>
      <c r="G16" s="122"/>
      <c r="H16" s="122"/>
    </row>
    <row r="17" spans="2:14" ht="15.75" x14ac:dyDescent="0.25">
      <c r="B17" s="67" t="s">
        <v>62</v>
      </c>
      <c r="C17" s="176"/>
      <c r="D17" s="122"/>
      <c r="E17" s="122"/>
      <c r="F17" s="122"/>
      <c r="G17" s="122"/>
      <c r="H17" s="122"/>
      <c r="I17" s="122"/>
      <c r="J17" s="71"/>
    </row>
    <row r="18" spans="2:14" ht="15.75" x14ac:dyDescent="0.25">
      <c r="B18" s="176"/>
      <c r="C18" s="176"/>
      <c r="D18" s="122"/>
      <c r="E18" s="122"/>
      <c r="F18" s="122"/>
      <c r="G18" s="122"/>
      <c r="H18" s="122"/>
      <c r="I18" s="122"/>
      <c r="J18" s="71"/>
    </row>
    <row r="19" spans="2:14" ht="31.5" customHeight="1" x14ac:dyDescent="0.25">
      <c r="B19" s="1601" t="s">
        <v>12</v>
      </c>
      <c r="C19" s="1601"/>
      <c r="D19" s="1601"/>
      <c r="E19" s="1601"/>
      <c r="F19" s="1601"/>
      <c r="G19" s="471"/>
      <c r="H19" s="471"/>
      <c r="I19" s="471"/>
      <c r="J19" s="471"/>
      <c r="K19" s="471"/>
      <c r="L19" s="471"/>
      <c r="M19" s="471"/>
      <c r="N19" s="471"/>
    </row>
    <row r="20" spans="2:14" ht="15.75" x14ac:dyDescent="0.25">
      <c r="B20" s="533"/>
      <c r="C20" s="176"/>
      <c r="D20" s="122"/>
      <c r="E20" s="122"/>
      <c r="F20" s="122"/>
      <c r="G20" s="122"/>
      <c r="H20" s="122"/>
      <c r="I20" s="122"/>
      <c r="J20" s="71"/>
    </row>
    <row r="21" spans="2:14" ht="15.75" x14ac:dyDescent="0.25">
      <c r="B21" s="176"/>
      <c r="C21" s="176"/>
      <c r="D21" s="122"/>
      <c r="E21" s="122"/>
      <c r="F21" s="122"/>
      <c r="G21" s="122"/>
      <c r="H21" s="122"/>
      <c r="I21" s="122"/>
      <c r="J21" s="71"/>
    </row>
    <row r="22" spans="2:14" ht="15.75" x14ac:dyDescent="0.25">
      <c r="B22" s="418" t="s">
        <v>750</v>
      </c>
      <c r="C22" s="176"/>
      <c r="D22" s="122"/>
      <c r="E22" s="122"/>
      <c r="F22" s="122"/>
      <c r="G22" s="122"/>
      <c r="H22" s="122"/>
      <c r="I22" s="122"/>
      <c r="J22" s="71"/>
    </row>
    <row r="23" spans="2:14" ht="15.75" x14ac:dyDescent="0.25">
      <c r="D23" s="1660" t="s">
        <v>306</v>
      </c>
      <c r="E23" s="1660"/>
      <c r="F23" s="1660"/>
      <c r="G23" s="1660"/>
      <c r="H23" s="1660"/>
      <c r="I23" s="1660"/>
      <c r="J23" s="1660"/>
    </row>
    <row r="24" spans="2:14" ht="47.25" x14ac:dyDescent="0.25">
      <c r="B24" s="210"/>
      <c r="C24" s="534" t="s">
        <v>297</v>
      </c>
      <c r="D24" s="535" t="s">
        <v>307</v>
      </c>
      <c r="E24" s="93" t="s">
        <v>29</v>
      </c>
      <c r="F24" s="93" t="s">
        <v>30</v>
      </c>
      <c r="G24" s="93" t="s">
        <v>31</v>
      </c>
      <c r="H24" s="93" t="s">
        <v>32</v>
      </c>
      <c r="I24" s="93" t="s">
        <v>35</v>
      </c>
      <c r="J24" s="93" t="s">
        <v>36</v>
      </c>
    </row>
    <row r="25" spans="2:14" ht="15.75" x14ac:dyDescent="0.25">
      <c r="B25" s="179"/>
      <c r="C25" s="536"/>
      <c r="D25" s="176"/>
      <c r="E25" s="184"/>
      <c r="F25" s="184"/>
      <c r="G25" s="184"/>
      <c r="H25" s="184"/>
      <c r="I25" s="184"/>
      <c r="J25" s="184"/>
    </row>
    <row r="26" spans="2:14" ht="15.75" x14ac:dyDescent="0.25">
      <c r="B26" s="36" t="s">
        <v>301</v>
      </c>
      <c r="C26" s="536"/>
      <c r="D26" s="176"/>
      <c r="E26" s="184"/>
      <c r="F26" s="184"/>
      <c r="G26" s="184"/>
      <c r="H26" s="184"/>
      <c r="I26" s="184"/>
      <c r="J26" s="184"/>
    </row>
    <row r="27" spans="2:14" ht="15.75" x14ac:dyDescent="0.25">
      <c r="B27" s="41" t="s">
        <v>29</v>
      </c>
      <c r="C27" s="537">
        <v>136</v>
      </c>
      <c r="D27" s="538">
        <v>10</v>
      </c>
      <c r="E27" s="497"/>
      <c r="F27" s="539">
        <v>17</v>
      </c>
      <c r="G27" s="152">
        <v>8</v>
      </c>
      <c r="H27" s="152">
        <v>75</v>
      </c>
      <c r="I27" s="152">
        <v>9</v>
      </c>
      <c r="J27" s="152">
        <v>5</v>
      </c>
    </row>
    <row r="28" spans="2:14" ht="15.75" x14ac:dyDescent="0.25">
      <c r="B28" s="41" t="s">
        <v>30</v>
      </c>
      <c r="C28" s="537">
        <v>63</v>
      </c>
      <c r="D28" s="538">
        <v>2</v>
      </c>
      <c r="E28" s="152">
        <v>1</v>
      </c>
      <c r="F28" s="497"/>
      <c r="G28" s="152">
        <v>9</v>
      </c>
      <c r="H28" s="152">
        <v>2</v>
      </c>
      <c r="I28" s="152">
        <v>4</v>
      </c>
      <c r="J28" s="152">
        <v>0</v>
      </c>
    </row>
    <row r="29" spans="2:14" ht="15.75" x14ac:dyDescent="0.25">
      <c r="B29" s="41" t="s">
        <v>31</v>
      </c>
      <c r="C29" s="537">
        <v>39</v>
      </c>
      <c r="D29" s="538">
        <v>1</v>
      </c>
      <c r="E29" s="152">
        <v>1</v>
      </c>
      <c r="F29" s="539">
        <v>1</v>
      </c>
      <c r="G29" s="497"/>
      <c r="H29" s="152">
        <v>0</v>
      </c>
      <c r="I29" s="152">
        <v>9</v>
      </c>
      <c r="J29" s="152">
        <v>1</v>
      </c>
    </row>
    <row r="30" spans="2:14" ht="15.75" x14ac:dyDescent="0.25">
      <c r="B30" s="41" t="s">
        <v>32</v>
      </c>
      <c r="C30" s="537">
        <v>2467</v>
      </c>
      <c r="D30" s="538">
        <v>274</v>
      </c>
      <c r="E30" s="152">
        <v>53</v>
      </c>
      <c r="F30" s="539">
        <v>25</v>
      </c>
      <c r="G30" s="152">
        <v>87</v>
      </c>
      <c r="H30" s="497"/>
      <c r="I30" s="152">
        <v>240</v>
      </c>
      <c r="J30" s="152">
        <v>38</v>
      </c>
    </row>
    <row r="31" spans="2:14" ht="15.75" x14ac:dyDescent="0.25">
      <c r="B31" s="41" t="s">
        <v>35</v>
      </c>
      <c r="C31" s="537">
        <v>748</v>
      </c>
      <c r="D31" s="538">
        <v>369</v>
      </c>
      <c r="E31" s="152"/>
      <c r="F31" s="539">
        <v>8</v>
      </c>
      <c r="G31" s="152">
        <v>325</v>
      </c>
      <c r="H31" s="152">
        <v>8</v>
      </c>
      <c r="I31" s="497"/>
      <c r="J31" s="152">
        <v>2</v>
      </c>
    </row>
    <row r="32" spans="2:14" ht="15.75" x14ac:dyDescent="0.25">
      <c r="B32" s="41" t="s">
        <v>36</v>
      </c>
      <c r="C32" s="537">
        <v>193</v>
      </c>
      <c r="D32" s="538">
        <v>5</v>
      </c>
      <c r="E32" s="152"/>
      <c r="F32" s="539">
        <v>3</v>
      </c>
      <c r="G32" s="152">
        <v>4</v>
      </c>
      <c r="H32" s="152">
        <v>13</v>
      </c>
      <c r="I32" s="152">
        <v>4</v>
      </c>
      <c r="J32" s="497"/>
    </row>
    <row r="33" spans="2:14" ht="15.75" x14ac:dyDescent="0.25">
      <c r="B33" s="41"/>
      <c r="C33" s="540"/>
      <c r="D33" s="122"/>
      <c r="E33" s="152"/>
      <c r="F33" s="539"/>
      <c r="G33" s="152"/>
      <c r="H33" s="152"/>
      <c r="I33" s="152"/>
      <c r="J33" s="152"/>
    </row>
    <row r="34" spans="2:14" ht="15.75" x14ac:dyDescent="0.25">
      <c r="B34" s="293" t="s">
        <v>304</v>
      </c>
      <c r="C34" s="541">
        <v>3646</v>
      </c>
      <c r="D34" s="477">
        <f>SUM(D27:D32)</f>
        <v>661</v>
      </c>
      <c r="E34" s="329">
        <f>SUM(E28:E33)</f>
        <v>55</v>
      </c>
      <c r="F34" s="542">
        <f>SUM(F27:F33)</f>
        <v>54</v>
      </c>
      <c r="G34" s="329">
        <f>SUM(G27:G32)</f>
        <v>433</v>
      </c>
      <c r="H34" s="329">
        <f>SUM(H27:H32)</f>
        <v>98</v>
      </c>
      <c r="I34" s="329">
        <f>SUM(I27:I32)</f>
        <v>266</v>
      </c>
      <c r="J34" s="329">
        <f>SUM(J27:J33)</f>
        <v>46</v>
      </c>
    </row>
    <row r="35" spans="2:14" ht="15.75" x14ac:dyDescent="0.25">
      <c r="B35" s="170"/>
      <c r="C35" s="543"/>
      <c r="D35" s="173"/>
      <c r="E35" s="485"/>
      <c r="F35" s="485"/>
      <c r="G35" s="485"/>
      <c r="H35" s="485"/>
      <c r="I35" s="485"/>
      <c r="J35" s="485"/>
    </row>
    <row r="36" spans="2:14" ht="15.75" x14ac:dyDescent="0.25">
      <c r="B36" s="67" t="s">
        <v>62</v>
      </c>
      <c r="C36" s="176"/>
      <c r="D36" s="122"/>
      <c r="E36" s="122"/>
      <c r="F36" s="122"/>
      <c r="G36" s="122"/>
      <c r="H36" s="122"/>
      <c r="I36" s="122"/>
      <c r="J36" s="71"/>
    </row>
    <row r="37" spans="2:14" ht="15.75" x14ac:dyDescent="0.25">
      <c r="C37" s="176"/>
      <c r="D37" s="122"/>
      <c r="E37" s="122"/>
      <c r="F37" s="122"/>
      <c r="G37" s="122"/>
      <c r="H37" s="122"/>
      <c r="I37" s="122"/>
      <c r="J37" s="71"/>
    </row>
    <row r="38" spans="2:14" ht="22.5" customHeight="1" x14ac:dyDescent="0.25">
      <c r="B38" s="1600" t="s">
        <v>12</v>
      </c>
      <c r="C38" s="1600"/>
      <c r="D38" s="1600"/>
      <c r="E38" s="1600"/>
      <c r="F38" s="1600"/>
      <c r="G38" s="1600"/>
      <c r="H38" s="1600"/>
      <c r="I38" s="1600"/>
      <c r="J38" s="1600"/>
      <c r="K38" s="471"/>
      <c r="L38" s="471"/>
      <c r="M38" s="471"/>
      <c r="N38" s="471"/>
    </row>
    <row r="39" spans="2:14" ht="15.75" x14ac:dyDescent="0.25">
      <c r="B39" s="176"/>
      <c r="C39" s="176"/>
      <c r="D39" s="122"/>
      <c r="E39" s="122"/>
      <c r="F39" s="122"/>
      <c r="G39" s="122"/>
      <c r="H39" s="122"/>
      <c r="I39" s="122"/>
      <c r="J39" s="71"/>
    </row>
    <row r="40" spans="2:14" ht="15.75" x14ac:dyDescent="0.25">
      <c r="C40" s="176"/>
    </row>
    <row r="41" spans="2:14" ht="15.75" x14ac:dyDescent="0.25">
      <c r="B41" s="176"/>
      <c r="C41" s="176"/>
    </row>
    <row r="42" spans="2:14" ht="15.75" x14ac:dyDescent="0.25">
      <c r="B42" s="176"/>
      <c r="C42" s="176"/>
    </row>
    <row r="43" spans="2:14" ht="15.75" x14ac:dyDescent="0.25">
      <c r="B43" s="176"/>
      <c r="C43" s="176"/>
    </row>
    <row r="44" spans="2:14" ht="15.75" x14ac:dyDescent="0.25">
      <c r="C44" s="67"/>
    </row>
    <row r="46" spans="2:14" ht="15.75" customHeight="1" x14ac:dyDescent="0.25">
      <c r="B46" s="544"/>
      <c r="C46" s="544"/>
    </row>
    <row r="48" spans="2:14" ht="15.75" x14ac:dyDescent="0.25">
      <c r="B48" s="176"/>
    </row>
  </sheetData>
  <mergeCells count="4">
    <mergeCell ref="B1:F1"/>
    <mergeCell ref="B19:F19"/>
    <mergeCell ref="D23:J23"/>
    <mergeCell ref="B38:J38"/>
  </mergeCells>
  <pageMargins left="0.25" right="0.25"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1"/>
  <sheetViews>
    <sheetView workbookViewId="0">
      <selection activeCell="A2" sqref="A2"/>
    </sheetView>
  </sheetViews>
  <sheetFormatPr defaultRowHeight="15" x14ac:dyDescent="0.25"/>
  <sheetData>
    <row r="1" spans="1:27" x14ac:dyDescent="0.25">
      <c r="A1" s="14" t="s">
        <v>8</v>
      </c>
    </row>
    <row r="3" spans="1:27" s="23" customFormat="1" ht="15.75" customHeight="1" x14ac:dyDescent="0.25">
      <c r="A3" s="22" t="s">
        <v>9</v>
      </c>
      <c r="B3" s="22"/>
      <c r="C3" s="22"/>
      <c r="D3" s="22"/>
      <c r="E3" s="22"/>
      <c r="F3" s="22"/>
      <c r="G3" s="22"/>
      <c r="H3" s="22"/>
      <c r="I3" s="22"/>
      <c r="J3" s="22"/>
      <c r="K3" s="22"/>
      <c r="L3" s="22"/>
      <c r="M3" s="22"/>
      <c r="N3" s="22"/>
    </row>
    <row r="4" spans="1:27" s="23" customFormat="1" ht="15.75" customHeight="1" x14ac:dyDescent="0.25">
      <c r="A4" s="22" t="s">
        <v>10</v>
      </c>
      <c r="B4" s="22"/>
      <c r="C4" s="22"/>
      <c r="D4" s="22"/>
      <c r="E4" s="22"/>
      <c r="F4" s="22"/>
      <c r="G4" s="22"/>
      <c r="H4" s="22"/>
      <c r="I4" s="22"/>
      <c r="J4" s="22"/>
      <c r="K4" s="22"/>
      <c r="L4" s="22"/>
      <c r="M4" s="22"/>
      <c r="N4" s="22"/>
    </row>
    <row r="5" spans="1:27" s="23" customFormat="1" ht="15.75" customHeight="1" x14ac:dyDescent="0.25">
      <c r="A5" s="22" t="s">
        <v>11</v>
      </c>
      <c r="B5" s="22"/>
      <c r="C5" s="22"/>
      <c r="D5" s="22"/>
      <c r="E5" s="22"/>
      <c r="F5" s="22"/>
      <c r="G5" s="22"/>
      <c r="H5" s="22"/>
      <c r="I5" s="22"/>
      <c r="J5" s="22"/>
      <c r="K5" s="22"/>
      <c r="L5" s="22"/>
      <c r="M5" s="22"/>
      <c r="N5" s="22"/>
    </row>
    <row r="6" spans="1:27" s="23" customFormat="1" ht="15.75" customHeight="1" x14ac:dyDescent="0.25">
      <c r="A6" t="s">
        <v>12</v>
      </c>
      <c r="B6" s="24"/>
      <c r="C6" s="24"/>
      <c r="D6" s="24"/>
      <c r="E6" s="24"/>
      <c r="F6" s="24"/>
      <c r="G6" s="24"/>
      <c r="H6" s="24"/>
      <c r="I6" s="24"/>
      <c r="J6" s="24"/>
      <c r="K6" s="24"/>
      <c r="L6" s="24"/>
      <c r="M6" s="24"/>
      <c r="N6" s="24"/>
    </row>
    <row r="8" spans="1:27" x14ac:dyDescent="0.25">
      <c r="A8" s="25" t="s">
        <v>13</v>
      </c>
    </row>
    <row r="9" spans="1:27" x14ac:dyDescent="0.25">
      <c r="A9" s="1583" t="s">
        <v>14</v>
      </c>
      <c r="B9" s="1583"/>
      <c r="C9" s="1583"/>
      <c r="D9" s="1583"/>
      <c r="E9" s="1583"/>
      <c r="F9" s="1583"/>
      <c r="G9" s="1583"/>
      <c r="H9" s="1583"/>
      <c r="I9" s="1583"/>
      <c r="J9" s="1583"/>
      <c r="K9" s="1583"/>
      <c r="L9" s="1583"/>
      <c r="M9" s="1583"/>
      <c r="N9" s="1583"/>
      <c r="O9" s="1583"/>
      <c r="P9" s="1583"/>
      <c r="Q9" s="1583"/>
      <c r="R9" s="1583"/>
      <c r="S9" s="1583"/>
      <c r="T9" s="1583"/>
      <c r="U9" s="1583"/>
      <c r="V9" s="1583"/>
      <c r="W9" s="1583"/>
      <c r="X9" s="1583"/>
      <c r="Y9" s="1583"/>
      <c r="Z9" s="1583"/>
      <c r="AA9" s="1583"/>
    </row>
    <row r="10" spans="1:27" x14ac:dyDescent="0.25">
      <c r="A10" s="1583"/>
      <c r="B10" s="1583"/>
      <c r="C10" s="1583"/>
      <c r="D10" s="1583"/>
      <c r="E10" s="1583"/>
      <c r="F10" s="1583"/>
      <c r="G10" s="1583"/>
      <c r="H10" s="1583"/>
      <c r="I10" s="1583"/>
      <c r="J10" s="1583"/>
      <c r="K10" s="1583"/>
      <c r="L10" s="1583"/>
      <c r="M10" s="1583"/>
      <c r="N10" s="1583"/>
      <c r="O10" s="1583"/>
      <c r="P10" s="1583"/>
      <c r="Q10" s="1583"/>
      <c r="R10" s="1583"/>
      <c r="S10" s="1583"/>
      <c r="T10" s="1583"/>
      <c r="U10" s="1583"/>
      <c r="V10" s="1583"/>
      <c r="W10" s="1583"/>
      <c r="X10" s="1583"/>
      <c r="Y10" s="1583"/>
      <c r="Z10" s="1583"/>
      <c r="AA10" s="1583"/>
    </row>
    <row r="11" spans="1:27" x14ac:dyDescent="0.25">
      <c r="A11" s="1583"/>
      <c r="B11" s="1583"/>
      <c r="C11" s="1583"/>
      <c r="D11" s="1583"/>
      <c r="E11" s="1583"/>
      <c r="F11" s="1583"/>
      <c r="G11" s="1583"/>
      <c r="H11" s="1583"/>
      <c r="I11" s="1583"/>
      <c r="J11" s="1583"/>
      <c r="K11" s="1583"/>
      <c r="L11" s="1583"/>
      <c r="M11" s="1583"/>
      <c r="N11" s="1583"/>
      <c r="O11" s="1583"/>
      <c r="P11" s="1583"/>
      <c r="Q11" s="1583"/>
      <c r="R11" s="1583"/>
      <c r="S11" s="1583"/>
      <c r="T11" s="1583"/>
      <c r="U11" s="1583"/>
      <c r="V11" s="1583"/>
      <c r="W11" s="1583"/>
      <c r="X11" s="1583"/>
      <c r="Y11" s="1583"/>
      <c r="Z11" s="1583"/>
      <c r="AA11" s="1583"/>
    </row>
  </sheetData>
  <mergeCells count="1">
    <mergeCell ref="A9:AA11"/>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G68"/>
  <sheetViews>
    <sheetView workbookViewId="0">
      <selection activeCell="A2" sqref="A2"/>
    </sheetView>
  </sheetViews>
  <sheetFormatPr defaultRowHeight="15" x14ac:dyDescent="0.25"/>
  <cols>
    <col min="1" max="1" width="31.5703125" customWidth="1"/>
    <col min="2" max="2" width="14.42578125" customWidth="1"/>
    <col min="3" max="5" width="15.7109375" customWidth="1"/>
    <col min="7" max="7" width="6" customWidth="1"/>
    <col min="9" max="9" width="24" bestFit="1" customWidth="1"/>
  </cols>
  <sheetData>
    <row r="1" spans="1:5" ht="53.25" customHeight="1" x14ac:dyDescent="0.25">
      <c r="A1" s="1661" t="s">
        <v>751</v>
      </c>
      <c r="B1" s="1661"/>
      <c r="C1" s="1661"/>
      <c r="D1" s="1661"/>
      <c r="E1" s="1661"/>
    </row>
    <row r="2" spans="1:5" ht="15.75" x14ac:dyDescent="0.25">
      <c r="A2" s="287"/>
      <c r="B2" s="201"/>
      <c r="C2" s="201"/>
      <c r="D2" s="201"/>
      <c r="E2" s="201"/>
    </row>
    <row r="3" spans="1:5" ht="63" x14ac:dyDescent="0.25">
      <c r="A3" s="545" t="s">
        <v>70</v>
      </c>
      <c r="B3" s="546" t="s">
        <v>308</v>
      </c>
      <c r="C3" s="547" t="s">
        <v>309</v>
      </c>
      <c r="D3" s="547" t="s">
        <v>310</v>
      </c>
      <c r="E3" s="546" t="s">
        <v>311</v>
      </c>
    </row>
    <row r="4" spans="1:5" ht="15.75" x14ac:dyDescent="0.25">
      <c r="A4" s="548" t="s">
        <v>71</v>
      </c>
      <c r="B4" s="695">
        <v>95</v>
      </c>
      <c r="C4" s="696">
        <v>0.5368421052631579</v>
      </c>
      <c r="D4" s="697">
        <v>0.41052631578947368</v>
      </c>
      <c r="E4" s="704">
        <v>5.2631578947368418E-2</v>
      </c>
    </row>
    <row r="5" spans="1:5" ht="15.75" x14ac:dyDescent="0.25">
      <c r="A5" s="549" t="s">
        <v>72</v>
      </c>
      <c r="B5" s="698">
        <v>138</v>
      </c>
      <c r="C5" s="696">
        <v>0.66666666666666663</v>
      </c>
      <c r="D5" s="562">
        <v>0.30434782608695654</v>
      </c>
      <c r="E5" s="703">
        <v>2.8985507246376812E-2</v>
      </c>
    </row>
    <row r="6" spans="1:5" ht="15.75" x14ac:dyDescent="0.25">
      <c r="A6" s="549" t="s">
        <v>73</v>
      </c>
      <c r="B6" s="698">
        <v>65</v>
      </c>
      <c r="C6" s="696">
        <v>0.75384615384615383</v>
      </c>
      <c r="D6" s="562">
        <v>0.24615384615384617</v>
      </c>
      <c r="E6" s="703">
        <v>0</v>
      </c>
    </row>
    <row r="7" spans="1:5" ht="15.75" x14ac:dyDescent="0.25">
      <c r="A7" s="549" t="s">
        <v>74</v>
      </c>
      <c r="B7" s="698">
        <v>68</v>
      </c>
      <c r="C7" s="696">
        <v>0.75</v>
      </c>
      <c r="D7" s="562">
        <v>0.14705882352941177</v>
      </c>
      <c r="E7" s="703">
        <v>0.10294117647058823</v>
      </c>
    </row>
    <row r="8" spans="1:5" ht="15.75" x14ac:dyDescent="0.25">
      <c r="A8" s="549" t="s">
        <v>75</v>
      </c>
      <c r="B8" s="698">
        <v>19</v>
      </c>
      <c r="C8" s="696">
        <v>0.73684210526315785</v>
      </c>
      <c r="D8" s="705">
        <v>0.26315789473684209</v>
      </c>
      <c r="E8" s="703">
        <v>0</v>
      </c>
    </row>
    <row r="9" spans="1:5" ht="15.75" x14ac:dyDescent="0.25">
      <c r="A9" s="549" t="s">
        <v>76</v>
      </c>
      <c r="B9" s="698">
        <v>78</v>
      </c>
      <c r="C9" s="696">
        <v>0.58974358974358976</v>
      </c>
      <c r="D9" s="562">
        <v>0.25641025641025639</v>
      </c>
      <c r="E9" s="561">
        <v>0.15384615384615385</v>
      </c>
    </row>
    <row r="10" spans="1:5" ht="15.75" x14ac:dyDescent="0.25">
      <c r="A10" s="549" t="s">
        <v>77</v>
      </c>
      <c r="B10" s="698">
        <v>60</v>
      </c>
      <c r="C10" s="696">
        <v>0.46666666666666667</v>
      </c>
      <c r="D10" s="562">
        <v>0.5</v>
      </c>
      <c r="E10" s="703">
        <v>3.3333333333333333E-2</v>
      </c>
    </row>
    <row r="11" spans="1:5" ht="15.75" x14ac:dyDescent="0.25">
      <c r="A11" s="549" t="s">
        <v>78</v>
      </c>
      <c r="B11" s="698">
        <v>39</v>
      </c>
      <c r="C11" s="696">
        <v>0.76923076923076927</v>
      </c>
      <c r="D11" s="705">
        <v>0.17948717948717949</v>
      </c>
      <c r="E11" s="703">
        <v>5.128205128205128E-2</v>
      </c>
    </row>
    <row r="12" spans="1:5" ht="15.75" x14ac:dyDescent="0.25">
      <c r="A12" s="549" t="s">
        <v>79</v>
      </c>
      <c r="B12" s="698">
        <v>47</v>
      </c>
      <c r="C12" s="696">
        <v>0.42553191489361702</v>
      </c>
      <c r="D12" s="562">
        <v>0.40425531914893614</v>
      </c>
      <c r="E12" s="703">
        <v>0.1702127659574468</v>
      </c>
    </row>
    <row r="13" spans="1:5" ht="15.75" x14ac:dyDescent="0.25">
      <c r="A13" s="549" t="s">
        <v>80</v>
      </c>
      <c r="B13" s="698">
        <v>50</v>
      </c>
      <c r="C13" s="696">
        <v>0.62</v>
      </c>
      <c r="D13" s="562">
        <v>0.32</v>
      </c>
      <c r="E13" s="703">
        <v>0.06</v>
      </c>
    </row>
    <row r="14" spans="1:5" ht="15.75" x14ac:dyDescent="0.25">
      <c r="A14" s="549" t="s">
        <v>81</v>
      </c>
      <c r="B14" s="698">
        <v>27</v>
      </c>
      <c r="C14" s="696">
        <v>0.48148148148148145</v>
      </c>
      <c r="D14" s="562">
        <v>0.40740740740740738</v>
      </c>
      <c r="E14" s="703">
        <v>0.1111111111111111</v>
      </c>
    </row>
    <row r="15" spans="1:5" ht="15.75" x14ac:dyDescent="0.25">
      <c r="A15" s="549" t="s">
        <v>82</v>
      </c>
      <c r="B15" s="698">
        <v>207</v>
      </c>
      <c r="C15" s="696">
        <v>0.43478260869565216</v>
      </c>
      <c r="D15" s="562">
        <v>0.47342995169082125</v>
      </c>
      <c r="E15" s="561">
        <v>9.1787439613526575E-2</v>
      </c>
    </row>
    <row r="16" spans="1:5" ht="15.75" x14ac:dyDescent="0.25">
      <c r="A16" s="549" t="s">
        <v>83</v>
      </c>
      <c r="B16" s="698">
        <v>66</v>
      </c>
      <c r="C16" s="696">
        <v>0.80303030303030298</v>
      </c>
      <c r="D16" s="562">
        <v>0.19696969696969696</v>
      </c>
      <c r="E16" s="703">
        <v>0</v>
      </c>
    </row>
    <row r="17" spans="1:5" ht="15.75" x14ac:dyDescent="0.25">
      <c r="A17" s="549" t="s">
        <v>84</v>
      </c>
      <c r="B17" s="698">
        <v>145</v>
      </c>
      <c r="C17" s="696">
        <v>0.72413793103448276</v>
      </c>
      <c r="D17" s="562">
        <v>0.2413793103448276</v>
      </c>
      <c r="E17" s="703">
        <v>3.4482758620689655E-2</v>
      </c>
    </row>
    <row r="18" spans="1:5" ht="15.75" x14ac:dyDescent="0.25">
      <c r="A18" s="549" t="s">
        <v>85</v>
      </c>
      <c r="B18" s="698">
        <v>218</v>
      </c>
      <c r="C18" s="696">
        <v>0.44036697247706424</v>
      </c>
      <c r="D18" s="562">
        <v>0.42660550458715596</v>
      </c>
      <c r="E18" s="561">
        <v>0.13302752293577982</v>
      </c>
    </row>
    <row r="19" spans="1:5" ht="15.75" x14ac:dyDescent="0.25">
      <c r="A19" s="549" t="s">
        <v>86</v>
      </c>
      <c r="B19" s="698">
        <v>194</v>
      </c>
      <c r="C19" s="696">
        <v>0.75257731958762886</v>
      </c>
      <c r="D19" s="562">
        <v>0.14432989690721648</v>
      </c>
      <c r="E19" s="561">
        <v>0.10309278350515463</v>
      </c>
    </row>
    <row r="20" spans="1:5" ht="15.75" x14ac:dyDescent="0.25">
      <c r="A20" s="549" t="s">
        <v>87</v>
      </c>
      <c r="B20" s="698">
        <v>24</v>
      </c>
      <c r="C20" s="696">
        <v>0.58333333333333337</v>
      </c>
      <c r="D20" s="705">
        <v>0.29166666666666669</v>
      </c>
      <c r="E20" s="703">
        <v>0.125</v>
      </c>
    </row>
    <row r="21" spans="1:5" ht="15.75" x14ac:dyDescent="0.25">
      <c r="A21" s="549" t="s">
        <v>88</v>
      </c>
      <c r="B21" s="698">
        <v>51</v>
      </c>
      <c r="C21" s="696">
        <v>0.5490196078431373</v>
      </c>
      <c r="D21" s="562">
        <v>0.33333333333333331</v>
      </c>
      <c r="E21" s="703">
        <v>0.11764705882352941</v>
      </c>
    </row>
    <row r="22" spans="1:5" ht="15.75" x14ac:dyDescent="0.25">
      <c r="A22" s="549" t="s">
        <v>89</v>
      </c>
      <c r="B22" s="698">
        <v>54</v>
      </c>
      <c r="C22" s="696">
        <v>0.42592592592592593</v>
      </c>
      <c r="D22" s="562">
        <v>0.33333333333333331</v>
      </c>
      <c r="E22" s="561">
        <v>0.24074074074074073</v>
      </c>
    </row>
    <row r="23" spans="1:5" ht="15.75" x14ac:dyDescent="0.25">
      <c r="A23" s="549" t="s">
        <v>90</v>
      </c>
      <c r="B23" s="698">
        <v>24</v>
      </c>
      <c r="C23" s="696">
        <v>0.83333333333333337</v>
      </c>
      <c r="D23" s="705">
        <v>4.1666666666666664E-2</v>
      </c>
      <c r="E23" s="703">
        <v>0.125</v>
      </c>
    </row>
    <row r="24" spans="1:5" ht="15.75" x14ac:dyDescent="0.25">
      <c r="A24" s="549" t="s">
        <v>91</v>
      </c>
      <c r="B24" s="698">
        <v>55</v>
      </c>
      <c r="C24" s="696">
        <v>0.69090909090909092</v>
      </c>
      <c r="D24" s="562">
        <v>0.23636363636363636</v>
      </c>
      <c r="E24" s="703">
        <v>7.2727272727272724E-2</v>
      </c>
    </row>
    <row r="25" spans="1:5" ht="15.75" x14ac:dyDescent="0.25">
      <c r="A25" s="549" t="s">
        <v>92</v>
      </c>
      <c r="B25" s="698">
        <v>126</v>
      </c>
      <c r="C25" s="696">
        <v>0.65079365079365081</v>
      </c>
      <c r="D25" s="562">
        <v>0.30952380952380953</v>
      </c>
      <c r="E25" s="703">
        <v>3.968253968253968E-2</v>
      </c>
    </row>
    <row r="26" spans="1:5" ht="15.75" x14ac:dyDescent="0.25">
      <c r="A26" s="549" t="s">
        <v>93</v>
      </c>
      <c r="B26" s="698">
        <v>21</v>
      </c>
      <c r="C26" s="696">
        <v>0.95238095238095233</v>
      </c>
      <c r="D26" s="705">
        <v>4.7619047619047616E-2</v>
      </c>
      <c r="E26" s="703">
        <v>0</v>
      </c>
    </row>
    <row r="27" spans="1:5" ht="15.75" x14ac:dyDescent="0.25">
      <c r="A27" s="549" t="s">
        <v>94</v>
      </c>
      <c r="B27" s="698">
        <v>87</v>
      </c>
      <c r="C27" s="696">
        <v>0.55172413793103448</v>
      </c>
      <c r="D27" s="562">
        <v>0.37931034482758619</v>
      </c>
      <c r="E27" s="703">
        <v>6.8965517241379309E-2</v>
      </c>
    </row>
    <row r="28" spans="1:5" ht="15.75" x14ac:dyDescent="0.25">
      <c r="A28" s="549" t="s">
        <v>95</v>
      </c>
      <c r="B28" s="698">
        <v>66</v>
      </c>
      <c r="C28" s="696">
        <v>0.42424242424242425</v>
      </c>
      <c r="D28" s="562">
        <v>0.43939393939393939</v>
      </c>
      <c r="E28" s="703">
        <v>0.13636363636363635</v>
      </c>
    </row>
    <row r="29" spans="1:5" ht="15.75" x14ac:dyDescent="0.25">
      <c r="A29" s="549" t="s">
        <v>96</v>
      </c>
      <c r="B29" s="698">
        <v>70</v>
      </c>
      <c r="C29" s="696">
        <v>0.7</v>
      </c>
      <c r="D29" s="562">
        <v>0.18571428571428572</v>
      </c>
      <c r="E29" s="703">
        <v>0.11428571428571428</v>
      </c>
    </row>
    <row r="30" spans="1:5" ht="15.75" x14ac:dyDescent="0.25">
      <c r="A30" s="549" t="s">
        <v>97</v>
      </c>
      <c r="B30" s="698">
        <v>29</v>
      </c>
      <c r="C30" s="696">
        <v>0.75862068965517238</v>
      </c>
      <c r="D30" s="705">
        <v>0.13793103448275862</v>
      </c>
      <c r="E30" s="703">
        <v>0.10344827586206896</v>
      </c>
    </row>
    <row r="31" spans="1:5" ht="15.75" x14ac:dyDescent="0.25">
      <c r="A31" s="549" t="s">
        <v>98</v>
      </c>
      <c r="B31" s="698">
        <v>50</v>
      </c>
      <c r="C31" s="696">
        <v>0.74</v>
      </c>
      <c r="D31" s="562">
        <v>0.2</v>
      </c>
      <c r="E31" s="703">
        <v>0.06</v>
      </c>
    </row>
    <row r="32" spans="1:5" ht="15.75" x14ac:dyDescent="0.25">
      <c r="A32" s="549" t="s">
        <v>99</v>
      </c>
      <c r="B32" s="698">
        <v>128</v>
      </c>
      <c r="C32" s="696">
        <v>0.546875</v>
      </c>
      <c r="D32" s="562">
        <v>0.3828125</v>
      </c>
      <c r="E32" s="703">
        <v>7.03125E-2</v>
      </c>
    </row>
    <row r="33" spans="1:5" ht="15.75" x14ac:dyDescent="0.25">
      <c r="A33" s="549" t="s">
        <v>100</v>
      </c>
      <c r="B33" s="698">
        <v>45</v>
      </c>
      <c r="C33" s="696">
        <v>0.68888888888888888</v>
      </c>
      <c r="D33" s="562">
        <v>0.28888888888888886</v>
      </c>
      <c r="E33" s="703">
        <v>2.2222222222222223E-2</v>
      </c>
    </row>
    <row r="34" spans="1:5" ht="15.75" x14ac:dyDescent="0.25">
      <c r="A34" s="549" t="s">
        <v>101</v>
      </c>
      <c r="B34" s="698">
        <v>30</v>
      </c>
      <c r="C34" s="696">
        <v>0.6333333333333333</v>
      </c>
      <c r="D34" s="562">
        <v>0.33333333333333331</v>
      </c>
      <c r="E34" s="703">
        <v>3.3333333333333333E-2</v>
      </c>
    </row>
    <row r="35" spans="1:5" ht="14.25" customHeight="1" x14ac:dyDescent="0.25">
      <c r="A35" s="549" t="s">
        <v>102</v>
      </c>
      <c r="B35" s="698">
        <v>91</v>
      </c>
      <c r="C35" s="696">
        <v>0.68131868131868134</v>
      </c>
      <c r="D35" s="562">
        <v>0.2857142857142857</v>
      </c>
      <c r="E35" s="703">
        <v>3.2967032967032968E-2</v>
      </c>
    </row>
    <row r="36" spans="1:5" ht="15.75" x14ac:dyDescent="0.25">
      <c r="A36" s="550" t="s">
        <v>103</v>
      </c>
      <c r="B36" s="699">
        <v>2467</v>
      </c>
      <c r="C36" s="260">
        <v>0.61045804620997157</v>
      </c>
      <c r="D36" s="700">
        <v>0.3100932306445075</v>
      </c>
      <c r="E36" s="701">
        <v>7.9448723145520872E-2</v>
      </c>
    </row>
    <row r="37" spans="1:5" ht="15.75" x14ac:dyDescent="0.25">
      <c r="A37" s="551"/>
      <c r="B37" s="551"/>
      <c r="C37" s="552"/>
      <c r="D37" s="553"/>
      <c r="E37" s="554"/>
    </row>
    <row r="38" spans="1:5" ht="15.75" x14ac:dyDescent="0.25">
      <c r="A38" s="495" t="s">
        <v>104</v>
      </c>
      <c r="B38" s="184"/>
      <c r="C38" s="41"/>
      <c r="D38" s="555"/>
      <c r="E38" s="556"/>
    </row>
    <row r="39" spans="1:5" ht="15.75" x14ac:dyDescent="0.25">
      <c r="A39" s="184" t="s">
        <v>105</v>
      </c>
      <c r="B39" s="152">
        <v>715</v>
      </c>
      <c r="C39" s="262">
        <v>0.46293706293706294</v>
      </c>
      <c r="D39" s="264">
        <v>0.43916083916083914</v>
      </c>
      <c r="E39" s="266">
        <v>9.7902097902097904E-2</v>
      </c>
    </row>
    <row r="40" spans="1:5" ht="15.75" x14ac:dyDescent="0.25">
      <c r="A40" s="184" t="s">
        <v>106</v>
      </c>
      <c r="B40" s="152">
        <v>810</v>
      </c>
      <c r="C40" s="262">
        <v>0.6074074074074074</v>
      </c>
      <c r="D40" s="264">
        <v>0.33086419753086421</v>
      </c>
      <c r="E40" s="266">
        <v>6.1728395061728392E-2</v>
      </c>
    </row>
    <row r="41" spans="1:5" ht="15.75" x14ac:dyDescent="0.25">
      <c r="A41" s="184" t="s">
        <v>107</v>
      </c>
      <c r="B41" s="152">
        <v>208</v>
      </c>
      <c r="C41" s="262">
        <v>0.61057692307692313</v>
      </c>
      <c r="D41" s="264">
        <v>0.30288461538461536</v>
      </c>
      <c r="E41" s="266">
        <v>8.6538461538461536E-2</v>
      </c>
    </row>
    <row r="42" spans="1:5" ht="15.75" x14ac:dyDescent="0.25">
      <c r="A42" s="184" t="s">
        <v>108</v>
      </c>
      <c r="B42" s="152">
        <v>92</v>
      </c>
      <c r="C42" s="262">
        <v>0.58695652173913049</v>
      </c>
      <c r="D42" s="264">
        <v>0.31521739130434784</v>
      </c>
      <c r="E42" s="702">
        <v>9.7826086956521743E-2</v>
      </c>
    </row>
    <row r="43" spans="1:5" ht="15.75" x14ac:dyDescent="0.25">
      <c r="A43" s="184" t="s">
        <v>109</v>
      </c>
      <c r="B43" s="152">
        <v>343</v>
      </c>
      <c r="C43" s="262">
        <v>0.71720116618075802</v>
      </c>
      <c r="D43" s="264">
        <v>0.2099125364431487</v>
      </c>
      <c r="E43" s="266">
        <v>7.2886297376093298E-2</v>
      </c>
    </row>
    <row r="44" spans="1:5" ht="15.75" x14ac:dyDescent="0.25">
      <c r="A44" s="184" t="s">
        <v>110</v>
      </c>
      <c r="B44" s="152">
        <v>299</v>
      </c>
      <c r="C44" s="262">
        <v>0.85618729096989965</v>
      </c>
      <c r="D44" s="264">
        <v>6.354515050167224E-2</v>
      </c>
      <c r="E44" s="266">
        <v>8.0267558528428096E-2</v>
      </c>
    </row>
    <row r="45" spans="1:5" ht="15.75" x14ac:dyDescent="0.25">
      <c r="A45" s="495" t="s">
        <v>103</v>
      </c>
      <c r="B45" s="137">
        <v>2467</v>
      </c>
      <c r="C45" s="557">
        <v>0.61045804620997157</v>
      </c>
      <c r="D45" s="558">
        <v>0.3100932306445075</v>
      </c>
      <c r="E45" s="559">
        <v>7.9448723145520872E-2</v>
      </c>
    </row>
    <row r="46" spans="1:5" ht="15.75" x14ac:dyDescent="0.25">
      <c r="A46" s="184"/>
      <c r="B46" s="184"/>
      <c r="C46" s="560"/>
      <c r="D46" s="264"/>
      <c r="E46" s="561"/>
    </row>
    <row r="47" spans="1:5" ht="15.75" x14ac:dyDescent="0.25">
      <c r="A47" s="495" t="s">
        <v>111</v>
      </c>
      <c r="B47" s="184"/>
      <c r="C47" s="560"/>
      <c r="D47" s="562"/>
      <c r="E47" s="561"/>
    </row>
    <row r="48" spans="1:5" ht="15.75" x14ac:dyDescent="0.25">
      <c r="A48" s="504" t="s">
        <v>112</v>
      </c>
      <c r="B48" s="152">
        <v>200</v>
      </c>
      <c r="C48" s="262">
        <v>0.60499999999999998</v>
      </c>
      <c r="D48" s="264">
        <v>0.255</v>
      </c>
      <c r="E48" s="266">
        <v>0.14000000000000001</v>
      </c>
    </row>
    <row r="49" spans="1:5" ht="15.75" x14ac:dyDescent="0.25">
      <c r="A49" s="504" t="s">
        <v>113</v>
      </c>
      <c r="B49" s="152">
        <v>230</v>
      </c>
      <c r="C49" s="262">
        <v>0.70434782608695656</v>
      </c>
      <c r="D49" s="264">
        <v>0.25217391304347825</v>
      </c>
      <c r="E49" s="702">
        <v>4.3478260869565216E-2</v>
      </c>
    </row>
    <row r="50" spans="1:5" ht="15.75" x14ac:dyDescent="0.25">
      <c r="A50" s="504" t="s">
        <v>114</v>
      </c>
      <c r="B50" s="152">
        <v>251</v>
      </c>
      <c r="C50" s="262">
        <v>0.69322709163346619</v>
      </c>
      <c r="D50" s="264">
        <v>0.23505976095617531</v>
      </c>
      <c r="E50" s="266">
        <v>7.1713147410358571E-2</v>
      </c>
    </row>
    <row r="51" spans="1:5" ht="15.75" x14ac:dyDescent="0.25">
      <c r="A51" s="504" t="s">
        <v>115</v>
      </c>
      <c r="B51" s="152">
        <v>242</v>
      </c>
      <c r="C51" s="262">
        <v>0.69421487603305787</v>
      </c>
      <c r="D51" s="264">
        <v>0.25206611570247933</v>
      </c>
      <c r="E51" s="266">
        <v>5.3719008264462811E-2</v>
      </c>
    </row>
    <row r="52" spans="1:5" ht="15.75" x14ac:dyDescent="0.25">
      <c r="A52" s="504" t="s">
        <v>116</v>
      </c>
      <c r="B52" s="152">
        <v>309</v>
      </c>
      <c r="C52" s="262">
        <v>0.67961165048543692</v>
      </c>
      <c r="D52" s="264">
        <v>0.26860841423948217</v>
      </c>
      <c r="E52" s="266">
        <v>5.1779935275080909E-2</v>
      </c>
    </row>
    <row r="53" spans="1:5" ht="15.75" x14ac:dyDescent="0.25">
      <c r="A53" s="504" t="s">
        <v>117</v>
      </c>
      <c r="B53" s="152">
        <v>286</v>
      </c>
      <c r="C53" s="262">
        <v>0.67832167832167833</v>
      </c>
      <c r="D53" s="264">
        <v>0.24125874125874125</v>
      </c>
      <c r="E53" s="266">
        <v>8.0419580419580416E-2</v>
      </c>
    </row>
    <row r="54" spans="1:5" ht="15.75" x14ac:dyDescent="0.25">
      <c r="A54" s="504" t="s">
        <v>118</v>
      </c>
      <c r="B54" s="152">
        <v>303</v>
      </c>
      <c r="C54" s="262">
        <v>0.56105610561056107</v>
      </c>
      <c r="D54" s="264">
        <v>0.35643564356435642</v>
      </c>
      <c r="E54" s="266">
        <v>8.2508250825082508E-2</v>
      </c>
    </row>
    <row r="55" spans="1:5" ht="15.75" x14ac:dyDescent="0.25">
      <c r="A55" s="504" t="s">
        <v>119</v>
      </c>
      <c r="B55" s="152">
        <v>247</v>
      </c>
      <c r="C55" s="262">
        <v>0.49797570850202427</v>
      </c>
      <c r="D55" s="264">
        <v>0.40890688259109309</v>
      </c>
      <c r="E55" s="266">
        <v>9.3117408906882596E-2</v>
      </c>
    </row>
    <row r="56" spans="1:5" ht="15.75" x14ac:dyDescent="0.25">
      <c r="A56" s="504" t="s">
        <v>120</v>
      </c>
      <c r="B56" s="152">
        <v>202</v>
      </c>
      <c r="C56" s="262">
        <v>0.52475247524752477</v>
      </c>
      <c r="D56" s="264">
        <v>0.38613861386138615</v>
      </c>
      <c r="E56" s="266">
        <v>8.9108910891089105E-2</v>
      </c>
    </row>
    <row r="57" spans="1:5" ht="15.75" x14ac:dyDescent="0.25">
      <c r="A57" s="504" t="s">
        <v>121</v>
      </c>
      <c r="B57" s="152">
        <v>197</v>
      </c>
      <c r="C57" s="262">
        <v>0.39593908629441626</v>
      </c>
      <c r="D57" s="264">
        <v>0.49238578680203043</v>
      </c>
      <c r="E57" s="266">
        <v>0.1116751269035533</v>
      </c>
    </row>
    <row r="58" spans="1:5" ht="15.75" x14ac:dyDescent="0.25">
      <c r="A58" s="298" t="s">
        <v>103</v>
      </c>
      <c r="B58" s="563">
        <v>2467</v>
      </c>
      <c r="C58" s="564">
        <v>0.61045804620997157</v>
      </c>
      <c r="D58" s="565">
        <v>0.3100932306445075</v>
      </c>
      <c r="E58" s="566">
        <v>7.9448723145520872E-2</v>
      </c>
    </row>
    <row r="59" spans="1:5" ht="15.75" x14ac:dyDescent="0.25">
      <c r="A59" s="67" t="s">
        <v>62</v>
      </c>
      <c r="B59" s="201"/>
      <c r="C59" s="201"/>
      <c r="D59" s="201"/>
      <c r="E59" s="201"/>
    </row>
    <row r="60" spans="1:5" ht="41.25" customHeight="1" x14ac:dyDescent="0.25">
      <c r="A60" s="1601" t="s">
        <v>123</v>
      </c>
      <c r="B60" s="1601"/>
      <c r="C60" s="1601"/>
      <c r="D60" s="1601"/>
      <c r="E60" s="1601"/>
    </row>
    <row r="61" spans="1:5" ht="44.25" customHeight="1" x14ac:dyDescent="0.25">
      <c r="A61" s="1601" t="s">
        <v>124</v>
      </c>
      <c r="B61" s="1601"/>
      <c r="C61" s="1601"/>
      <c r="D61" s="1601"/>
      <c r="E61" s="1601"/>
    </row>
    <row r="62" spans="1:5" ht="15.75" x14ac:dyDescent="0.25">
      <c r="A62" s="201"/>
      <c r="B62" s="201"/>
      <c r="C62" s="201"/>
      <c r="D62" s="201"/>
      <c r="E62" s="201"/>
    </row>
    <row r="63" spans="1:5" ht="15.75" x14ac:dyDescent="0.25">
      <c r="A63" s="141" t="s">
        <v>125</v>
      </c>
      <c r="B63" s="67"/>
      <c r="C63" s="67"/>
      <c r="D63" s="67"/>
      <c r="E63" s="67"/>
    </row>
    <row r="64" spans="1:5" ht="92.25" customHeight="1" x14ac:dyDescent="0.25">
      <c r="A64" s="1662" t="s">
        <v>312</v>
      </c>
      <c r="B64" s="1662"/>
      <c r="C64" s="1662"/>
      <c r="D64" s="1662"/>
      <c r="E64" s="1662"/>
    </row>
    <row r="65" spans="1:7" ht="15.75" x14ac:dyDescent="0.25">
      <c r="A65" s="567" t="s">
        <v>275</v>
      </c>
      <c r="B65" s="67"/>
      <c r="C65" s="67"/>
      <c r="D65" s="67"/>
      <c r="E65" s="67"/>
    </row>
    <row r="66" spans="1:7" ht="52.5" customHeight="1" x14ac:dyDescent="0.25">
      <c r="A66" s="1601" t="s">
        <v>254</v>
      </c>
      <c r="B66" s="1601"/>
      <c r="C66" s="1601"/>
      <c r="D66" s="1601"/>
      <c r="E66" s="1601"/>
      <c r="F66" s="471"/>
      <c r="G66" s="471"/>
    </row>
    <row r="68" spans="1:7" ht="30.75" customHeight="1" x14ac:dyDescent="0.25">
      <c r="A68" s="1599" t="s">
        <v>276</v>
      </c>
      <c r="B68" s="1599"/>
      <c r="C68" s="1599"/>
      <c r="D68" s="1599"/>
      <c r="E68" s="1599"/>
    </row>
  </sheetData>
  <mergeCells count="6">
    <mergeCell ref="A68:E68"/>
    <mergeCell ref="A1:E1"/>
    <mergeCell ref="A60:E60"/>
    <mergeCell ref="A61:E61"/>
    <mergeCell ref="A64:E64"/>
    <mergeCell ref="A66:E66"/>
  </mergeCells>
  <conditionalFormatting sqref="C37:E38">
    <cfRule type="cellIs" dxfId="1" priority="1" operator="lessThanOrEqual">
      <formula>0.11</formula>
    </cfRule>
  </conditionalFormatting>
  <pageMargins left="0.70866141732283472" right="0.70866141732283472" top="0.35433070866141736" bottom="0.35433070866141736" header="0.31496062992125984" footer="0.31496062992125984"/>
  <pageSetup scale="5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X76"/>
  <sheetViews>
    <sheetView workbookViewId="0">
      <selection activeCell="A2" sqref="A2"/>
    </sheetView>
  </sheetViews>
  <sheetFormatPr defaultRowHeight="15.75" x14ac:dyDescent="0.25"/>
  <cols>
    <col min="1" max="1" width="24.5703125" style="140" customWidth="1"/>
    <col min="2" max="2" width="13" style="201" customWidth="1"/>
    <col min="3" max="3" width="13.42578125" style="201" customWidth="1"/>
    <col min="4" max="4" width="13.5703125" style="201" customWidth="1"/>
    <col min="5" max="5" width="11.28515625" style="140" customWidth="1"/>
    <col min="6" max="6" width="9.140625" style="140"/>
    <col min="7" max="7" width="12.42578125" style="140" customWidth="1"/>
    <col min="8" max="8" width="13" style="140" customWidth="1"/>
    <col min="9" max="9" width="13.85546875" style="140" customWidth="1"/>
    <col min="10" max="10" width="12.7109375" style="140" customWidth="1"/>
    <col min="11" max="11" width="12.5703125" style="140" customWidth="1"/>
    <col min="12" max="12" width="14.140625" style="140" bestFit="1" customWidth="1"/>
    <col min="13" max="13" width="14.5703125" style="140" customWidth="1"/>
    <col min="14" max="17" width="11.140625" style="140" customWidth="1"/>
    <col min="18" max="16384" width="9.140625" style="140"/>
  </cols>
  <sheetData>
    <row r="1" spans="1:24" x14ac:dyDescent="0.25">
      <c r="A1" s="568" t="s">
        <v>753</v>
      </c>
      <c r="B1" s="568"/>
      <c r="C1" s="568"/>
      <c r="D1" s="568"/>
      <c r="E1" s="568"/>
      <c r="F1" s="568"/>
      <c r="G1" s="568"/>
      <c r="H1" s="568"/>
      <c r="I1" s="568"/>
      <c r="J1" s="568"/>
      <c r="K1" s="568"/>
      <c r="L1" s="568"/>
      <c r="M1" s="568"/>
      <c r="N1" s="568"/>
      <c r="O1" s="568"/>
      <c r="P1" s="568"/>
      <c r="Q1" s="568"/>
    </row>
    <row r="2" spans="1:24" x14ac:dyDescent="0.25">
      <c r="A2" s="92"/>
      <c r="E2" s="201"/>
      <c r="F2" s="201"/>
      <c r="G2" s="201"/>
      <c r="H2" s="201"/>
      <c r="I2" s="201"/>
      <c r="J2" s="201"/>
      <c r="K2" s="201"/>
      <c r="L2" s="201"/>
      <c r="M2" s="201"/>
      <c r="N2" s="201"/>
      <c r="O2" s="201"/>
      <c r="P2" s="201"/>
      <c r="Q2" s="201"/>
    </row>
    <row r="3" spans="1:24" ht="15.75" customHeight="1" x14ac:dyDescent="0.25">
      <c r="A3" s="569"/>
      <c r="B3" s="1663" t="s">
        <v>279</v>
      </c>
      <c r="C3" s="1665" t="s">
        <v>313</v>
      </c>
      <c r="D3" s="1667" t="s">
        <v>314</v>
      </c>
      <c r="E3" s="1668"/>
      <c r="F3" s="1668"/>
      <c r="G3" s="1668"/>
      <c r="H3" s="1668"/>
      <c r="I3" s="1668"/>
      <c r="J3" s="1668"/>
      <c r="K3" s="1668"/>
      <c r="L3" s="1668"/>
      <c r="M3" s="1668"/>
      <c r="N3" s="1669"/>
      <c r="O3" s="1484"/>
      <c r="P3" s="1484"/>
      <c r="Q3" s="1484"/>
    </row>
    <row r="4" spans="1:24" ht="78.75" x14ac:dyDescent="0.25">
      <c r="A4" s="570"/>
      <c r="B4" s="1664"/>
      <c r="C4" s="1666"/>
      <c r="D4" s="571" t="s">
        <v>28</v>
      </c>
      <c r="E4" s="572" t="s">
        <v>29</v>
      </c>
      <c r="F4" s="572" t="s">
        <v>30</v>
      </c>
      <c r="G4" s="572" t="s">
        <v>31</v>
      </c>
      <c r="H4" s="573" t="s">
        <v>32</v>
      </c>
      <c r="I4" s="572" t="s">
        <v>66</v>
      </c>
      <c r="J4" s="572" t="s">
        <v>67</v>
      </c>
      <c r="K4" s="573" t="s">
        <v>35</v>
      </c>
      <c r="L4" s="572" t="s">
        <v>68</v>
      </c>
      <c r="M4" s="572" t="s">
        <v>69</v>
      </c>
      <c r="N4" s="574" t="s">
        <v>36</v>
      </c>
      <c r="O4" s="577"/>
      <c r="P4" s="577"/>
      <c r="Q4" s="577"/>
      <c r="S4" s="648"/>
      <c r="T4" s="648"/>
      <c r="U4" s="648"/>
      <c r="V4" s="648"/>
      <c r="W4" s="648"/>
      <c r="X4" s="648"/>
    </row>
    <row r="5" spans="1:24" x14ac:dyDescent="0.25">
      <c r="A5" s="575"/>
      <c r="B5" s="570"/>
      <c r="C5" s="576"/>
      <c r="D5" s="570"/>
      <c r="E5" s="577"/>
      <c r="F5" s="577"/>
      <c r="G5" s="577"/>
      <c r="H5" s="578"/>
      <c r="I5" s="577"/>
      <c r="J5" s="577"/>
      <c r="K5" s="578"/>
      <c r="L5" s="577"/>
      <c r="M5" s="577"/>
      <c r="N5" s="579"/>
      <c r="O5" s="577"/>
      <c r="P5" s="577"/>
      <c r="Q5" s="577"/>
      <c r="S5" s="648"/>
      <c r="T5" s="648"/>
      <c r="U5" s="648"/>
      <c r="V5" s="648"/>
      <c r="W5" s="648"/>
      <c r="X5"/>
    </row>
    <row r="6" spans="1:24" x14ac:dyDescent="0.25">
      <c r="A6" s="580" t="s">
        <v>70</v>
      </c>
      <c r="B6" s="581"/>
      <c r="C6" s="582"/>
      <c r="D6" s="570"/>
      <c r="E6" s="577"/>
      <c r="F6" s="577"/>
      <c r="G6" s="577"/>
      <c r="H6" s="578"/>
      <c r="I6" s="577"/>
      <c r="J6" s="577"/>
      <c r="K6" s="578"/>
      <c r="L6" s="577"/>
      <c r="M6" s="577"/>
      <c r="N6" s="579"/>
      <c r="O6" s="577"/>
      <c r="P6" s="577"/>
      <c r="Q6" s="577"/>
      <c r="S6" s="648"/>
      <c r="T6" s="648"/>
      <c r="U6" s="648"/>
      <c r="V6" s="648"/>
      <c r="W6" s="648"/>
      <c r="X6"/>
    </row>
    <row r="7" spans="1:24" x14ac:dyDescent="0.25">
      <c r="A7" s="583" t="s">
        <v>71</v>
      </c>
      <c r="B7" s="139">
        <v>330</v>
      </c>
      <c r="C7" s="584">
        <v>157</v>
      </c>
      <c r="D7" s="585">
        <v>173</v>
      </c>
      <c r="E7" s="154">
        <v>3</v>
      </c>
      <c r="F7" s="154">
        <v>7</v>
      </c>
      <c r="G7" s="154">
        <v>3</v>
      </c>
      <c r="H7" s="156">
        <v>95</v>
      </c>
      <c r="I7" s="154">
        <v>4</v>
      </c>
      <c r="J7" s="154">
        <v>91</v>
      </c>
      <c r="K7" s="109">
        <v>41</v>
      </c>
      <c r="L7" s="154">
        <v>24</v>
      </c>
      <c r="M7" s="154">
        <v>17</v>
      </c>
      <c r="N7" s="586">
        <v>8</v>
      </c>
      <c r="O7" s="154"/>
      <c r="P7" s="154"/>
      <c r="Q7" s="154"/>
      <c r="S7" s="633"/>
      <c r="T7" s="633"/>
      <c r="U7" s="633"/>
      <c r="V7" s="633"/>
      <c r="W7" s="633"/>
      <c r="X7"/>
    </row>
    <row r="8" spans="1:24" x14ac:dyDescent="0.25">
      <c r="A8" s="583" t="s">
        <v>72</v>
      </c>
      <c r="B8" s="140">
        <v>573</v>
      </c>
      <c r="C8" s="584">
        <v>223</v>
      </c>
      <c r="D8" s="585">
        <v>350</v>
      </c>
      <c r="E8" s="154">
        <v>3</v>
      </c>
      <c r="F8" s="154">
        <v>2</v>
      </c>
      <c r="G8" s="154">
        <v>5</v>
      </c>
      <c r="H8" s="156">
        <v>138</v>
      </c>
      <c r="I8" s="154">
        <v>17</v>
      </c>
      <c r="J8" s="154">
        <v>121</v>
      </c>
      <c r="K8" s="284">
        <v>41</v>
      </c>
      <c r="L8" s="154">
        <v>32</v>
      </c>
      <c r="M8" s="154">
        <v>9</v>
      </c>
      <c r="N8" s="586">
        <v>34</v>
      </c>
      <c r="O8" s="154"/>
      <c r="P8" s="154"/>
      <c r="Q8" s="154"/>
      <c r="S8" s="633"/>
      <c r="T8" s="633"/>
      <c r="U8" s="633"/>
      <c r="V8" s="633"/>
      <c r="W8" s="633"/>
      <c r="X8"/>
    </row>
    <row r="9" spans="1:24" x14ac:dyDescent="0.25">
      <c r="A9" s="583" t="s">
        <v>73</v>
      </c>
      <c r="B9" s="140">
        <v>268</v>
      </c>
      <c r="C9" s="584">
        <v>103</v>
      </c>
      <c r="D9" s="585">
        <v>165</v>
      </c>
      <c r="E9" s="154">
        <v>0</v>
      </c>
      <c r="F9" s="154">
        <v>0</v>
      </c>
      <c r="G9" s="154">
        <v>3</v>
      </c>
      <c r="H9" s="156">
        <v>65</v>
      </c>
      <c r="I9" s="154">
        <v>10</v>
      </c>
      <c r="J9" s="154">
        <v>55</v>
      </c>
      <c r="K9" s="284">
        <v>15</v>
      </c>
      <c r="L9" s="154">
        <v>11</v>
      </c>
      <c r="M9" s="154">
        <v>4</v>
      </c>
      <c r="N9" s="586">
        <v>20</v>
      </c>
      <c r="O9" s="154"/>
      <c r="P9" s="154"/>
      <c r="Q9" s="154"/>
      <c r="S9" s="633"/>
      <c r="T9" s="633"/>
      <c r="U9" s="633"/>
      <c r="V9" s="633"/>
      <c r="W9" s="633"/>
      <c r="X9"/>
    </row>
    <row r="10" spans="1:24" x14ac:dyDescent="0.25">
      <c r="A10" s="583" t="s">
        <v>74</v>
      </c>
      <c r="B10" s="140">
        <v>160</v>
      </c>
      <c r="C10" s="584">
        <v>80</v>
      </c>
      <c r="D10" s="585">
        <v>80</v>
      </c>
      <c r="E10" s="154">
        <v>1</v>
      </c>
      <c r="F10" s="154">
        <v>0</v>
      </c>
      <c r="G10" s="154">
        <v>0</v>
      </c>
      <c r="H10" s="156">
        <v>68</v>
      </c>
      <c r="I10" s="154">
        <v>7</v>
      </c>
      <c r="J10" s="154">
        <v>61</v>
      </c>
      <c r="K10" s="284">
        <v>6</v>
      </c>
      <c r="L10" s="154">
        <v>4</v>
      </c>
      <c r="M10" s="154">
        <v>2</v>
      </c>
      <c r="N10" s="586">
        <v>5</v>
      </c>
      <c r="O10" s="154"/>
      <c r="P10" s="154"/>
      <c r="Q10" s="154"/>
      <c r="S10" s="633"/>
      <c r="T10" s="633"/>
      <c r="U10" s="633"/>
      <c r="V10" s="633"/>
      <c r="W10" s="633"/>
      <c r="X10"/>
    </row>
    <row r="11" spans="1:24" x14ac:dyDescent="0.25">
      <c r="A11" s="583" t="s">
        <v>75</v>
      </c>
      <c r="B11" s="140">
        <v>82</v>
      </c>
      <c r="C11" s="584">
        <v>25</v>
      </c>
      <c r="D11" s="585">
        <v>57</v>
      </c>
      <c r="E11" s="154">
        <v>1</v>
      </c>
      <c r="F11" s="154">
        <v>0</v>
      </c>
      <c r="G11" s="154">
        <v>0</v>
      </c>
      <c r="H11" s="156">
        <v>19</v>
      </c>
      <c r="I11" s="154">
        <v>3</v>
      </c>
      <c r="J11" s="154">
        <v>16</v>
      </c>
      <c r="K11" s="284">
        <v>5</v>
      </c>
      <c r="L11" s="154">
        <v>2</v>
      </c>
      <c r="M11" s="154">
        <v>3</v>
      </c>
      <c r="N11" s="586">
        <v>0</v>
      </c>
      <c r="O11" s="154"/>
      <c r="P11" s="154"/>
      <c r="Q11" s="154"/>
      <c r="S11" s="633"/>
      <c r="T11" s="633"/>
      <c r="U11" s="633"/>
      <c r="V11" s="633"/>
      <c r="W11" s="633"/>
      <c r="X11"/>
    </row>
    <row r="12" spans="1:24" x14ac:dyDescent="0.25">
      <c r="A12" s="583" t="s">
        <v>76</v>
      </c>
      <c r="B12" s="140">
        <v>210</v>
      </c>
      <c r="C12" s="584">
        <v>93</v>
      </c>
      <c r="D12" s="585">
        <v>117</v>
      </c>
      <c r="E12" s="154">
        <v>1</v>
      </c>
      <c r="F12" s="154">
        <v>1</v>
      </c>
      <c r="G12" s="154">
        <v>0</v>
      </c>
      <c r="H12" s="156">
        <v>78</v>
      </c>
      <c r="I12" s="154">
        <v>26</v>
      </c>
      <c r="J12" s="154">
        <v>52</v>
      </c>
      <c r="K12" s="284">
        <v>4</v>
      </c>
      <c r="L12" s="154">
        <v>4</v>
      </c>
      <c r="M12" s="154">
        <v>0</v>
      </c>
      <c r="N12" s="586">
        <v>9</v>
      </c>
      <c r="O12" s="154"/>
      <c r="P12" s="154"/>
      <c r="Q12" s="154"/>
      <c r="S12" s="633"/>
      <c r="T12" s="633"/>
      <c r="U12" s="633"/>
      <c r="V12" s="633"/>
      <c r="W12" s="633"/>
      <c r="X12"/>
    </row>
    <row r="13" spans="1:24" x14ac:dyDescent="0.25">
      <c r="A13" s="583" t="s">
        <v>77</v>
      </c>
      <c r="B13" s="140">
        <v>232</v>
      </c>
      <c r="C13" s="584">
        <v>85</v>
      </c>
      <c r="D13" s="585">
        <v>147</v>
      </c>
      <c r="E13" s="154">
        <v>0</v>
      </c>
      <c r="F13" s="154">
        <v>2</v>
      </c>
      <c r="G13" s="154">
        <v>2</v>
      </c>
      <c r="H13" s="156">
        <v>60</v>
      </c>
      <c r="I13" s="154">
        <v>6</v>
      </c>
      <c r="J13" s="154">
        <v>54</v>
      </c>
      <c r="K13" s="284">
        <v>21</v>
      </c>
      <c r="L13" s="154">
        <v>18</v>
      </c>
      <c r="M13" s="154">
        <v>3</v>
      </c>
      <c r="N13" s="586">
        <v>0</v>
      </c>
      <c r="O13" s="154"/>
      <c r="P13" s="154"/>
      <c r="Q13" s="154"/>
      <c r="S13" s="633"/>
      <c r="T13" s="633"/>
      <c r="U13" s="633"/>
      <c r="V13" s="633"/>
      <c r="W13" s="633"/>
      <c r="X13"/>
    </row>
    <row r="14" spans="1:24" x14ac:dyDescent="0.25">
      <c r="A14" s="583" t="s">
        <v>78</v>
      </c>
      <c r="B14" s="140">
        <v>238</v>
      </c>
      <c r="C14" s="584">
        <v>58</v>
      </c>
      <c r="D14" s="585">
        <v>180</v>
      </c>
      <c r="E14" s="154">
        <v>5</v>
      </c>
      <c r="F14" s="154">
        <v>3</v>
      </c>
      <c r="G14" s="154">
        <v>1</v>
      </c>
      <c r="H14" s="156">
        <v>39</v>
      </c>
      <c r="I14" s="154">
        <v>4</v>
      </c>
      <c r="J14" s="154">
        <v>35</v>
      </c>
      <c r="K14" s="284">
        <v>10</v>
      </c>
      <c r="L14" s="154">
        <v>9</v>
      </c>
      <c r="M14" s="154">
        <v>1</v>
      </c>
      <c r="N14" s="586">
        <v>0</v>
      </c>
      <c r="O14" s="154"/>
      <c r="P14" s="154"/>
      <c r="Q14" s="154"/>
      <c r="S14" s="633"/>
      <c r="T14" s="633"/>
      <c r="U14" s="633"/>
      <c r="V14" s="633"/>
      <c r="W14" s="633"/>
      <c r="X14"/>
    </row>
    <row r="15" spans="1:24" x14ac:dyDescent="0.25">
      <c r="A15" s="583" t="s">
        <v>79</v>
      </c>
      <c r="B15" s="140">
        <v>211</v>
      </c>
      <c r="C15" s="584">
        <v>80</v>
      </c>
      <c r="D15" s="585">
        <v>131</v>
      </c>
      <c r="E15" s="154">
        <v>0</v>
      </c>
      <c r="F15" s="154">
        <v>2</v>
      </c>
      <c r="G15" s="154">
        <v>2</v>
      </c>
      <c r="H15" s="156">
        <v>47</v>
      </c>
      <c r="I15" s="154">
        <v>12</v>
      </c>
      <c r="J15" s="154">
        <v>35</v>
      </c>
      <c r="K15" s="284">
        <v>28</v>
      </c>
      <c r="L15" s="154">
        <v>25</v>
      </c>
      <c r="M15" s="154">
        <v>3</v>
      </c>
      <c r="N15" s="586">
        <v>1</v>
      </c>
      <c r="O15" s="154"/>
      <c r="P15" s="154"/>
      <c r="Q15" s="154"/>
      <c r="S15" s="633"/>
      <c r="T15" s="633"/>
      <c r="U15" s="633"/>
      <c r="V15" s="633"/>
      <c r="W15" s="633"/>
      <c r="X15"/>
    </row>
    <row r="16" spans="1:24" x14ac:dyDescent="0.25">
      <c r="A16" s="583" t="s">
        <v>80</v>
      </c>
      <c r="B16" s="140">
        <v>214</v>
      </c>
      <c r="C16" s="584">
        <v>83</v>
      </c>
      <c r="D16" s="585">
        <v>131</v>
      </c>
      <c r="E16" s="154">
        <v>1</v>
      </c>
      <c r="F16" s="154">
        <v>0</v>
      </c>
      <c r="G16" s="154">
        <v>1</v>
      </c>
      <c r="H16" s="156">
        <v>50</v>
      </c>
      <c r="I16" s="154">
        <v>7</v>
      </c>
      <c r="J16" s="154">
        <v>43</v>
      </c>
      <c r="K16" s="284">
        <v>21</v>
      </c>
      <c r="L16" s="154">
        <v>19</v>
      </c>
      <c r="M16" s="154">
        <v>2</v>
      </c>
      <c r="N16" s="586">
        <v>10</v>
      </c>
      <c r="O16" s="154"/>
      <c r="P16" s="154"/>
      <c r="Q16" s="154"/>
      <c r="S16" s="633"/>
      <c r="T16" s="633"/>
      <c r="U16" s="633"/>
      <c r="V16" s="633"/>
      <c r="W16" s="633"/>
      <c r="X16"/>
    </row>
    <row r="17" spans="1:24" x14ac:dyDescent="0.25">
      <c r="A17" s="583" t="s">
        <v>81</v>
      </c>
      <c r="B17" s="140">
        <v>198</v>
      </c>
      <c r="C17" s="584">
        <v>62</v>
      </c>
      <c r="D17" s="585">
        <v>136</v>
      </c>
      <c r="E17" s="154">
        <v>6</v>
      </c>
      <c r="F17" s="154">
        <v>2</v>
      </c>
      <c r="G17" s="154">
        <v>3</v>
      </c>
      <c r="H17" s="156">
        <v>27</v>
      </c>
      <c r="I17" s="154">
        <v>4</v>
      </c>
      <c r="J17" s="154">
        <v>23</v>
      </c>
      <c r="K17" s="284">
        <v>24</v>
      </c>
      <c r="L17" s="154">
        <v>22</v>
      </c>
      <c r="M17" s="154">
        <v>2</v>
      </c>
      <c r="N17" s="586">
        <v>0</v>
      </c>
      <c r="O17" s="154"/>
      <c r="P17" s="154"/>
      <c r="Q17" s="154"/>
      <c r="S17" s="633"/>
      <c r="T17" s="633"/>
      <c r="U17" s="633"/>
      <c r="V17" s="633"/>
      <c r="W17" s="633"/>
      <c r="X17"/>
    </row>
    <row r="18" spans="1:24" x14ac:dyDescent="0.25">
      <c r="A18" s="583" t="s">
        <v>82</v>
      </c>
      <c r="B18" s="140">
        <v>722</v>
      </c>
      <c r="C18" s="584">
        <v>353</v>
      </c>
      <c r="D18" s="585">
        <v>369</v>
      </c>
      <c r="E18" s="154">
        <v>21</v>
      </c>
      <c r="F18" s="154">
        <v>6</v>
      </c>
      <c r="G18" s="154">
        <v>3</v>
      </c>
      <c r="H18" s="156">
        <v>207</v>
      </c>
      <c r="I18" s="154">
        <v>36</v>
      </c>
      <c r="J18" s="154">
        <v>171</v>
      </c>
      <c r="K18" s="284">
        <v>90</v>
      </c>
      <c r="L18" s="154">
        <v>59</v>
      </c>
      <c r="M18" s="154">
        <v>31</v>
      </c>
      <c r="N18" s="586">
        <v>26</v>
      </c>
      <c r="O18" s="154"/>
      <c r="P18" s="154"/>
      <c r="Q18" s="154"/>
      <c r="S18" s="633"/>
      <c r="T18" s="633"/>
      <c r="U18" s="633"/>
      <c r="V18" s="633"/>
      <c r="W18" s="633"/>
      <c r="X18"/>
    </row>
    <row r="19" spans="1:24" x14ac:dyDescent="0.25">
      <c r="A19" s="583" t="s">
        <v>83</v>
      </c>
      <c r="B19" s="140">
        <v>293</v>
      </c>
      <c r="C19" s="584">
        <v>95</v>
      </c>
      <c r="D19" s="585">
        <v>198</v>
      </c>
      <c r="E19" s="154">
        <v>2</v>
      </c>
      <c r="F19" s="154">
        <v>2</v>
      </c>
      <c r="G19" s="154">
        <v>0</v>
      </c>
      <c r="H19" s="156">
        <v>66</v>
      </c>
      <c r="I19" s="154">
        <v>4</v>
      </c>
      <c r="J19" s="154">
        <v>62</v>
      </c>
      <c r="K19" s="284">
        <v>23</v>
      </c>
      <c r="L19" s="154">
        <v>14</v>
      </c>
      <c r="M19" s="154">
        <v>9</v>
      </c>
      <c r="N19" s="586">
        <v>2</v>
      </c>
      <c r="O19" s="154"/>
      <c r="P19" s="154"/>
      <c r="Q19" s="154"/>
      <c r="S19" s="633"/>
      <c r="T19" s="633"/>
      <c r="U19" s="633"/>
      <c r="V19" s="633"/>
      <c r="W19" s="633"/>
      <c r="X19"/>
    </row>
    <row r="20" spans="1:24" x14ac:dyDescent="0.25">
      <c r="A20" s="583" t="s">
        <v>84</v>
      </c>
      <c r="B20" s="140">
        <v>680</v>
      </c>
      <c r="C20" s="584">
        <v>240</v>
      </c>
      <c r="D20" s="585">
        <v>440</v>
      </c>
      <c r="E20" s="154">
        <v>6</v>
      </c>
      <c r="F20" s="154">
        <v>6</v>
      </c>
      <c r="G20" s="154">
        <v>1</v>
      </c>
      <c r="H20" s="156">
        <v>145</v>
      </c>
      <c r="I20" s="154">
        <v>21</v>
      </c>
      <c r="J20" s="154">
        <v>124</v>
      </c>
      <c r="K20" s="284">
        <v>66</v>
      </c>
      <c r="L20" s="154">
        <v>50</v>
      </c>
      <c r="M20" s="154">
        <v>16</v>
      </c>
      <c r="N20" s="586">
        <v>16</v>
      </c>
      <c r="O20" s="154"/>
      <c r="P20" s="154"/>
      <c r="Q20" s="154"/>
      <c r="S20" s="633"/>
      <c r="T20" s="633"/>
      <c r="U20" s="633"/>
      <c r="V20" s="633"/>
      <c r="W20" s="633"/>
      <c r="X20"/>
    </row>
    <row r="21" spans="1:24" x14ac:dyDescent="0.25">
      <c r="A21" s="583" t="s">
        <v>85</v>
      </c>
      <c r="B21" s="140">
        <v>529</v>
      </c>
      <c r="C21" s="584">
        <v>356</v>
      </c>
      <c r="D21" s="585">
        <v>173</v>
      </c>
      <c r="E21" s="154">
        <v>29</v>
      </c>
      <c r="F21" s="154">
        <v>11</v>
      </c>
      <c r="G21" s="154">
        <v>2</v>
      </c>
      <c r="H21" s="156">
        <v>218</v>
      </c>
      <c r="I21" s="154">
        <v>21</v>
      </c>
      <c r="J21" s="154">
        <v>197</v>
      </c>
      <c r="K21" s="284">
        <v>95</v>
      </c>
      <c r="L21" s="154">
        <v>43</v>
      </c>
      <c r="M21" s="154">
        <v>52</v>
      </c>
      <c r="N21" s="586">
        <v>1</v>
      </c>
      <c r="O21" s="154"/>
      <c r="P21" s="154"/>
      <c r="Q21" s="154"/>
      <c r="S21" s="633"/>
      <c r="T21" s="633"/>
      <c r="U21" s="633"/>
      <c r="V21" s="633"/>
      <c r="W21" s="633"/>
      <c r="X21"/>
    </row>
    <row r="22" spans="1:24" x14ac:dyDescent="0.25">
      <c r="A22" s="583" t="s">
        <v>86</v>
      </c>
      <c r="B22" s="140">
        <v>497</v>
      </c>
      <c r="C22" s="584">
        <v>232</v>
      </c>
      <c r="D22" s="585">
        <v>265</v>
      </c>
      <c r="E22" s="154">
        <v>3</v>
      </c>
      <c r="F22" s="154">
        <v>3</v>
      </c>
      <c r="G22" s="154">
        <v>3</v>
      </c>
      <c r="H22" s="156">
        <v>194</v>
      </c>
      <c r="I22" s="154">
        <v>46</v>
      </c>
      <c r="J22" s="154">
        <v>148</v>
      </c>
      <c r="K22" s="284">
        <v>19</v>
      </c>
      <c r="L22" s="154">
        <v>10</v>
      </c>
      <c r="M22" s="154">
        <v>9</v>
      </c>
      <c r="N22" s="586">
        <v>10</v>
      </c>
      <c r="O22" s="154"/>
      <c r="P22" s="154"/>
      <c r="Q22" s="154"/>
      <c r="S22" s="633"/>
      <c r="T22" s="633"/>
      <c r="U22" s="633"/>
      <c r="V22" s="633"/>
      <c r="W22" s="633"/>
      <c r="X22"/>
    </row>
    <row r="23" spans="1:24" x14ac:dyDescent="0.25">
      <c r="A23" s="583" t="s">
        <v>87</v>
      </c>
      <c r="B23" s="140">
        <v>100</v>
      </c>
      <c r="C23" s="584">
        <v>41</v>
      </c>
      <c r="D23" s="585">
        <v>59</v>
      </c>
      <c r="E23" s="154">
        <v>8</v>
      </c>
      <c r="F23" s="154">
        <v>2</v>
      </c>
      <c r="G23" s="154">
        <v>1</v>
      </c>
      <c r="H23" s="156">
        <v>24</v>
      </c>
      <c r="I23" s="154">
        <v>4</v>
      </c>
      <c r="J23" s="154">
        <v>20</v>
      </c>
      <c r="K23" s="284">
        <v>6</v>
      </c>
      <c r="L23" s="154">
        <v>5</v>
      </c>
      <c r="M23" s="154">
        <v>1</v>
      </c>
      <c r="N23" s="586">
        <v>0</v>
      </c>
      <c r="O23" s="154"/>
      <c r="P23" s="154"/>
      <c r="Q23" s="154"/>
      <c r="S23" s="633"/>
      <c r="T23" s="633"/>
      <c r="U23" s="633"/>
      <c r="V23" s="633"/>
      <c r="W23" s="633"/>
      <c r="X23"/>
    </row>
    <row r="24" spans="1:24" x14ac:dyDescent="0.25">
      <c r="A24" s="583" t="s">
        <v>88</v>
      </c>
      <c r="B24" s="140">
        <v>178</v>
      </c>
      <c r="C24" s="584">
        <v>80</v>
      </c>
      <c r="D24" s="585">
        <v>98</v>
      </c>
      <c r="E24" s="154">
        <v>7</v>
      </c>
      <c r="F24" s="154">
        <v>1</v>
      </c>
      <c r="G24" s="154">
        <v>0</v>
      </c>
      <c r="H24" s="156">
        <v>51</v>
      </c>
      <c r="I24" s="154">
        <v>11</v>
      </c>
      <c r="J24" s="154">
        <v>40</v>
      </c>
      <c r="K24" s="284">
        <v>16</v>
      </c>
      <c r="L24" s="154">
        <v>14</v>
      </c>
      <c r="M24" s="154">
        <v>2</v>
      </c>
      <c r="N24" s="586">
        <v>5</v>
      </c>
      <c r="O24" s="154"/>
      <c r="P24" s="154"/>
      <c r="Q24" s="154"/>
      <c r="S24" s="633"/>
      <c r="T24" s="633"/>
      <c r="U24" s="633"/>
      <c r="V24" s="633"/>
      <c r="W24" s="633"/>
      <c r="X24"/>
    </row>
    <row r="25" spans="1:24" x14ac:dyDescent="0.25">
      <c r="A25" s="583" t="s">
        <v>89</v>
      </c>
      <c r="B25" s="140">
        <v>182</v>
      </c>
      <c r="C25" s="584">
        <v>65</v>
      </c>
      <c r="D25" s="585">
        <v>117</v>
      </c>
      <c r="E25" s="154">
        <v>0</v>
      </c>
      <c r="F25" s="154">
        <v>0</v>
      </c>
      <c r="G25" s="154">
        <v>1</v>
      </c>
      <c r="H25" s="156">
        <v>54</v>
      </c>
      <c r="I25" s="154">
        <v>14</v>
      </c>
      <c r="J25" s="154">
        <v>40</v>
      </c>
      <c r="K25" s="284">
        <v>1</v>
      </c>
      <c r="L25" s="154">
        <v>1</v>
      </c>
      <c r="M25" s="154">
        <v>0</v>
      </c>
      <c r="N25" s="586">
        <v>9</v>
      </c>
      <c r="O25" s="154"/>
      <c r="P25" s="154"/>
      <c r="Q25" s="154"/>
      <c r="S25" s="633"/>
      <c r="T25" s="633"/>
      <c r="U25" s="633"/>
      <c r="V25" s="633"/>
      <c r="W25" s="633"/>
      <c r="X25"/>
    </row>
    <row r="26" spans="1:24" x14ac:dyDescent="0.25">
      <c r="A26" s="549" t="s">
        <v>90</v>
      </c>
      <c r="B26" s="140">
        <v>52</v>
      </c>
      <c r="C26" s="584">
        <v>26</v>
      </c>
      <c r="D26" s="585">
        <v>26</v>
      </c>
      <c r="E26" s="154">
        <v>0</v>
      </c>
      <c r="F26" s="154">
        <v>1</v>
      </c>
      <c r="G26" s="154">
        <v>0</v>
      </c>
      <c r="H26" s="156">
        <v>24</v>
      </c>
      <c r="I26" s="154">
        <v>4</v>
      </c>
      <c r="J26" s="154">
        <v>20</v>
      </c>
      <c r="K26" s="284">
        <v>0</v>
      </c>
      <c r="L26" s="154">
        <v>0</v>
      </c>
      <c r="M26" s="154">
        <v>0</v>
      </c>
      <c r="N26" s="586">
        <v>1</v>
      </c>
      <c r="O26" s="154"/>
      <c r="P26" s="154"/>
      <c r="Q26" s="154"/>
      <c r="S26" s="633"/>
      <c r="T26" s="633"/>
      <c r="U26" s="633"/>
      <c r="V26" s="633"/>
      <c r="W26" s="633"/>
      <c r="X26"/>
    </row>
    <row r="27" spans="1:24" x14ac:dyDescent="0.25">
      <c r="A27" s="583" t="s">
        <v>91</v>
      </c>
      <c r="B27" s="140">
        <v>253</v>
      </c>
      <c r="C27" s="584">
        <v>73</v>
      </c>
      <c r="D27" s="585">
        <v>180</v>
      </c>
      <c r="E27" s="154">
        <v>4</v>
      </c>
      <c r="F27" s="154">
        <v>0</v>
      </c>
      <c r="G27" s="154">
        <v>1</v>
      </c>
      <c r="H27" s="156">
        <v>55</v>
      </c>
      <c r="I27" s="154">
        <v>11</v>
      </c>
      <c r="J27" s="154">
        <v>44</v>
      </c>
      <c r="K27" s="284">
        <v>12</v>
      </c>
      <c r="L27" s="154">
        <v>9</v>
      </c>
      <c r="M27" s="154">
        <v>3</v>
      </c>
      <c r="N27" s="586">
        <v>1</v>
      </c>
      <c r="O27" s="154"/>
      <c r="P27" s="154"/>
      <c r="Q27" s="154"/>
      <c r="S27" s="633"/>
      <c r="T27" s="633"/>
      <c r="U27" s="633"/>
      <c r="V27" s="633"/>
      <c r="W27" s="633"/>
      <c r="X27"/>
    </row>
    <row r="28" spans="1:24" x14ac:dyDescent="0.25">
      <c r="A28" s="583" t="s">
        <v>92</v>
      </c>
      <c r="B28" s="140">
        <v>507</v>
      </c>
      <c r="C28" s="584">
        <v>176</v>
      </c>
      <c r="D28" s="585">
        <v>331</v>
      </c>
      <c r="E28" s="154">
        <v>13</v>
      </c>
      <c r="F28" s="154">
        <v>1</v>
      </c>
      <c r="G28" s="154">
        <v>0</v>
      </c>
      <c r="H28" s="156">
        <v>126</v>
      </c>
      <c r="I28" s="154">
        <v>17</v>
      </c>
      <c r="J28" s="154">
        <v>109</v>
      </c>
      <c r="K28" s="284">
        <v>34</v>
      </c>
      <c r="L28" s="154">
        <v>22</v>
      </c>
      <c r="M28" s="154">
        <v>12</v>
      </c>
      <c r="N28" s="586">
        <v>2</v>
      </c>
      <c r="O28" s="154"/>
      <c r="P28" s="154"/>
      <c r="Q28" s="154"/>
      <c r="S28" s="633"/>
      <c r="T28" s="633"/>
      <c r="U28" s="633"/>
      <c r="V28" s="633"/>
      <c r="W28" s="633"/>
      <c r="X28"/>
    </row>
    <row r="29" spans="1:24" x14ac:dyDescent="0.25">
      <c r="A29" s="583" t="s">
        <v>93</v>
      </c>
      <c r="B29" s="140">
        <v>52</v>
      </c>
      <c r="C29" s="584">
        <v>23</v>
      </c>
      <c r="D29" s="585">
        <v>29</v>
      </c>
      <c r="E29" s="154">
        <v>0</v>
      </c>
      <c r="F29" s="154">
        <v>0</v>
      </c>
      <c r="G29" s="154">
        <v>1</v>
      </c>
      <c r="H29" s="156">
        <v>21</v>
      </c>
      <c r="I29" s="154">
        <v>2</v>
      </c>
      <c r="J29" s="154">
        <v>19</v>
      </c>
      <c r="K29" s="284">
        <v>1</v>
      </c>
      <c r="L29" s="154">
        <v>1</v>
      </c>
      <c r="M29" s="154">
        <v>0</v>
      </c>
      <c r="N29" s="586">
        <v>0</v>
      </c>
      <c r="O29" s="154"/>
      <c r="P29" s="154"/>
      <c r="Q29" s="154"/>
      <c r="S29" s="633"/>
      <c r="T29" s="633"/>
      <c r="U29" s="633"/>
      <c r="V29" s="633"/>
      <c r="W29" s="633"/>
      <c r="X29"/>
    </row>
    <row r="30" spans="1:24" x14ac:dyDescent="0.25">
      <c r="A30" s="583" t="s">
        <v>94</v>
      </c>
      <c r="B30" s="140">
        <v>287</v>
      </c>
      <c r="C30" s="584">
        <v>117</v>
      </c>
      <c r="D30" s="585">
        <v>170</v>
      </c>
      <c r="E30" s="154">
        <v>1</v>
      </c>
      <c r="F30" s="154">
        <v>4</v>
      </c>
      <c r="G30" s="154">
        <v>2</v>
      </c>
      <c r="H30" s="156">
        <v>87</v>
      </c>
      <c r="I30" s="154">
        <v>24</v>
      </c>
      <c r="J30" s="154">
        <v>63</v>
      </c>
      <c r="K30" s="284">
        <v>19</v>
      </c>
      <c r="L30" s="154">
        <v>5</v>
      </c>
      <c r="M30" s="154">
        <v>14</v>
      </c>
      <c r="N30" s="586">
        <v>4</v>
      </c>
      <c r="O30" s="154"/>
      <c r="P30" s="154"/>
      <c r="Q30" s="154"/>
      <c r="S30" s="633"/>
      <c r="T30" s="633"/>
      <c r="U30" s="633"/>
      <c r="V30" s="633"/>
      <c r="W30" s="633"/>
      <c r="X30"/>
    </row>
    <row r="31" spans="1:24" x14ac:dyDescent="0.25">
      <c r="A31" s="583" t="s">
        <v>95</v>
      </c>
      <c r="B31" s="140">
        <v>200</v>
      </c>
      <c r="C31" s="584">
        <v>113</v>
      </c>
      <c r="D31" s="585">
        <v>87</v>
      </c>
      <c r="E31" s="154">
        <v>9</v>
      </c>
      <c r="F31" s="154">
        <v>1</v>
      </c>
      <c r="G31" s="154">
        <v>1</v>
      </c>
      <c r="H31" s="156">
        <v>66</v>
      </c>
      <c r="I31" s="154">
        <v>11</v>
      </c>
      <c r="J31" s="154">
        <v>55</v>
      </c>
      <c r="K31" s="284">
        <v>36</v>
      </c>
      <c r="L31" s="154">
        <v>31</v>
      </c>
      <c r="M31" s="154">
        <v>5</v>
      </c>
      <c r="N31" s="586">
        <v>0</v>
      </c>
      <c r="O31" s="154"/>
      <c r="P31" s="154"/>
      <c r="Q31" s="154"/>
      <c r="S31" s="633"/>
      <c r="T31" s="633"/>
      <c r="U31" s="633"/>
      <c r="V31" s="633"/>
      <c r="W31" s="633"/>
      <c r="X31"/>
    </row>
    <row r="32" spans="1:24" x14ac:dyDescent="0.25">
      <c r="A32" s="583" t="s">
        <v>96</v>
      </c>
      <c r="B32" s="140">
        <v>196</v>
      </c>
      <c r="C32" s="584">
        <v>91</v>
      </c>
      <c r="D32" s="585">
        <v>105</v>
      </c>
      <c r="E32" s="154">
        <v>0</v>
      </c>
      <c r="F32" s="154">
        <v>0</v>
      </c>
      <c r="G32" s="154">
        <v>0</v>
      </c>
      <c r="H32" s="156">
        <v>70</v>
      </c>
      <c r="I32" s="154">
        <v>17</v>
      </c>
      <c r="J32" s="154">
        <v>53</v>
      </c>
      <c r="K32" s="284">
        <v>14</v>
      </c>
      <c r="L32" s="154">
        <v>12</v>
      </c>
      <c r="M32" s="154">
        <v>2</v>
      </c>
      <c r="N32" s="586">
        <v>7</v>
      </c>
      <c r="O32" s="154"/>
      <c r="P32" s="154"/>
      <c r="Q32" s="154"/>
      <c r="S32" s="633"/>
      <c r="T32" s="633"/>
      <c r="U32" s="633"/>
      <c r="V32" s="633"/>
      <c r="W32" s="633"/>
      <c r="X32"/>
    </row>
    <row r="33" spans="1:24" x14ac:dyDescent="0.25">
      <c r="A33" s="583" t="s">
        <v>97</v>
      </c>
      <c r="B33" s="140">
        <v>48</v>
      </c>
      <c r="C33" s="584">
        <v>32</v>
      </c>
      <c r="D33" s="585">
        <v>16</v>
      </c>
      <c r="E33" s="154">
        <v>0</v>
      </c>
      <c r="F33" s="154">
        <v>0</v>
      </c>
      <c r="G33" s="154">
        <v>1</v>
      </c>
      <c r="H33" s="156">
        <v>29</v>
      </c>
      <c r="I33" s="154">
        <v>5</v>
      </c>
      <c r="J33" s="154">
        <v>24</v>
      </c>
      <c r="K33" s="284">
        <v>2</v>
      </c>
      <c r="L33" s="154">
        <v>0</v>
      </c>
      <c r="M33" s="154">
        <v>2</v>
      </c>
      <c r="N33" s="586">
        <v>0</v>
      </c>
      <c r="O33" s="154"/>
      <c r="P33" s="154"/>
      <c r="Q33" s="154"/>
      <c r="S33" s="633"/>
      <c r="T33" s="633"/>
      <c r="U33" s="633"/>
      <c r="V33" s="633"/>
      <c r="W33" s="633"/>
      <c r="X33"/>
    </row>
    <row r="34" spans="1:24" x14ac:dyDescent="0.25">
      <c r="A34" s="583" t="s">
        <v>98</v>
      </c>
      <c r="B34" s="140">
        <v>165</v>
      </c>
      <c r="C34" s="584">
        <v>68</v>
      </c>
      <c r="D34" s="585">
        <v>97</v>
      </c>
      <c r="E34" s="154">
        <v>1</v>
      </c>
      <c r="F34" s="154">
        <v>3</v>
      </c>
      <c r="G34" s="154">
        <v>0</v>
      </c>
      <c r="H34" s="156">
        <v>50</v>
      </c>
      <c r="I34" s="154">
        <v>4</v>
      </c>
      <c r="J34" s="154">
        <v>46</v>
      </c>
      <c r="K34" s="284">
        <v>13</v>
      </c>
      <c r="L34" s="154">
        <v>9</v>
      </c>
      <c r="M34" s="154">
        <v>4</v>
      </c>
      <c r="N34" s="586">
        <v>1</v>
      </c>
      <c r="O34" s="154"/>
      <c r="P34" s="154"/>
      <c r="Q34" s="154"/>
      <c r="S34" s="633"/>
      <c r="T34" s="633"/>
      <c r="U34" s="633"/>
      <c r="V34" s="633"/>
      <c r="W34" s="633"/>
      <c r="X34"/>
    </row>
    <row r="35" spans="1:24" x14ac:dyDescent="0.25">
      <c r="A35" s="583" t="s">
        <v>99</v>
      </c>
      <c r="B35" s="140">
        <v>454</v>
      </c>
      <c r="C35" s="584">
        <v>174</v>
      </c>
      <c r="D35" s="585">
        <v>280</v>
      </c>
      <c r="E35" s="154">
        <v>5</v>
      </c>
      <c r="F35" s="154">
        <v>1</v>
      </c>
      <c r="G35" s="154">
        <v>2</v>
      </c>
      <c r="H35" s="156">
        <v>128</v>
      </c>
      <c r="I35" s="154">
        <v>21</v>
      </c>
      <c r="J35" s="154">
        <v>107</v>
      </c>
      <c r="K35" s="284">
        <v>37</v>
      </c>
      <c r="L35" s="154">
        <v>33</v>
      </c>
      <c r="M35" s="154">
        <v>4</v>
      </c>
      <c r="N35" s="586">
        <v>1</v>
      </c>
      <c r="O35" s="154"/>
      <c r="P35" s="154"/>
      <c r="Q35" s="154"/>
      <c r="S35" s="633"/>
      <c r="T35" s="633"/>
      <c r="U35" s="633"/>
      <c r="V35" s="633"/>
      <c r="W35" s="633"/>
      <c r="X35"/>
    </row>
    <row r="36" spans="1:24" x14ac:dyDescent="0.25">
      <c r="A36" s="583" t="s">
        <v>100</v>
      </c>
      <c r="B36" s="140">
        <v>169</v>
      </c>
      <c r="C36" s="584">
        <v>63</v>
      </c>
      <c r="D36" s="585">
        <v>106</v>
      </c>
      <c r="E36" s="154">
        <v>1</v>
      </c>
      <c r="F36" s="154">
        <v>1</v>
      </c>
      <c r="G36" s="154">
        <v>0</v>
      </c>
      <c r="H36" s="156">
        <v>45</v>
      </c>
      <c r="I36" s="154">
        <v>10</v>
      </c>
      <c r="J36" s="154">
        <v>35</v>
      </c>
      <c r="K36" s="284">
        <v>11</v>
      </c>
      <c r="L36" s="154">
        <v>9</v>
      </c>
      <c r="M36" s="154">
        <v>2</v>
      </c>
      <c r="N36" s="586">
        <v>5</v>
      </c>
      <c r="O36" s="154"/>
      <c r="P36" s="154"/>
      <c r="Q36" s="154"/>
      <c r="S36" s="633"/>
      <c r="T36" s="633"/>
      <c r="U36" s="633"/>
      <c r="V36" s="633"/>
      <c r="W36" s="633"/>
      <c r="X36"/>
    </row>
    <row r="37" spans="1:24" x14ac:dyDescent="0.25">
      <c r="A37" s="583" t="s">
        <v>101</v>
      </c>
      <c r="B37" s="140">
        <v>94</v>
      </c>
      <c r="C37" s="584">
        <v>47</v>
      </c>
      <c r="D37" s="585">
        <v>47</v>
      </c>
      <c r="E37" s="154">
        <v>3</v>
      </c>
      <c r="F37" s="154">
        <v>0</v>
      </c>
      <c r="G37" s="154">
        <v>0</v>
      </c>
      <c r="H37" s="156">
        <v>30</v>
      </c>
      <c r="I37" s="154">
        <v>4</v>
      </c>
      <c r="J37" s="154">
        <v>26</v>
      </c>
      <c r="K37" s="284">
        <v>14</v>
      </c>
      <c r="L37" s="154">
        <v>12</v>
      </c>
      <c r="M37" s="154">
        <v>2</v>
      </c>
      <c r="N37" s="586">
        <v>0</v>
      </c>
      <c r="O37" s="154"/>
      <c r="P37" s="154"/>
      <c r="Q37" s="154"/>
      <c r="S37" s="633"/>
      <c r="T37" s="633"/>
      <c r="U37" s="633"/>
      <c r="V37" s="633"/>
      <c r="W37" s="633"/>
      <c r="X37"/>
    </row>
    <row r="38" spans="1:24" x14ac:dyDescent="0.25">
      <c r="A38" s="583" t="s">
        <v>102</v>
      </c>
      <c r="B38" s="140">
        <v>379</v>
      </c>
      <c r="C38" s="584">
        <v>131</v>
      </c>
      <c r="D38" s="585">
        <v>248</v>
      </c>
      <c r="E38" s="154">
        <v>2</v>
      </c>
      <c r="F38" s="154">
        <v>0</v>
      </c>
      <c r="G38" s="154">
        <v>0</v>
      </c>
      <c r="H38" s="156">
        <v>91</v>
      </c>
      <c r="I38" s="154">
        <v>50</v>
      </c>
      <c r="J38" s="154">
        <v>41</v>
      </c>
      <c r="K38" s="284">
        <v>23</v>
      </c>
      <c r="L38" s="154">
        <v>12</v>
      </c>
      <c r="M38" s="154">
        <v>11</v>
      </c>
      <c r="N38" s="586">
        <v>15</v>
      </c>
      <c r="O38" s="154"/>
      <c r="P38" s="154"/>
      <c r="Q38" s="154"/>
      <c r="S38" s="633"/>
      <c r="T38" s="633"/>
      <c r="U38" s="633"/>
      <c r="V38" s="633"/>
      <c r="W38" s="633"/>
      <c r="X38"/>
    </row>
    <row r="39" spans="1:24" x14ac:dyDescent="0.25">
      <c r="A39" s="583" t="s">
        <v>281</v>
      </c>
      <c r="B39" s="140">
        <v>1</v>
      </c>
      <c r="C39" s="584">
        <v>1</v>
      </c>
      <c r="D39" s="585">
        <v>0</v>
      </c>
      <c r="E39" s="154">
        <v>0</v>
      </c>
      <c r="F39" s="154">
        <v>1</v>
      </c>
      <c r="G39" s="154">
        <v>0</v>
      </c>
      <c r="H39" s="156">
        <v>0</v>
      </c>
      <c r="I39" s="154">
        <v>0</v>
      </c>
      <c r="J39" s="154">
        <v>0</v>
      </c>
      <c r="K39" s="156">
        <v>0</v>
      </c>
      <c r="L39" s="154">
        <v>0</v>
      </c>
      <c r="M39" s="154">
        <v>0</v>
      </c>
      <c r="N39" s="586">
        <v>0</v>
      </c>
      <c r="O39" s="154"/>
      <c r="P39" s="154"/>
      <c r="Q39" s="154"/>
      <c r="S39" s="633"/>
      <c r="T39" s="633"/>
      <c r="U39" s="633"/>
      <c r="V39" s="633"/>
      <c r="W39" s="633"/>
    </row>
    <row r="40" spans="1:24" x14ac:dyDescent="0.25">
      <c r="A40" s="587" t="s">
        <v>103</v>
      </c>
      <c r="B40" s="588">
        <v>8754</v>
      </c>
      <c r="C40" s="589">
        <v>3646</v>
      </c>
      <c r="D40" s="590">
        <v>5108</v>
      </c>
      <c r="E40" s="591">
        <v>136</v>
      </c>
      <c r="F40" s="591">
        <v>63</v>
      </c>
      <c r="G40" s="591">
        <v>39</v>
      </c>
      <c r="H40" s="592">
        <v>2467</v>
      </c>
      <c r="I40" s="591">
        <v>437</v>
      </c>
      <c r="J40" s="591">
        <v>2030</v>
      </c>
      <c r="K40" s="593">
        <v>748</v>
      </c>
      <c r="L40" s="591">
        <v>521</v>
      </c>
      <c r="M40" s="591">
        <v>227</v>
      </c>
      <c r="N40" s="594">
        <v>193</v>
      </c>
      <c r="O40" s="591"/>
      <c r="P40" s="154"/>
      <c r="Q40" s="154"/>
      <c r="S40" s="633"/>
      <c r="T40" s="633"/>
      <c r="U40" s="633"/>
      <c r="V40" s="633"/>
      <c r="W40" s="633"/>
    </row>
    <row r="41" spans="1:24" x14ac:dyDescent="0.25">
      <c r="A41" s="595"/>
      <c r="B41" s="596"/>
      <c r="C41" s="584"/>
      <c r="D41" s="596"/>
      <c r="E41" s="597"/>
      <c r="F41" s="597"/>
      <c r="G41" s="597"/>
      <c r="H41" s="598"/>
      <c r="I41" s="597"/>
      <c r="J41" s="597"/>
      <c r="K41" s="598"/>
      <c r="L41" s="597"/>
      <c r="M41" s="597"/>
      <c r="N41" s="599"/>
      <c r="O41" s="597"/>
      <c r="P41" s="597"/>
      <c r="Q41" s="597"/>
    </row>
    <row r="42" spans="1:24" x14ac:dyDescent="0.25">
      <c r="A42" s="600" t="s">
        <v>104</v>
      </c>
      <c r="B42" s="596"/>
      <c r="C42" s="584"/>
      <c r="D42" s="595"/>
      <c r="E42" s="601"/>
      <c r="F42" s="601"/>
      <c r="G42" s="601"/>
      <c r="H42" s="602"/>
      <c r="I42" s="601"/>
      <c r="J42" s="601"/>
      <c r="K42" s="602"/>
      <c r="L42" s="601"/>
      <c r="M42" s="601"/>
      <c r="N42" s="603"/>
      <c r="O42" s="601"/>
      <c r="P42" s="601"/>
      <c r="Q42" s="601"/>
      <c r="S42" s="648"/>
      <c r="T42" s="648"/>
      <c r="U42" s="648"/>
      <c r="V42" s="648"/>
      <c r="W42" s="648"/>
    </row>
    <row r="43" spans="1:24" x14ac:dyDescent="0.25">
      <c r="A43" s="595" t="s">
        <v>105</v>
      </c>
      <c r="B43" s="596">
        <v>2343</v>
      </c>
      <c r="C43" s="584">
        <v>1188</v>
      </c>
      <c r="D43" s="596">
        <v>1155</v>
      </c>
      <c r="E43" s="154">
        <v>67</v>
      </c>
      <c r="F43" s="154">
        <v>29</v>
      </c>
      <c r="G43" s="154">
        <v>13</v>
      </c>
      <c r="H43" s="156">
        <v>715</v>
      </c>
      <c r="I43" s="553">
        <v>89</v>
      </c>
      <c r="J43" s="154">
        <v>626</v>
      </c>
      <c r="K43" s="156">
        <v>328</v>
      </c>
      <c r="L43" s="154">
        <v>220</v>
      </c>
      <c r="M43" s="154">
        <v>108</v>
      </c>
      <c r="N43" s="586">
        <v>36</v>
      </c>
      <c r="O43" s="154"/>
      <c r="P43" s="154"/>
      <c r="Q43" s="154"/>
      <c r="S43" s="633"/>
      <c r="T43" s="633"/>
      <c r="U43" s="633"/>
      <c r="V43" s="633"/>
      <c r="W43" s="633"/>
    </row>
    <row r="44" spans="1:24" x14ac:dyDescent="0.25">
      <c r="A44" s="595" t="s">
        <v>106</v>
      </c>
      <c r="B44" s="596">
        <v>3331</v>
      </c>
      <c r="C44" s="584">
        <v>1190</v>
      </c>
      <c r="D44" s="596">
        <v>2141</v>
      </c>
      <c r="E44" s="154">
        <v>54</v>
      </c>
      <c r="F44" s="154">
        <v>18</v>
      </c>
      <c r="G44" s="154">
        <v>17</v>
      </c>
      <c r="H44" s="156">
        <v>810</v>
      </c>
      <c r="I44" s="553">
        <v>181</v>
      </c>
      <c r="J44" s="154">
        <v>629</v>
      </c>
      <c r="K44" s="156">
        <v>241</v>
      </c>
      <c r="L44" s="154">
        <v>179</v>
      </c>
      <c r="M44" s="154">
        <v>62</v>
      </c>
      <c r="N44" s="586">
        <v>50</v>
      </c>
      <c r="O44" s="154"/>
      <c r="P44" s="154"/>
      <c r="Q44" s="154"/>
      <c r="S44" s="633"/>
      <c r="T44" s="633"/>
      <c r="U44" s="633"/>
      <c r="V44" s="633"/>
      <c r="W44" s="633"/>
    </row>
    <row r="45" spans="1:24" x14ac:dyDescent="0.25">
      <c r="A45" s="595" t="s">
        <v>107</v>
      </c>
      <c r="B45" s="596">
        <v>932</v>
      </c>
      <c r="C45" s="584">
        <v>315</v>
      </c>
      <c r="D45" s="596">
        <v>617</v>
      </c>
      <c r="E45" s="154">
        <v>6</v>
      </c>
      <c r="F45" s="154">
        <v>8</v>
      </c>
      <c r="G45" s="154">
        <v>2</v>
      </c>
      <c r="H45" s="156">
        <v>208</v>
      </c>
      <c r="I45" s="553">
        <v>45</v>
      </c>
      <c r="J45" s="154">
        <v>163</v>
      </c>
      <c r="K45" s="156">
        <v>63</v>
      </c>
      <c r="L45" s="154">
        <v>49</v>
      </c>
      <c r="M45" s="154">
        <v>14</v>
      </c>
      <c r="N45" s="586">
        <v>28</v>
      </c>
      <c r="O45" s="154"/>
      <c r="P45" s="154"/>
      <c r="Q45" s="154"/>
      <c r="S45" s="633"/>
      <c r="T45" s="633"/>
      <c r="U45" s="633"/>
      <c r="V45" s="633"/>
      <c r="W45" s="633"/>
    </row>
    <row r="46" spans="1:24" x14ac:dyDescent="0.25">
      <c r="A46" s="595" t="s">
        <v>108</v>
      </c>
      <c r="B46" s="596">
        <v>351</v>
      </c>
      <c r="C46" s="584">
        <v>130</v>
      </c>
      <c r="D46" s="596">
        <v>221</v>
      </c>
      <c r="E46" s="154">
        <v>4</v>
      </c>
      <c r="F46" s="154">
        <v>2</v>
      </c>
      <c r="G46" s="154">
        <v>7</v>
      </c>
      <c r="H46" s="156">
        <v>92</v>
      </c>
      <c r="I46" s="553">
        <v>31</v>
      </c>
      <c r="J46" s="154">
        <v>61</v>
      </c>
      <c r="K46" s="156">
        <v>13</v>
      </c>
      <c r="L46" s="154">
        <v>8</v>
      </c>
      <c r="M46" s="154">
        <v>5</v>
      </c>
      <c r="N46" s="586">
        <v>12</v>
      </c>
      <c r="O46" s="154"/>
      <c r="P46" s="154"/>
      <c r="Q46" s="154"/>
      <c r="S46" s="633"/>
      <c r="T46" s="633"/>
      <c r="U46" s="633"/>
      <c r="V46" s="633"/>
      <c r="W46" s="633"/>
    </row>
    <row r="47" spans="1:24" x14ac:dyDescent="0.25">
      <c r="A47" s="595" t="s">
        <v>109</v>
      </c>
      <c r="B47" s="596">
        <v>1180</v>
      </c>
      <c r="C47" s="584">
        <v>478</v>
      </c>
      <c r="D47" s="596">
        <v>702</v>
      </c>
      <c r="E47" s="154">
        <v>2</v>
      </c>
      <c r="F47" s="154">
        <v>2</v>
      </c>
      <c r="G47" s="154">
        <v>0</v>
      </c>
      <c r="H47" s="156">
        <v>343</v>
      </c>
      <c r="I47" s="553">
        <v>56</v>
      </c>
      <c r="J47" s="154">
        <v>287</v>
      </c>
      <c r="K47" s="156">
        <v>86</v>
      </c>
      <c r="L47" s="154">
        <v>58</v>
      </c>
      <c r="M47" s="154">
        <v>28</v>
      </c>
      <c r="N47" s="586">
        <v>45</v>
      </c>
      <c r="O47" s="154"/>
      <c r="P47" s="154"/>
      <c r="Q47" s="154"/>
      <c r="S47" s="633"/>
      <c r="T47" s="633"/>
      <c r="U47" s="633"/>
      <c r="V47" s="633"/>
      <c r="W47" s="633"/>
    </row>
    <row r="48" spans="1:24" x14ac:dyDescent="0.25">
      <c r="A48" s="595" t="s">
        <v>110</v>
      </c>
      <c r="B48" s="596">
        <v>616</v>
      </c>
      <c r="C48" s="584">
        <v>344</v>
      </c>
      <c r="D48" s="596">
        <v>272</v>
      </c>
      <c r="E48" s="154">
        <v>3</v>
      </c>
      <c r="F48" s="154">
        <v>3</v>
      </c>
      <c r="G48" s="154">
        <v>0</v>
      </c>
      <c r="H48" s="156">
        <v>299</v>
      </c>
      <c r="I48" s="553">
        <v>35</v>
      </c>
      <c r="J48" s="154">
        <v>264</v>
      </c>
      <c r="K48" s="156">
        <v>17</v>
      </c>
      <c r="L48" s="154">
        <v>7</v>
      </c>
      <c r="M48" s="154">
        <v>10</v>
      </c>
      <c r="N48" s="586">
        <v>22</v>
      </c>
      <c r="O48" s="154"/>
      <c r="P48" s="154"/>
      <c r="Q48" s="154"/>
      <c r="S48" s="633"/>
      <c r="T48" s="633"/>
      <c r="U48" s="633"/>
      <c r="V48" s="633"/>
      <c r="W48" s="633"/>
    </row>
    <row r="49" spans="1:23" x14ac:dyDescent="0.25">
      <c r="A49" s="595" t="s">
        <v>281</v>
      </c>
      <c r="B49" s="596">
        <v>1</v>
      </c>
      <c r="C49" s="584">
        <v>1</v>
      </c>
      <c r="D49" s="596">
        <v>0</v>
      </c>
      <c r="E49" s="154">
        <v>0</v>
      </c>
      <c r="F49" s="154">
        <v>1</v>
      </c>
      <c r="G49" s="154">
        <v>0</v>
      </c>
      <c r="H49" s="156">
        <v>0</v>
      </c>
      <c r="I49" s="553">
        <v>0</v>
      </c>
      <c r="J49" s="154">
        <v>0</v>
      </c>
      <c r="K49" s="156">
        <v>0</v>
      </c>
      <c r="L49" s="154">
        <v>0</v>
      </c>
      <c r="M49" s="154">
        <v>0</v>
      </c>
      <c r="N49" s="586">
        <v>0</v>
      </c>
      <c r="O49" s="154"/>
      <c r="P49" s="154"/>
      <c r="Q49" s="154"/>
      <c r="S49" s="633"/>
      <c r="T49" s="633"/>
      <c r="U49" s="633"/>
      <c r="V49" s="633"/>
      <c r="W49" s="633"/>
    </row>
    <row r="50" spans="1:23" x14ac:dyDescent="0.25">
      <c r="A50" s="600" t="s">
        <v>103</v>
      </c>
      <c r="B50" s="604">
        <v>8754</v>
      </c>
      <c r="C50" s="589">
        <v>3646</v>
      </c>
      <c r="D50" s="590">
        <v>5108</v>
      </c>
      <c r="E50" s="605">
        <v>136</v>
      </c>
      <c r="F50" s="605">
        <v>63</v>
      </c>
      <c r="G50" s="605">
        <v>39</v>
      </c>
      <c r="H50" s="606">
        <v>2467</v>
      </c>
      <c r="I50" s="607">
        <v>437</v>
      </c>
      <c r="J50" s="605">
        <v>2030</v>
      </c>
      <c r="K50" s="606">
        <v>748</v>
      </c>
      <c r="L50" s="605">
        <v>521</v>
      </c>
      <c r="M50" s="605">
        <v>227</v>
      </c>
      <c r="N50" s="588">
        <v>193</v>
      </c>
      <c r="O50" s="605"/>
      <c r="P50" s="605"/>
      <c r="Q50" s="605"/>
      <c r="S50" s="633"/>
      <c r="T50" s="633"/>
      <c r="U50" s="633"/>
      <c r="V50" s="633"/>
      <c r="W50" s="633"/>
    </row>
    <row r="51" spans="1:23" x14ac:dyDescent="0.25">
      <c r="A51" s="595"/>
      <c r="B51" s="596"/>
      <c r="C51" s="584"/>
      <c r="D51" s="595"/>
      <c r="E51" s="601"/>
      <c r="F51" s="601"/>
      <c r="G51" s="597"/>
      <c r="H51" s="602"/>
      <c r="I51" s="601"/>
      <c r="J51" s="601"/>
      <c r="K51" s="602"/>
      <c r="L51" s="601"/>
      <c r="M51" s="601"/>
      <c r="N51" s="603"/>
      <c r="O51" s="601"/>
      <c r="P51" s="601"/>
      <c r="Q51" s="601"/>
      <c r="S51"/>
      <c r="T51"/>
      <c r="U51"/>
      <c r="V51"/>
      <c r="W51"/>
    </row>
    <row r="52" spans="1:23" x14ac:dyDescent="0.25">
      <c r="A52" s="600" t="s">
        <v>111</v>
      </c>
      <c r="B52" s="596"/>
      <c r="C52" s="584"/>
      <c r="D52" s="595"/>
      <c r="E52" s="601"/>
      <c r="F52" s="601"/>
      <c r="G52" s="601"/>
      <c r="H52" s="602"/>
      <c r="I52" s="601"/>
      <c r="J52" s="601"/>
      <c r="K52" s="602"/>
      <c r="L52" s="601"/>
      <c r="M52" s="601"/>
      <c r="N52" s="603"/>
      <c r="O52" s="601"/>
      <c r="P52" s="601"/>
      <c r="Q52" s="601"/>
    </row>
    <row r="53" spans="1:23" x14ac:dyDescent="0.25">
      <c r="A53" s="608" t="s">
        <v>112</v>
      </c>
      <c r="B53" s="596">
        <v>530</v>
      </c>
      <c r="C53" s="584">
        <v>330</v>
      </c>
      <c r="D53" s="596">
        <v>200</v>
      </c>
      <c r="E53" s="154">
        <v>45</v>
      </c>
      <c r="F53" s="154">
        <v>13</v>
      </c>
      <c r="G53" s="154">
        <v>1</v>
      </c>
      <c r="H53" s="156">
        <v>200</v>
      </c>
      <c r="I53" s="553">
        <v>34</v>
      </c>
      <c r="J53" s="154">
        <v>166</v>
      </c>
      <c r="K53" s="156">
        <v>68</v>
      </c>
      <c r="L53" s="154">
        <v>38</v>
      </c>
      <c r="M53" s="609">
        <v>30</v>
      </c>
      <c r="N53" s="586">
        <v>3</v>
      </c>
      <c r="O53" s="154"/>
      <c r="P53" s="154"/>
      <c r="Q53" s="154"/>
    </row>
    <row r="54" spans="1:23" x14ac:dyDescent="0.25">
      <c r="A54" s="608" t="s">
        <v>113</v>
      </c>
      <c r="B54" s="596">
        <v>699</v>
      </c>
      <c r="C54" s="584">
        <v>357</v>
      </c>
      <c r="D54" s="596">
        <v>342</v>
      </c>
      <c r="E54" s="154">
        <v>24</v>
      </c>
      <c r="F54" s="154">
        <v>15</v>
      </c>
      <c r="G54" s="154">
        <v>8</v>
      </c>
      <c r="H54" s="156">
        <v>230</v>
      </c>
      <c r="I54" s="553">
        <v>44</v>
      </c>
      <c r="J54" s="154">
        <v>186</v>
      </c>
      <c r="K54" s="156">
        <v>72</v>
      </c>
      <c r="L54" s="154">
        <v>47</v>
      </c>
      <c r="M54" s="609">
        <v>25</v>
      </c>
      <c r="N54" s="586">
        <v>8</v>
      </c>
      <c r="O54" s="154"/>
      <c r="P54" s="154"/>
      <c r="Q54" s="154"/>
    </row>
    <row r="55" spans="1:23" x14ac:dyDescent="0.25">
      <c r="A55" s="608" t="s">
        <v>114</v>
      </c>
      <c r="B55" s="596">
        <v>795</v>
      </c>
      <c r="C55" s="584">
        <v>362</v>
      </c>
      <c r="D55" s="596">
        <v>433</v>
      </c>
      <c r="E55" s="154">
        <v>15</v>
      </c>
      <c r="F55" s="154">
        <v>6</v>
      </c>
      <c r="G55" s="154">
        <v>6</v>
      </c>
      <c r="H55" s="156">
        <v>251</v>
      </c>
      <c r="I55" s="553">
        <v>51</v>
      </c>
      <c r="J55" s="154">
        <v>200</v>
      </c>
      <c r="K55" s="156">
        <v>70</v>
      </c>
      <c r="L55" s="154">
        <v>46</v>
      </c>
      <c r="M55" s="609">
        <v>24</v>
      </c>
      <c r="N55" s="586">
        <v>14</v>
      </c>
      <c r="O55" s="154"/>
      <c r="P55" s="154"/>
      <c r="Q55" s="154"/>
    </row>
    <row r="56" spans="1:23" x14ac:dyDescent="0.25">
      <c r="A56" s="608" t="s">
        <v>115</v>
      </c>
      <c r="B56" s="596">
        <v>841</v>
      </c>
      <c r="C56" s="584">
        <v>346</v>
      </c>
      <c r="D56" s="596">
        <v>495</v>
      </c>
      <c r="E56" s="154">
        <v>17</v>
      </c>
      <c r="F56" s="154">
        <v>8</v>
      </c>
      <c r="G56" s="154">
        <v>4</v>
      </c>
      <c r="H56" s="156">
        <v>242</v>
      </c>
      <c r="I56" s="553">
        <v>44</v>
      </c>
      <c r="J56" s="154">
        <v>198</v>
      </c>
      <c r="K56" s="156">
        <v>65</v>
      </c>
      <c r="L56" s="154">
        <v>39</v>
      </c>
      <c r="M56" s="609">
        <v>26</v>
      </c>
      <c r="N56" s="586">
        <v>10</v>
      </c>
      <c r="O56" s="154"/>
      <c r="P56" s="154"/>
      <c r="Q56" s="154"/>
    </row>
    <row r="57" spans="1:23" x14ac:dyDescent="0.25">
      <c r="A57" s="608" t="s">
        <v>116</v>
      </c>
      <c r="B57" s="596">
        <v>914</v>
      </c>
      <c r="C57" s="584">
        <v>423</v>
      </c>
      <c r="D57" s="596">
        <v>491</v>
      </c>
      <c r="E57" s="154">
        <v>7</v>
      </c>
      <c r="F57" s="154">
        <v>5</v>
      </c>
      <c r="G57" s="154">
        <v>1</v>
      </c>
      <c r="H57" s="156">
        <v>309</v>
      </c>
      <c r="I57" s="553">
        <v>51</v>
      </c>
      <c r="J57" s="154">
        <v>258</v>
      </c>
      <c r="K57" s="156">
        <v>77</v>
      </c>
      <c r="L57" s="154">
        <v>56</v>
      </c>
      <c r="M57" s="609">
        <v>21</v>
      </c>
      <c r="N57" s="586">
        <v>24</v>
      </c>
      <c r="O57" s="154"/>
      <c r="P57" s="154"/>
      <c r="Q57" s="154"/>
    </row>
    <row r="58" spans="1:23" x14ac:dyDescent="0.25">
      <c r="A58" s="608" t="s">
        <v>117</v>
      </c>
      <c r="B58" s="596">
        <v>912</v>
      </c>
      <c r="C58" s="584">
        <v>386</v>
      </c>
      <c r="D58" s="596">
        <v>526</v>
      </c>
      <c r="E58" s="154">
        <v>13</v>
      </c>
      <c r="F58" s="154">
        <v>2</v>
      </c>
      <c r="G58" s="154">
        <v>2</v>
      </c>
      <c r="H58" s="156">
        <v>286</v>
      </c>
      <c r="I58" s="553">
        <v>42</v>
      </c>
      <c r="J58" s="154">
        <v>244</v>
      </c>
      <c r="K58" s="156">
        <v>61</v>
      </c>
      <c r="L58" s="154">
        <v>37</v>
      </c>
      <c r="M58" s="609">
        <v>24</v>
      </c>
      <c r="N58" s="586">
        <v>22</v>
      </c>
      <c r="O58" s="154"/>
      <c r="P58" s="154"/>
      <c r="Q58" s="154"/>
    </row>
    <row r="59" spans="1:23" x14ac:dyDescent="0.25">
      <c r="A59" s="608" t="s">
        <v>118</v>
      </c>
      <c r="B59" s="596">
        <v>1042</v>
      </c>
      <c r="C59" s="584">
        <v>411</v>
      </c>
      <c r="D59" s="596">
        <v>631</v>
      </c>
      <c r="E59" s="154">
        <v>5</v>
      </c>
      <c r="F59" s="154">
        <v>1</v>
      </c>
      <c r="G59" s="154">
        <v>7</v>
      </c>
      <c r="H59" s="156">
        <v>303</v>
      </c>
      <c r="I59" s="553">
        <v>52</v>
      </c>
      <c r="J59" s="154">
        <v>251</v>
      </c>
      <c r="K59" s="156">
        <v>68</v>
      </c>
      <c r="L59" s="154">
        <v>50</v>
      </c>
      <c r="M59" s="609">
        <v>18</v>
      </c>
      <c r="N59" s="586">
        <v>27</v>
      </c>
      <c r="O59" s="154"/>
      <c r="P59" s="154"/>
      <c r="Q59" s="154"/>
    </row>
    <row r="60" spans="1:23" x14ac:dyDescent="0.25">
      <c r="A60" s="608" t="s">
        <v>119</v>
      </c>
      <c r="B60" s="596">
        <v>1009</v>
      </c>
      <c r="C60" s="584">
        <v>381</v>
      </c>
      <c r="D60" s="596">
        <v>628</v>
      </c>
      <c r="E60" s="154">
        <v>4</v>
      </c>
      <c r="F60" s="154">
        <v>5</v>
      </c>
      <c r="G60" s="154">
        <v>3</v>
      </c>
      <c r="H60" s="156">
        <v>247</v>
      </c>
      <c r="I60" s="553">
        <v>46</v>
      </c>
      <c r="J60" s="154">
        <v>201</v>
      </c>
      <c r="K60" s="156">
        <v>84</v>
      </c>
      <c r="L60" s="154">
        <v>65</v>
      </c>
      <c r="M60" s="609">
        <v>19</v>
      </c>
      <c r="N60" s="586">
        <v>38</v>
      </c>
      <c r="O60" s="154"/>
      <c r="P60" s="154"/>
      <c r="Q60" s="154"/>
    </row>
    <row r="61" spans="1:23" x14ac:dyDescent="0.25">
      <c r="A61" s="608" t="s">
        <v>120</v>
      </c>
      <c r="B61" s="596">
        <v>1061</v>
      </c>
      <c r="C61" s="584">
        <v>322</v>
      </c>
      <c r="D61" s="596">
        <v>739</v>
      </c>
      <c r="E61" s="154">
        <v>2</v>
      </c>
      <c r="F61" s="154">
        <v>3</v>
      </c>
      <c r="G61" s="154">
        <v>4</v>
      </c>
      <c r="H61" s="156">
        <v>202</v>
      </c>
      <c r="I61" s="553">
        <v>36</v>
      </c>
      <c r="J61" s="154">
        <v>166</v>
      </c>
      <c r="K61" s="156">
        <v>87</v>
      </c>
      <c r="L61" s="154">
        <v>66</v>
      </c>
      <c r="M61" s="609">
        <v>21</v>
      </c>
      <c r="N61" s="586">
        <v>24</v>
      </c>
      <c r="O61" s="154"/>
      <c r="P61" s="154"/>
      <c r="Q61" s="154"/>
    </row>
    <row r="62" spans="1:23" x14ac:dyDescent="0.25">
      <c r="A62" s="608" t="s">
        <v>121</v>
      </c>
      <c r="B62" s="596">
        <v>950</v>
      </c>
      <c r="C62" s="584">
        <v>327</v>
      </c>
      <c r="D62" s="596">
        <v>623</v>
      </c>
      <c r="E62" s="154">
        <v>4</v>
      </c>
      <c r="F62" s="154">
        <v>4</v>
      </c>
      <c r="G62" s="154">
        <v>3</v>
      </c>
      <c r="H62" s="156">
        <v>197</v>
      </c>
      <c r="I62" s="553">
        <v>37</v>
      </c>
      <c r="J62" s="154">
        <v>160</v>
      </c>
      <c r="K62" s="156">
        <v>96</v>
      </c>
      <c r="L62" s="154">
        <v>77</v>
      </c>
      <c r="M62" s="609">
        <v>19</v>
      </c>
      <c r="N62" s="586">
        <v>23</v>
      </c>
      <c r="O62" s="154"/>
      <c r="P62" s="154"/>
      <c r="Q62" s="154"/>
    </row>
    <row r="63" spans="1:23" x14ac:dyDescent="0.25">
      <c r="A63" s="595" t="s">
        <v>281</v>
      </c>
      <c r="B63" s="596">
        <v>1</v>
      </c>
      <c r="C63" s="584">
        <v>1</v>
      </c>
      <c r="D63" s="596">
        <v>0</v>
      </c>
      <c r="E63" s="154">
        <v>0</v>
      </c>
      <c r="F63" s="154">
        <v>1</v>
      </c>
      <c r="G63" s="154">
        <v>0</v>
      </c>
      <c r="H63" s="156">
        <v>0</v>
      </c>
      <c r="I63" s="553">
        <v>0</v>
      </c>
      <c r="J63" s="154">
        <v>0</v>
      </c>
      <c r="K63" s="156">
        <v>0</v>
      </c>
      <c r="L63" s="154">
        <v>0</v>
      </c>
      <c r="M63" s="609">
        <v>0</v>
      </c>
      <c r="N63" s="586">
        <v>0</v>
      </c>
      <c r="O63" s="154"/>
      <c r="P63" s="154"/>
      <c r="Q63" s="154"/>
    </row>
    <row r="64" spans="1:23" x14ac:dyDescent="0.25">
      <c r="A64" s="600" t="s">
        <v>103</v>
      </c>
      <c r="B64" s="604">
        <v>8754</v>
      </c>
      <c r="C64" s="589">
        <v>3646</v>
      </c>
      <c r="D64" s="590">
        <v>5108</v>
      </c>
      <c r="E64" s="605">
        <v>136</v>
      </c>
      <c r="F64" s="605">
        <v>63</v>
      </c>
      <c r="G64" s="605">
        <v>39</v>
      </c>
      <c r="H64" s="606">
        <v>2467</v>
      </c>
      <c r="I64" s="607">
        <v>437</v>
      </c>
      <c r="J64" s="605">
        <v>2030</v>
      </c>
      <c r="K64" s="606">
        <v>748</v>
      </c>
      <c r="L64" s="605">
        <v>521</v>
      </c>
      <c r="M64" s="610">
        <v>227</v>
      </c>
      <c r="N64" s="588">
        <v>193</v>
      </c>
      <c r="O64" s="605"/>
      <c r="P64" s="605"/>
      <c r="Q64" s="605"/>
    </row>
    <row r="65" spans="1:23" x14ac:dyDescent="0.25">
      <c r="A65" s="595"/>
      <c r="B65" s="596"/>
      <c r="C65" s="584"/>
      <c r="D65" s="596"/>
      <c r="E65" s="601"/>
      <c r="F65" s="601"/>
      <c r="G65" s="601"/>
      <c r="H65" s="602"/>
      <c r="I65" s="601"/>
      <c r="J65" s="601"/>
      <c r="K65" s="602"/>
      <c r="L65" s="601"/>
      <c r="M65" s="1670"/>
      <c r="N65" s="603"/>
      <c r="O65" s="601"/>
      <c r="P65" s="601"/>
      <c r="Q65" s="601"/>
    </row>
    <row r="66" spans="1:23" x14ac:dyDescent="0.25">
      <c r="A66" s="600" t="s">
        <v>122</v>
      </c>
      <c r="B66" s="596"/>
      <c r="C66" s="584"/>
      <c r="D66" s="596"/>
      <c r="E66" s="601"/>
      <c r="F66" s="601"/>
      <c r="G66" s="601"/>
      <c r="H66" s="602"/>
      <c r="I66" s="601"/>
      <c r="J66" s="601"/>
      <c r="K66" s="602"/>
      <c r="L66" s="601"/>
      <c r="M66" s="1670"/>
      <c r="N66" s="603"/>
      <c r="O66" s="601"/>
      <c r="P66" s="601"/>
      <c r="Q66" s="601"/>
      <c r="S66" s="648"/>
      <c r="T66" s="648"/>
      <c r="U66" s="648"/>
      <c r="V66" s="648"/>
      <c r="W66" s="648"/>
    </row>
    <row r="67" spans="1:23" x14ac:dyDescent="0.25">
      <c r="A67" s="595" t="s">
        <v>52</v>
      </c>
      <c r="B67" s="596">
        <v>1726</v>
      </c>
      <c r="C67" s="584">
        <v>1726</v>
      </c>
      <c r="D67" s="596">
        <v>0</v>
      </c>
      <c r="E67" s="601">
        <v>96</v>
      </c>
      <c r="F67" s="601">
        <v>18</v>
      </c>
      <c r="G67" s="601">
        <v>8</v>
      </c>
      <c r="H67" s="602">
        <v>1506</v>
      </c>
      <c r="I67" s="553">
        <v>142</v>
      </c>
      <c r="J67" s="601">
        <v>1364</v>
      </c>
      <c r="K67" s="602">
        <v>96</v>
      </c>
      <c r="L67" s="601">
        <v>58</v>
      </c>
      <c r="M67" s="609">
        <v>38</v>
      </c>
      <c r="N67" s="603">
        <v>2</v>
      </c>
      <c r="O67" s="601"/>
      <c r="P67" s="601"/>
      <c r="Q67" s="601"/>
      <c r="S67" s="633"/>
      <c r="T67" s="633"/>
      <c r="U67" s="633"/>
      <c r="V67" s="633"/>
      <c r="W67" s="633"/>
    </row>
    <row r="68" spans="1:23" x14ac:dyDescent="0.25">
      <c r="A68" s="595" t="s">
        <v>53</v>
      </c>
      <c r="B68" s="596">
        <v>6208</v>
      </c>
      <c r="C68" s="584">
        <v>1100</v>
      </c>
      <c r="D68" s="590">
        <v>5108</v>
      </c>
      <c r="E68" s="601">
        <v>1</v>
      </c>
      <c r="F68" s="601">
        <v>19</v>
      </c>
      <c r="G68" s="601">
        <v>5</v>
      </c>
      <c r="H68" s="602">
        <v>765</v>
      </c>
      <c r="I68" s="553">
        <v>215</v>
      </c>
      <c r="J68" s="601">
        <v>550</v>
      </c>
      <c r="K68" s="602">
        <v>288</v>
      </c>
      <c r="L68" s="601">
        <v>213</v>
      </c>
      <c r="M68" s="609">
        <v>75</v>
      </c>
      <c r="N68" s="603">
        <v>22</v>
      </c>
      <c r="O68" s="601"/>
      <c r="P68" s="601"/>
      <c r="Q68" s="601"/>
      <c r="S68" s="633"/>
      <c r="T68" s="633"/>
      <c r="U68" s="633"/>
      <c r="V68" s="633"/>
      <c r="W68" s="633"/>
    </row>
    <row r="69" spans="1:23" x14ac:dyDescent="0.25">
      <c r="A69" s="595" t="s">
        <v>54</v>
      </c>
      <c r="B69" s="596">
        <v>820</v>
      </c>
      <c r="C69" s="584">
        <v>820</v>
      </c>
      <c r="D69" s="596">
        <v>0</v>
      </c>
      <c r="E69" s="601">
        <v>39</v>
      </c>
      <c r="F69" s="601">
        <v>26</v>
      </c>
      <c r="G69" s="601">
        <v>26</v>
      </c>
      <c r="H69" s="602">
        <v>196</v>
      </c>
      <c r="I69" s="553">
        <v>80</v>
      </c>
      <c r="J69" s="601">
        <v>116</v>
      </c>
      <c r="K69" s="602">
        <v>364</v>
      </c>
      <c r="L69" s="601">
        <v>250</v>
      </c>
      <c r="M69" s="609">
        <v>114</v>
      </c>
      <c r="N69" s="603">
        <v>169</v>
      </c>
      <c r="O69" s="601"/>
      <c r="P69" s="601"/>
      <c r="Q69" s="601"/>
      <c r="S69" s="633"/>
      <c r="T69" s="633"/>
      <c r="U69" s="633"/>
      <c r="V69" s="633"/>
      <c r="W69" s="633"/>
    </row>
    <row r="70" spans="1:23" x14ac:dyDescent="0.25">
      <c r="A70" s="600" t="s">
        <v>103</v>
      </c>
      <c r="B70" s="604">
        <v>8754</v>
      </c>
      <c r="C70" s="589">
        <v>3646</v>
      </c>
      <c r="D70" s="590">
        <v>5108</v>
      </c>
      <c r="E70" s="611">
        <v>136</v>
      </c>
      <c r="F70" s="611">
        <v>63</v>
      </c>
      <c r="G70" s="611">
        <v>39</v>
      </c>
      <c r="H70" s="612">
        <v>2467</v>
      </c>
      <c r="I70" s="607">
        <v>437</v>
      </c>
      <c r="J70" s="611">
        <v>2030</v>
      </c>
      <c r="K70" s="612">
        <v>748</v>
      </c>
      <c r="L70" s="611">
        <v>521</v>
      </c>
      <c r="M70" s="610">
        <v>227</v>
      </c>
      <c r="N70" s="613">
        <v>193</v>
      </c>
      <c r="O70" s="611"/>
      <c r="P70" s="611"/>
      <c r="Q70" s="611"/>
      <c r="S70" s="633"/>
      <c r="T70" s="633"/>
      <c r="U70" s="633"/>
      <c r="V70" s="633"/>
      <c r="W70" s="633"/>
    </row>
    <row r="71" spans="1:23" x14ac:dyDescent="0.25">
      <c r="A71" s="614"/>
      <c r="B71" s="614"/>
      <c r="C71" s="615"/>
      <c r="D71" s="614"/>
      <c r="E71" s="616"/>
      <c r="F71" s="616"/>
      <c r="G71" s="616"/>
      <c r="H71" s="617"/>
      <c r="I71" s="616"/>
      <c r="J71" s="616"/>
      <c r="K71" s="617"/>
      <c r="L71" s="616"/>
      <c r="M71" s="616"/>
      <c r="N71" s="618"/>
      <c r="O71" s="601"/>
      <c r="P71" s="601"/>
      <c r="Q71" s="601"/>
      <c r="S71"/>
      <c r="T71"/>
      <c r="U71"/>
      <c r="V71"/>
      <c r="W71"/>
    </row>
    <row r="72" spans="1:23" x14ac:dyDescent="0.25">
      <c r="A72" s="619" t="s">
        <v>62</v>
      </c>
      <c r="B72" s="619"/>
      <c r="C72" s="619"/>
      <c r="D72" s="619"/>
      <c r="E72" s="619"/>
      <c r="F72" s="619"/>
      <c r="G72" s="619"/>
      <c r="H72" s="619"/>
      <c r="I72" s="619"/>
      <c r="J72" s="619"/>
      <c r="K72" s="619"/>
      <c r="L72" s="619"/>
      <c r="M72" s="619"/>
      <c r="N72" s="619"/>
      <c r="O72" s="619"/>
      <c r="P72" s="619"/>
      <c r="Q72" s="619"/>
    </row>
    <row r="73" spans="1:23" x14ac:dyDescent="0.25">
      <c r="A73" s="67" t="s">
        <v>123</v>
      </c>
      <c r="B73" s="619"/>
      <c r="C73" s="619"/>
      <c r="D73" s="619"/>
      <c r="E73" s="619"/>
      <c r="F73" s="619"/>
      <c r="G73" s="619"/>
      <c r="H73" s="619"/>
      <c r="I73" s="619"/>
      <c r="J73" s="619"/>
      <c r="K73" s="619"/>
      <c r="L73" s="619"/>
      <c r="M73" s="619"/>
      <c r="N73" s="619"/>
      <c r="O73" s="619"/>
      <c r="P73" s="619"/>
      <c r="Q73" s="619"/>
    </row>
    <row r="74" spans="1:23" x14ac:dyDescent="0.25">
      <c r="A74" s="67" t="s">
        <v>124</v>
      </c>
      <c r="B74" s="619"/>
      <c r="C74" s="619"/>
      <c r="D74" s="619"/>
      <c r="E74" s="619"/>
      <c r="F74" s="619"/>
      <c r="G74" s="619"/>
      <c r="H74" s="619"/>
      <c r="I74" s="619"/>
      <c r="J74" s="619"/>
      <c r="K74" s="619"/>
      <c r="L74" s="619"/>
      <c r="M74" s="619"/>
      <c r="N74" s="619"/>
      <c r="O74" s="619"/>
      <c r="P74" s="619"/>
      <c r="Q74" s="619"/>
    </row>
    <row r="75" spans="1:23" x14ac:dyDescent="0.25">
      <c r="A75" s="201"/>
      <c r="E75" s="201"/>
      <c r="F75" s="201"/>
      <c r="G75" s="201"/>
      <c r="H75" s="201"/>
      <c r="I75" s="201"/>
      <c r="J75" s="201"/>
      <c r="K75" s="201"/>
      <c r="L75" s="201"/>
      <c r="M75" s="201"/>
      <c r="N75" s="201"/>
      <c r="O75" s="201"/>
      <c r="P75" s="201"/>
      <c r="Q75" s="201"/>
    </row>
    <row r="76" spans="1:23" x14ac:dyDescent="0.25">
      <c r="A76" s="1671" t="s">
        <v>12</v>
      </c>
      <c r="B76" s="1671"/>
      <c r="C76" s="1671"/>
      <c r="D76" s="1671"/>
      <c r="E76" s="1671"/>
      <c r="F76" s="1671"/>
      <c r="G76" s="1671"/>
      <c r="H76" s="1671"/>
      <c r="I76" s="1671"/>
      <c r="J76" s="1671"/>
      <c r="K76" s="1671"/>
      <c r="L76" s="1671"/>
      <c r="M76" s="1671"/>
      <c r="N76" s="1671"/>
      <c r="O76" s="1482"/>
      <c r="P76" s="1482"/>
      <c r="Q76" s="1482"/>
    </row>
  </sheetData>
  <mergeCells count="5">
    <mergeCell ref="B3:B4"/>
    <mergeCell ref="C3:C4"/>
    <mergeCell ref="D3:N3"/>
    <mergeCell ref="M65:M66"/>
    <mergeCell ref="A76:N76"/>
  </mergeCells>
  <pageMargins left="0.25" right="0.25" top="0.75" bottom="0.75" header="0.3" footer="0.3"/>
  <pageSetup scale="5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O71"/>
  <sheetViews>
    <sheetView workbookViewId="0">
      <selection activeCell="B2" sqref="B2"/>
    </sheetView>
  </sheetViews>
  <sheetFormatPr defaultRowHeight="15" x14ac:dyDescent="0.25"/>
  <cols>
    <col min="2" max="2" width="27.28515625" customWidth="1"/>
    <col min="3" max="3" width="13.42578125" customWidth="1"/>
    <col min="4" max="4" width="15.5703125" customWidth="1"/>
    <col min="5" max="5" width="13.7109375" customWidth="1"/>
    <col min="6" max="9" width="10" customWidth="1"/>
    <col min="10" max="10" width="12" customWidth="1"/>
    <col min="11" max="11" width="13.5703125" customWidth="1"/>
    <col min="12" max="12" width="10" customWidth="1"/>
    <col min="13" max="14" width="12.28515625" customWidth="1"/>
    <col min="15" max="15" width="10" customWidth="1"/>
    <col min="16" max="16" width="4.42578125" customWidth="1"/>
    <col min="18" max="18" width="23" bestFit="1" customWidth="1"/>
    <col min="19" max="19" width="17.42578125" customWidth="1"/>
    <col min="20" max="20" width="18.28515625" customWidth="1"/>
    <col min="21" max="22" width="17.85546875" customWidth="1"/>
  </cols>
  <sheetData>
    <row r="1" spans="2:15" ht="32.25" customHeight="1" x14ac:dyDescent="0.25">
      <c r="B1" s="1656" t="s">
        <v>755</v>
      </c>
      <c r="C1" s="1656"/>
      <c r="D1" s="1656"/>
      <c r="E1" s="1656"/>
      <c r="F1" s="1656"/>
      <c r="G1" s="1656"/>
      <c r="H1" s="1656"/>
      <c r="I1" s="1656"/>
      <c r="J1" s="1656"/>
      <c r="K1" s="1656"/>
      <c r="L1" s="1656"/>
      <c r="M1" s="1656"/>
      <c r="N1" s="1656"/>
      <c r="O1" s="1657"/>
    </row>
    <row r="2" spans="2:15" ht="15.75" customHeight="1" x14ac:dyDescent="0.25">
      <c r="B2" s="553"/>
      <c r="C2" s="553"/>
      <c r="D2" s="553"/>
      <c r="E2" s="553"/>
      <c r="F2" s="553"/>
      <c r="G2" s="553"/>
      <c r="H2" s="553"/>
      <c r="I2" s="553"/>
      <c r="J2" s="553"/>
      <c r="K2" s="553"/>
      <c r="L2" s="553"/>
      <c r="M2" s="553"/>
      <c r="N2" s="553"/>
      <c r="O2" s="554"/>
    </row>
    <row r="3" spans="2:15" ht="15.75" customHeight="1" x14ac:dyDescent="0.25">
      <c r="B3" s="210"/>
      <c r="C3" s="1605" t="s">
        <v>315</v>
      </c>
      <c r="D3" s="1606"/>
      <c r="E3" s="1606"/>
      <c r="F3" s="1606"/>
      <c r="G3" s="1606"/>
      <c r="H3" s="1606"/>
      <c r="I3" s="1606"/>
      <c r="J3" s="1606"/>
      <c r="K3" s="1606"/>
      <c r="L3" s="1606"/>
      <c r="M3" s="1606"/>
      <c r="N3" s="1606"/>
      <c r="O3" s="1607"/>
    </row>
    <row r="4" spans="2:15" ht="65.25" customHeight="1" x14ac:dyDescent="0.25">
      <c r="B4" s="211"/>
      <c r="C4" s="248" t="s">
        <v>279</v>
      </c>
      <c r="D4" s="142" t="s">
        <v>313</v>
      </c>
      <c r="E4" s="144" t="s">
        <v>28</v>
      </c>
      <c r="F4" s="144" t="s">
        <v>29</v>
      </c>
      <c r="G4" s="144" t="s">
        <v>30</v>
      </c>
      <c r="H4" s="144" t="s">
        <v>316</v>
      </c>
      <c r="I4" s="144" t="s">
        <v>32</v>
      </c>
      <c r="J4" s="144" t="s">
        <v>66</v>
      </c>
      <c r="K4" s="144" t="s">
        <v>67</v>
      </c>
      <c r="L4" s="144" t="s">
        <v>35</v>
      </c>
      <c r="M4" s="144" t="s">
        <v>68</v>
      </c>
      <c r="N4" s="144" t="s">
        <v>69</v>
      </c>
      <c r="O4" s="143" t="s">
        <v>36</v>
      </c>
    </row>
    <row r="5" spans="2:15" ht="15.75" x14ac:dyDescent="0.25">
      <c r="B5" s="620" t="s">
        <v>70</v>
      </c>
      <c r="C5" s="149"/>
      <c r="D5" s="180"/>
      <c r="E5" s="149"/>
      <c r="F5" s="621"/>
      <c r="G5" s="621"/>
      <c r="H5" s="621"/>
      <c r="I5" s="149"/>
      <c r="J5" s="149"/>
      <c r="K5" s="149"/>
      <c r="L5" s="149"/>
      <c r="M5" s="149"/>
      <c r="N5" s="149"/>
      <c r="O5" s="151"/>
    </row>
    <row r="6" spans="2:15" ht="15.75" x14ac:dyDescent="0.25">
      <c r="B6" s="184" t="s">
        <v>71</v>
      </c>
      <c r="C6" s="623">
        <v>95.666038556312515</v>
      </c>
      <c r="D6" s="622">
        <v>45.513842585882017</v>
      </c>
      <c r="E6" s="1485">
        <v>50.152195970430498</v>
      </c>
      <c r="F6" s="1494">
        <v>0.86969125960284099</v>
      </c>
      <c r="G6" s="1494">
        <v>2.0292796057399625</v>
      </c>
      <c r="H6" s="1494">
        <v>0.86969125960284099</v>
      </c>
      <c r="I6" s="622">
        <v>27.54022322075663</v>
      </c>
      <c r="J6" s="1494">
        <v>1.1595883461371213</v>
      </c>
      <c r="K6" s="622">
        <v>26.38063487461951</v>
      </c>
      <c r="L6" s="622">
        <v>11.885780547905492</v>
      </c>
      <c r="M6" s="622">
        <v>6.9575300768227279</v>
      </c>
      <c r="N6" s="622">
        <v>4.9282504710827659</v>
      </c>
      <c r="O6" s="1495">
        <v>2.3191766922742425</v>
      </c>
    </row>
    <row r="7" spans="2:15" ht="15.75" x14ac:dyDescent="0.25">
      <c r="B7" s="184" t="s">
        <v>72</v>
      </c>
      <c r="C7" s="622">
        <v>117.206676485027</v>
      </c>
      <c r="D7" s="623">
        <v>45.614465717558502</v>
      </c>
      <c r="E7" s="622">
        <v>71.592210767468501</v>
      </c>
      <c r="F7" s="1494">
        <v>0.61364752086401575</v>
      </c>
      <c r="G7" s="1494">
        <v>0.40909834724267713</v>
      </c>
      <c r="H7" s="1494">
        <v>1.0227458681066928</v>
      </c>
      <c r="I7" s="622">
        <v>28.227785959744722</v>
      </c>
      <c r="J7" s="622">
        <v>3.4773359515627558</v>
      </c>
      <c r="K7" s="622">
        <v>24.750450008181964</v>
      </c>
      <c r="L7" s="622">
        <v>8.38651611847488</v>
      </c>
      <c r="M7" s="622">
        <v>6.5455735558828341</v>
      </c>
      <c r="N7" s="1494">
        <v>1.840942562592047</v>
      </c>
      <c r="O7" s="624">
        <v>6.9546719031255115</v>
      </c>
    </row>
    <row r="8" spans="2:15" ht="15.75" x14ac:dyDescent="0.25">
      <c r="B8" s="184" t="s">
        <v>73</v>
      </c>
      <c r="C8" s="622">
        <v>138.94649523019496</v>
      </c>
      <c r="D8" s="623">
        <v>53.401078390709252</v>
      </c>
      <c r="E8" s="622">
        <v>85.545416839485682</v>
      </c>
      <c r="F8" s="622">
        <v>0</v>
      </c>
      <c r="G8" s="622">
        <v>0</v>
      </c>
      <c r="H8" s="1494">
        <v>1.5553712152633763</v>
      </c>
      <c r="I8" s="622">
        <v>33.699709664039823</v>
      </c>
      <c r="J8" s="1494">
        <v>5.1845707175445881</v>
      </c>
      <c r="K8" s="622">
        <v>28.515138946495227</v>
      </c>
      <c r="L8" s="622">
        <v>7.7768560763168812</v>
      </c>
      <c r="M8" s="622">
        <v>5.7030277892990462</v>
      </c>
      <c r="N8" s="1494">
        <v>2.0738282870178346</v>
      </c>
      <c r="O8" s="624">
        <v>10.369141435089176</v>
      </c>
    </row>
    <row r="9" spans="2:15" ht="15.75" x14ac:dyDescent="0.25">
      <c r="B9" s="184" t="s">
        <v>74</v>
      </c>
      <c r="C9" s="622">
        <v>121.55283749905037</v>
      </c>
      <c r="D9" s="623">
        <v>60.776418749525185</v>
      </c>
      <c r="E9" s="622">
        <v>60.776418749525185</v>
      </c>
      <c r="F9" s="1494">
        <v>0.75970523436906479</v>
      </c>
      <c r="G9" s="622">
        <v>0</v>
      </c>
      <c r="H9" s="622">
        <v>0</v>
      </c>
      <c r="I9" s="622">
        <v>51.659955937096413</v>
      </c>
      <c r="J9" s="1494">
        <v>5.3179366405834534</v>
      </c>
      <c r="K9" s="622">
        <v>46.342019296512952</v>
      </c>
      <c r="L9" s="1494">
        <v>4.5582314062143885</v>
      </c>
      <c r="M9" s="1494">
        <v>3.0388209374762591</v>
      </c>
      <c r="N9" s="1494">
        <v>1.5194104687381296</v>
      </c>
      <c r="O9" s="1495">
        <v>3.798526171845324</v>
      </c>
    </row>
    <row r="10" spans="2:15" ht="15.75" x14ac:dyDescent="0.25">
      <c r="B10" s="184" t="s">
        <v>75</v>
      </c>
      <c r="C10" s="622">
        <v>90.909090909090907</v>
      </c>
      <c r="D10" s="623">
        <v>27.716186252771621</v>
      </c>
      <c r="E10" s="622">
        <v>63.192904656319286</v>
      </c>
      <c r="F10" s="1494">
        <v>1.1086474501108647</v>
      </c>
      <c r="G10" s="622">
        <v>0</v>
      </c>
      <c r="H10" s="622">
        <v>0</v>
      </c>
      <c r="I10" s="622">
        <v>21.064301552106432</v>
      </c>
      <c r="J10" s="1494">
        <v>3.3259423503325944</v>
      </c>
      <c r="K10" s="622">
        <v>17.738359201773836</v>
      </c>
      <c r="L10" s="1494">
        <v>5.5432372505543235</v>
      </c>
      <c r="M10" s="1494">
        <v>2.2172949002217295</v>
      </c>
      <c r="N10" s="1494">
        <v>3.3259423503325944</v>
      </c>
      <c r="O10" s="624">
        <v>0</v>
      </c>
    </row>
    <row r="11" spans="2:15" ht="15.75" x14ac:dyDescent="0.25">
      <c r="B11" s="184" t="s">
        <v>76</v>
      </c>
      <c r="C11" s="622">
        <v>89.411163622429427</v>
      </c>
      <c r="D11" s="623">
        <v>39.596372461361604</v>
      </c>
      <c r="E11" s="622">
        <v>49.814791161067824</v>
      </c>
      <c r="F11" s="1494">
        <v>0.42576744582109255</v>
      </c>
      <c r="G11" s="1494">
        <v>0.42576744582109255</v>
      </c>
      <c r="H11" s="622">
        <v>0</v>
      </c>
      <c r="I11" s="622">
        <v>33.209860774045218</v>
      </c>
      <c r="J11" s="622">
        <v>11.069953591348405</v>
      </c>
      <c r="K11" s="622">
        <v>22.13990718269681</v>
      </c>
      <c r="L11" s="1494">
        <v>1.7030697832843702</v>
      </c>
      <c r="M11" s="1494">
        <v>1.7030697832843702</v>
      </c>
      <c r="N11" s="622">
        <v>0</v>
      </c>
      <c r="O11" s="1495">
        <v>3.8319070123898329</v>
      </c>
    </row>
    <row r="12" spans="2:15" ht="15.75" x14ac:dyDescent="0.25">
      <c r="B12" s="184" t="s">
        <v>77</v>
      </c>
      <c r="C12" s="622">
        <v>96.674722893574454</v>
      </c>
      <c r="D12" s="623">
        <v>35.419618301525126</v>
      </c>
      <c r="E12" s="622">
        <v>61.255104592049335</v>
      </c>
      <c r="F12" s="622">
        <v>0</v>
      </c>
      <c r="G12" s="1494">
        <v>0.83340278356529707</v>
      </c>
      <c r="H12" s="1494">
        <v>0.83340278356529707</v>
      </c>
      <c r="I12" s="622">
        <v>25.002083506958915</v>
      </c>
      <c r="J12" s="1494">
        <v>2.5002083506958916</v>
      </c>
      <c r="K12" s="622">
        <v>22.501875156263022</v>
      </c>
      <c r="L12" s="622">
        <v>8.7507292274356203</v>
      </c>
      <c r="M12" s="622">
        <v>7.500625052087674</v>
      </c>
      <c r="N12" s="1494">
        <v>1.2501041753479458</v>
      </c>
      <c r="O12" s="624">
        <v>0</v>
      </c>
    </row>
    <row r="13" spans="2:15" ht="15.75" x14ac:dyDescent="0.25">
      <c r="B13" s="184" t="s">
        <v>78</v>
      </c>
      <c r="C13" s="622">
        <v>112.45511245511244</v>
      </c>
      <c r="D13" s="623">
        <v>27.405027405027404</v>
      </c>
      <c r="E13" s="622">
        <v>85.050085050085045</v>
      </c>
      <c r="F13" s="1494">
        <v>2.3625023625023625</v>
      </c>
      <c r="G13" s="1494">
        <v>1.4175014175014173</v>
      </c>
      <c r="H13" s="1494">
        <v>0.4725004725004725</v>
      </c>
      <c r="I13" s="622">
        <v>18.427518427518429</v>
      </c>
      <c r="J13" s="1494">
        <v>1.89000189000189</v>
      </c>
      <c r="K13" s="622">
        <v>16.537516537516538</v>
      </c>
      <c r="L13" s="622">
        <v>4.7250047250047249</v>
      </c>
      <c r="M13" s="1494">
        <v>4.2525042525042531</v>
      </c>
      <c r="N13" s="1494">
        <v>0.4725004725004725</v>
      </c>
      <c r="O13" s="624">
        <v>0</v>
      </c>
    </row>
    <row r="14" spans="2:15" ht="15.75" x14ac:dyDescent="0.25">
      <c r="B14" s="184" t="s">
        <v>79</v>
      </c>
      <c r="C14" s="622">
        <v>110.69723519227742</v>
      </c>
      <c r="D14" s="623">
        <v>41.970515712711816</v>
      </c>
      <c r="E14" s="622">
        <v>68.726719479565602</v>
      </c>
      <c r="F14" s="622">
        <v>0</v>
      </c>
      <c r="G14" s="1494">
        <v>1.0492628928177956</v>
      </c>
      <c r="H14" s="1494">
        <v>1.0492628928177956</v>
      </c>
      <c r="I14" s="622">
        <v>24.657677981218193</v>
      </c>
      <c r="J14" s="622">
        <v>6.2955773569067732</v>
      </c>
      <c r="K14" s="622">
        <v>18.36210062431142</v>
      </c>
      <c r="L14" s="622">
        <v>14.689680499449135</v>
      </c>
      <c r="M14" s="622">
        <v>13.115786160222443</v>
      </c>
      <c r="N14" s="1494">
        <v>1.5738943392266933</v>
      </c>
      <c r="O14" s="1495">
        <v>0.52463144640889781</v>
      </c>
    </row>
    <row r="15" spans="2:15" ht="15.75" x14ac:dyDescent="0.25">
      <c r="B15" s="184" t="s">
        <v>80</v>
      </c>
      <c r="C15" s="622">
        <v>112.33006141409899</v>
      </c>
      <c r="D15" s="623">
        <v>43.567266810141199</v>
      </c>
      <c r="E15" s="622">
        <v>68.762794603957801</v>
      </c>
      <c r="F15" s="1494">
        <v>0.5249068290378458</v>
      </c>
      <c r="G15" s="622">
        <v>0</v>
      </c>
      <c r="H15" s="1494">
        <v>0.5249068290378458</v>
      </c>
      <c r="I15" s="622">
        <v>26.245341451892291</v>
      </c>
      <c r="J15" s="1494">
        <v>3.6743478032649204</v>
      </c>
      <c r="K15" s="622">
        <v>22.570993648627372</v>
      </c>
      <c r="L15" s="622">
        <v>11.023043409794761</v>
      </c>
      <c r="M15" s="622">
        <v>9.9732297517190691</v>
      </c>
      <c r="N15" s="1494">
        <v>1.0498136580756916</v>
      </c>
      <c r="O15" s="1495">
        <v>5.2490682903784576</v>
      </c>
    </row>
    <row r="16" spans="2:15" ht="15.75" x14ac:dyDescent="0.25">
      <c r="B16" s="184" t="s">
        <v>81</v>
      </c>
      <c r="C16" s="622">
        <v>104.05171054705976</v>
      </c>
      <c r="D16" s="623">
        <v>32.581848757160124</v>
      </c>
      <c r="E16" s="622">
        <v>71.469861789899625</v>
      </c>
      <c r="F16" s="1494">
        <v>3.1530821377896894</v>
      </c>
      <c r="G16" s="1494">
        <v>1.0510273792632299</v>
      </c>
      <c r="H16" s="1494">
        <v>1.5765410688948447</v>
      </c>
      <c r="I16" s="622">
        <v>14.188869620053602</v>
      </c>
      <c r="J16" s="1494">
        <v>2.1020547585264597</v>
      </c>
      <c r="K16" s="622">
        <v>12.086814861527143</v>
      </c>
      <c r="L16" s="622">
        <v>12.612328551158758</v>
      </c>
      <c r="M16" s="622">
        <v>11.561301171895527</v>
      </c>
      <c r="N16" s="1494">
        <v>1.0510273792632299</v>
      </c>
      <c r="O16" s="624">
        <v>0</v>
      </c>
    </row>
    <row r="17" spans="2:15" ht="15.75" x14ac:dyDescent="0.25">
      <c r="B17" s="184" t="s">
        <v>82</v>
      </c>
      <c r="C17" s="622">
        <v>92.502434274586165</v>
      </c>
      <c r="D17" s="623">
        <v>45.22625941679906</v>
      </c>
      <c r="E17" s="622">
        <v>47.276174857787112</v>
      </c>
      <c r="F17" s="622">
        <v>2.6905140162968277</v>
      </c>
      <c r="G17" s="1494">
        <v>0.76871829037052231</v>
      </c>
      <c r="H17" s="1494">
        <v>0.38435914518526115</v>
      </c>
      <c r="I17" s="622">
        <v>26.520781017783015</v>
      </c>
      <c r="J17" s="622">
        <v>4.6123097422231334</v>
      </c>
      <c r="K17" s="622">
        <v>21.908471275559883</v>
      </c>
      <c r="L17" s="622">
        <v>11.530774355557833</v>
      </c>
      <c r="M17" s="622">
        <v>7.559063188643468</v>
      </c>
      <c r="N17" s="622">
        <v>3.971711166914365</v>
      </c>
      <c r="O17" s="624">
        <v>3.3311125916055961</v>
      </c>
    </row>
    <row r="18" spans="2:15" ht="15.75" x14ac:dyDescent="0.25">
      <c r="B18" s="184" t="s">
        <v>83</v>
      </c>
      <c r="C18" s="622">
        <v>103.42758304211233</v>
      </c>
      <c r="D18" s="623">
        <v>33.5345405767941</v>
      </c>
      <c r="E18" s="622">
        <v>69.893042465318231</v>
      </c>
      <c r="F18" s="1494">
        <v>0.70599032793250738</v>
      </c>
      <c r="G18" s="1494">
        <v>0.70599032793250738</v>
      </c>
      <c r="H18" s="622">
        <v>0</v>
      </c>
      <c r="I18" s="622">
        <v>23.29768082177274</v>
      </c>
      <c r="J18" s="1494">
        <v>1.4119806558650148</v>
      </c>
      <c r="K18" s="622">
        <v>21.885700165907725</v>
      </c>
      <c r="L18" s="622">
        <v>8.1188887712238333</v>
      </c>
      <c r="M18" s="622">
        <v>4.9419322955275513</v>
      </c>
      <c r="N18" s="1494">
        <v>3.1769564756962829</v>
      </c>
      <c r="O18" s="1495">
        <v>0.70599032793250738</v>
      </c>
    </row>
    <row r="19" spans="2:15" ht="15.75" x14ac:dyDescent="0.25">
      <c r="B19" s="184" t="s">
        <v>84</v>
      </c>
      <c r="C19" s="622">
        <v>105.70002953383178</v>
      </c>
      <c r="D19" s="623">
        <v>37.305892776646509</v>
      </c>
      <c r="E19" s="622">
        <v>68.394136757185265</v>
      </c>
      <c r="F19" s="1494">
        <v>0.93264731941616275</v>
      </c>
      <c r="G19" s="1494">
        <v>0.93264731941616275</v>
      </c>
      <c r="H19" s="1494">
        <v>0.1554412199026938</v>
      </c>
      <c r="I19" s="622">
        <v>22.538976885890598</v>
      </c>
      <c r="J19" s="622">
        <v>3.2642656179565699</v>
      </c>
      <c r="K19" s="622">
        <v>19.27471126793403</v>
      </c>
      <c r="L19" s="622">
        <v>10.259120513577791</v>
      </c>
      <c r="M19" s="622">
        <v>7.77206099513469</v>
      </c>
      <c r="N19" s="622">
        <v>2.4870595184431008</v>
      </c>
      <c r="O19" s="624">
        <v>2.4870595184431008</v>
      </c>
    </row>
    <row r="20" spans="2:15" ht="15.75" x14ac:dyDescent="0.25">
      <c r="B20" s="184" t="s">
        <v>85</v>
      </c>
      <c r="C20" s="622">
        <v>53.360501124706218</v>
      </c>
      <c r="D20" s="623">
        <v>35.90990245821439</v>
      </c>
      <c r="E20" s="622">
        <v>17.450598666491825</v>
      </c>
      <c r="F20" s="622">
        <v>2.9252448631691497</v>
      </c>
      <c r="G20" s="622">
        <v>1.1095756377538153</v>
      </c>
      <c r="H20" s="1494">
        <v>0.20174102504614827</v>
      </c>
      <c r="I20" s="622">
        <v>21.98977173003016</v>
      </c>
      <c r="J20" s="622">
        <v>2.1182807629845568</v>
      </c>
      <c r="K20" s="622">
        <v>19.871490967045602</v>
      </c>
      <c r="L20" s="622">
        <v>9.5826986896920427</v>
      </c>
      <c r="M20" s="622">
        <v>4.3374320384921878</v>
      </c>
      <c r="N20" s="622">
        <v>5.245266651199854</v>
      </c>
      <c r="O20" s="1495">
        <v>0.10087051252307414</v>
      </c>
    </row>
    <row r="21" spans="2:15" ht="15.75" x14ac:dyDescent="0.25">
      <c r="B21" s="184" t="s">
        <v>86</v>
      </c>
      <c r="C21" s="622">
        <v>125.64783213247378</v>
      </c>
      <c r="D21" s="623">
        <v>58.652509164454557</v>
      </c>
      <c r="E21" s="622">
        <v>66.995322968019209</v>
      </c>
      <c r="F21" s="1494">
        <v>0.75843761850587788</v>
      </c>
      <c r="G21" s="1494">
        <v>0.75843761850587788</v>
      </c>
      <c r="H21" s="1494">
        <v>0.75843761850587788</v>
      </c>
      <c r="I21" s="622">
        <v>49.045632663380104</v>
      </c>
      <c r="J21" s="622">
        <v>11.629376817090128</v>
      </c>
      <c r="K21" s="622">
        <v>37.416255846289978</v>
      </c>
      <c r="L21" s="622">
        <v>4.8034382505372264</v>
      </c>
      <c r="M21" s="1494">
        <v>2.5281253950195932</v>
      </c>
      <c r="N21" s="1494">
        <v>2.2753128555176336</v>
      </c>
      <c r="O21" s="1495">
        <v>2.5281253950195932</v>
      </c>
    </row>
    <row r="22" spans="2:15" ht="15.75" x14ac:dyDescent="0.25">
      <c r="B22" s="184" t="s">
        <v>87</v>
      </c>
      <c r="C22" s="622">
        <v>78.733957956066448</v>
      </c>
      <c r="D22" s="623">
        <v>32.280922761987249</v>
      </c>
      <c r="E22" s="622">
        <v>46.453035194079206</v>
      </c>
      <c r="F22" s="1494">
        <v>6.2987166364853158</v>
      </c>
      <c r="G22" s="1494">
        <v>1.5746791591213289</v>
      </c>
      <c r="H22" s="1494">
        <v>0.78733957956066447</v>
      </c>
      <c r="I22" s="622">
        <v>18.89614990945595</v>
      </c>
      <c r="J22" s="1494">
        <v>3.1493583182426579</v>
      </c>
      <c r="K22" s="622">
        <v>15.74679159121329</v>
      </c>
      <c r="L22" s="1494">
        <v>4.7240374773639875</v>
      </c>
      <c r="M22" s="1494">
        <v>3.9366978978033225</v>
      </c>
      <c r="N22" s="1494">
        <v>0.78733957956066447</v>
      </c>
      <c r="O22" s="624">
        <v>0</v>
      </c>
    </row>
    <row r="23" spans="2:15" ht="15.75" x14ac:dyDescent="0.25">
      <c r="B23" s="184" t="s">
        <v>88</v>
      </c>
      <c r="C23" s="622">
        <v>103.31417958093913</v>
      </c>
      <c r="D23" s="623">
        <v>46.433339137500724</v>
      </c>
      <c r="E23" s="622">
        <v>56.880840443438387</v>
      </c>
      <c r="F23" s="1494">
        <v>4.0629171745313135</v>
      </c>
      <c r="G23" s="1494">
        <v>0.58041673921875903</v>
      </c>
      <c r="H23" s="622">
        <v>0</v>
      </c>
      <c r="I23" s="622">
        <v>29.601253700156715</v>
      </c>
      <c r="J23" s="622">
        <v>6.3845841314063492</v>
      </c>
      <c r="K23" s="622">
        <v>23.216669568750362</v>
      </c>
      <c r="L23" s="622">
        <v>9.2866678275001444</v>
      </c>
      <c r="M23" s="622">
        <v>8.125834349062627</v>
      </c>
      <c r="N23" s="1494">
        <v>1.1608334784375181</v>
      </c>
      <c r="O23" s="1495">
        <v>2.9020836960937952</v>
      </c>
    </row>
    <row r="24" spans="2:15" ht="15.75" x14ac:dyDescent="0.25">
      <c r="B24" s="184" t="s">
        <v>89</v>
      </c>
      <c r="C24" s="622">
        <v>111.23334555677791</v>
      </c>
      <c r="D24" s="623">
        <v>39.726194841706395</v>
      </c>
      <c r="E24" s="622">
        <v>71.507150715071518</v>
      </c>
      <c r="F24" s="622">
        <v>0</v>
      </c>
      <c r="G24" s="622">
        <v>0</v>
      </c>
      <c r="H24" s="1494">
        <v>0.61117222833394458</v>
      </c>
      <c r="I24" s="622">
        <v>33.003300330033007</v>
      </c>
      <c r="J24" s="622">
        <v>8.5564111966752225</v>
      </c>
      <c r="K24" s="622">
        <v>24.446889133357782</v>
      </c>
      <c r="L24" s="1494">
        <v>0.61117222833394458</v>
      </c>
      <c r="M24" s="1494">
        <v>0.61117222833394458</v>
      </c>
      <c r="N24" s="622">
        <v>0</v>
      </c>
      <c r="O24" s="1495">
        <v>5.5005500550055002</v>
      </c>
    </row>
    <row r="25" spans="2:15" ht="15.75" x14ac:dyDescent="0.25">
      <c r="B25" s="549" t="s">
        <v>90</v>
      </c>
      <c r="C25" s="622">
        <v>119.07487978016945</v>
      </c>
      <c r="D25" s="623">
        <v>59.537439890084727</v>
      </c>
      <c r="E25" s="622">
        <v>59.537439890084727</v>
      </c>
      <c r="F25" s="622">
        <v>0</v>
      </c>
      <c r="G25" s="1494">
        <v>2.2899015342340281</v>
      </c>
      <c r="H25" s="622">
        <v>0</v>
      </c>
      <c r="I25" s="622">
        <v>54.957636821616674</v>
      </c>
      <c r="J25" s="1494">
        <v>9.1596061369361124</v>
      </c>
      <c r="K25" s="622">
        <v>45.798030684680562</v>
      </c>
      <c r="L25" s="622">
        <v>0</v>
      </c>
      <c r="M25" s="622">
        <v>0</v>
      </c>
      <c r="N25" s="622">
        <v>0</v>
      </c>
      <c r="O25" s="1495">
        <v>2.2899015342340281</v>
      </c>
    </row>
    <row r="26" spans="2:15" ht="15.75" x14ac:dyDescent="0.25">
      <c r="B26" s="184" t="s">
        <v>91</v>
      </c>
      <c r="C26" s="622">
        <v>110.47552508624078</v>
      </c>
      <c r="D26" s="623">
        <v>31.87633727784813</v>
      </c>
      <c r="E26" s="622">
        <v>78.599187808392657</v>
      </c>
      <c r="F26" s="1494">
        <v>1.7466486179642811</v>
      </c>
      <c r="G26" s="622">
        <v>0</v>
      </c>
      <c r="H26" s="1494">
        <v>0.43666215449107026</v>
      </c>
      <c r="I26" s="622">
        <v>24.016418497008864</v>
      </c>
      <c r="J26" s="622">
        <v>4.8032836994017725</v>
      </c>
      <c r="K26" s="622">
        <v>19.21313479760709</v>
      </c>
      <c r="L26" s="622">
        <v>5.2399458538928432</v>
      </c>
      <c r="M26" s="1494">
        <v>3.9299593904196319</v>
      </c>
      <c r="N26" s="1494">
        <v>1.3099864634732108</v>
      </c>
      <c r="O26" s="1495">
        <v>0.43666215449107026</v>
      </c>
    </row>
    <row r="27" spans="2:15" ht="15.75" x14ac:dyDescent="0.25">
      <c r="B27" s="184" t="s">
        <v>92</v>
      </c>
      <c r="C27" s="622">
        <v>80.462141530843809</v>
      </c>
      <c r="D27" s="623">
        <v>27.9316309850661</v>
      </c>
      <c r="E27" s="622">
        <v>52.530510545777716</v>
      </c>
      <c r="F27" s="622">
        <v>2.0631318341242006</v>
      </c>
      <c r="G27" s="1494">
        <v>0.15870244877878464</v>
      </c>
      <c r="H27" s="622">
        <v>0</v>
      </c>
      <c r="I27" s="622">
        <v>19.996508546126865</v>
      </c>
      <c r="J27" s="622">
        <v>2.697941629239339</v>
      </c>
      <c r="K27" s="622">
        <v>17.298566916887527</v>
      </c>
      <c r="L27" s="622">
        <v>5.395883258478678</v>
      </c>
      <c r="M27" s="622">
        <v>3.4914538731332625</v>
      </c>
      <c r="N27" s="622">
        <v>1.9044293853454159</v>
      </c>
      <c r="O27" s="1495">
        <v>0.31740489755756929</v>
      </c>
    </row>
    <row r="28" spans="2:15" ht="15.75" x14ac:dyDescent="0.25">
      <c r="B28" s="184" t="s">
        <v>93</v>
      </c>
      <c r="C28" s="622">
        <v>146.68547249647389</v>
      </c>
      <c r="D28" s="623">
        <v>64.880112834978846</v>
      </c>
      <c r="E28" s="622">
        <v>81.805359661495075</v>
      </c>
      <c r="F28" s="622">
        <v>0</v>
      </c>
      <c r="G28" s="622">
        <v>0</v>
      </c>
      <c r="H28" s="1494">
        <v>2.8208744710860367</v>
      </c>
      <c r="I28" s="622">
        <v>59.238363892806774</v>
      </c>
      <c r="J28" s="1494">
        <v>5.6417489421720735</v>
      </c>
      <c r="K28" s="622">
        <v>53.596614950634695</v>
      </c>
      <c r="L28" s="1494">
        <v>2.8208744710860367</v>
      </c>
      <c r="M28" s="1494">
        <v>2.8208744710860367</v>
      </c>
      <c r="N28" s="622">
        <v>0</v>
      </c>
      <c r="O28" s="624">
        <v>0</v>
      </c>
    </row>
    <row r="29" spans="2:15" ht="15.75" x14ac:dyDescent="0.25">
      <c r="B29" s="184" t="s">
        <v>94</v>
      </c>
      <c r="C29" s="622">
        <v>117.3680121048542</v>
      </c>
      <c r="D29" s="623">
        <v>47.846889952153106</v>
      </c>
      <c r="E29" s="622">
        <v>69.521122152701096</v>
      </c>
      <c r="F29" s="1494">
        <v>0.40894777736882998</v>
      </c>
      <c r="G29" s="1494">
        <v>1.6357911094753199</v>
      </c>
      <c r="H29" s="1494">
        <v>0.81789555473765996</v>
      </c>
      <c r="I29" s="622">
        <v>35.578456631088208</v>
      </c>
      <c r="J29" s="622">
        <v>9.8147466568519199</v>
      </c>
      <c r="K29" s="622">
        <v>25.763709974236292</v>
      </c>
      <c r="L29" s="622">
        <v>7.7700077700077701</v>
      </c>
      <c r="M29" s="1494">
        <v>2.0447388868441498</v>
      </c>
      <c r="N29" s="622">
        <v>5.7252688831636203</v>
      </c>
      <c r="O29" s="1495">
        <v>1.6357911094753199</v>
      </c>
    </row>
    <row r="30" spans="2:15" ht="15.75" x14ac:dyDescent="0.25">
      <c r="B30" s="184" t="s">
        <v>95</v>
      </c>
      <c r="C30" s="622">
        <v>66.580112520390159</v>
      </c>
      <c r="D30" s="623">
        <v>37.617763574020437</v>
      </c>
      <c r="E30" s="622">
        <v>28.962348946369719</v>
      </c>
      <c r="F30" s="1494">
        <v>2.996105063417557</v>
      </c>
      <c r="G30" s="1494">
        <v>0.33290056260195078</v>
      </c>
      <c r="H30" s="1494">
        <v>0.33290056260195078</v>
      </c>
      <c r="I30" s="622">
        <v>21.971437131728752</v>
      </c>
      <c r="J30" s="622">
        <v>3.661906188621459</v>
      </c>
      <c r="K30" s="622">
        <v>18.309530943107294</v>
      </c>
      <c r="L30" s="622">
        <v>11.984420253670228</v>
      </c>
      <c r="M30" s="622">
        <v>10.319917440660474</v>
      </c>
      <c r="N30" s="1494">
        <v>1.6645028130097539</v>
      </c>
      <c r="O30" s="624">
        <v>0</v>
      </c>
    </row>
    <row r="31" spans="2:15" ht="15.75" x14ac:dyDescent="0.25">
      <c r="B31" s="184" t="s">
        <v>96</v>
      </c>
      <c r="C31" s="622">
        <v>103.01692420897719</v>
      </c>
      <c r="D31" s="623">
        <v>47.829286239882272</v>
      </c>
      <c r="E31" s="622">
        <v>55.187637969094929</v>
      </c>
      <c r="F31" s="622">
        <v>0</v>
      </c>
      <c r="G31" s="622">
        <v>0</v>
      </c>
      <c r="H31" s="622">
        <v>0</v>
      </c>
      <c r="I31" s="622">
        <v>36.791758646063279</v>
      </c>
      <c r="J31" s="622">
        <v>8.9351413854725106</v>
      </c>
      <c r="K31" s="622">
        <v>27.85661726059077</v>
      </c>
      <c r="L31" s="622">
        <v>7.3583517292126563</v>
      </c>
      <c r="M31" s="622">
        <v>6.3071586250394196</v>
      </c>
      <c r="N31" s="1494">
        <v>1.0511931041732365</v>
      </c>
      <c r="O31" s="1495">
        <v>3.6791758646063282</v>
      </c>
    </row>
    <row r="32" spans="2:15" ht="15.75" x14ac:dyDescent="0.25">
      <c r="B32" s="184" t="s">
        <v>97</v>
      </c>
      <c r="C32" s="622">
        <v>113.39475549255847</v>
      </c>
      <c r="D32" s="623">
        <v>75.59650366170564</v>
      </c>
      <c r="E32" s="622">
        <v>37.79825183085282</v>
      </c>
      <c r="F32" s="622">
        <v>0</v>
      </c>
      <c r="G32" s="622">
        <v>0</v>
      </c>
      <c r="H32" s="1494">
        <v>2.3623907394283012</v>
      </c>
      <c r="I32" s="622">
        <v>68.509331443420734</v>
      </c>
      <c r="J32" s="1494">
        <v>11.811953697141506</v>
      </c>
      <c r="K32" s="622">
        <v>56.697377746279237</v>
      </c>
      <c r="L32" s="1494">
        <v>4.7247814788566025</v>
      </c>
      <c r="M32" s="622">
        <v>0</v>
      </c>
      <c r="N32" s="1494">
        <v>4.7247814788566025</v>
      </c>
      <c r="O32" s="624">
        <v>0</v>
      </c>
    </row>
    <row r="33" spans="2:15" ht="15.75" x14ac:dyDescent="0.25">
      <c r="B33" s="184" t="s">
        <v>98</v>
      </c>
      <c r="C33" s="622">
        <v>93.136148114698585</v>
      </c>
      <c r="D33" s="623">
        <v>38.383382253330325</v>
      </c>
      <c r="E33" s="622">
        <v>54.752765861368253</v>
      </c>
      <c r="F33" s="1494">
        <v>0.5644615037254459</v>
      </c>
      <c r="G33" s="1494">
        <v>1.6933845111763377</v>
      </c>
      <c r="H33" s="622">
        <v>0</v>
      </c>
      <c r="I33" s="622">
        <v>28.223075186272297</v>
      </c>
      <c r="J33" s="1494">
        <v>2.2578460149017836</v>
      </c>
      <c r="K33" s="622">
        <v>25.965229171370513</v>
      </c>
      <c r="L33" s="622">
        <v>7.3379995484307976</v>
      </c>
      <c r="M33" s="1494">
        <v>5.0801535335290131</v>
      </c>
      <c r="N33" s="1494">
        <v>2.2578460149017836</v>
      </c>
      <c r="O33" s="1495">
        <v>0.5644615037254459</v>
      </c>
    </row>
    <row r="34" spans="2:15" ht="15.75" x14ac:dyDescent="0.25">
      <c r="B34" s="184" t="s">
        <v>99</v>
      </c>
      <c r="C34" s="622">
        <v>82.319450236623098</v>
      </c>
      <c r="D34" s="623">
        <v>31.549745244873165</v>
      </c>
      <c r="E34" s="622">
        <v>50.769704991749926</v>
      </c>
      <c r="F34" s="1494">
        <v>0.90660187485267729</v>
      </c>
      <c r="G34" s="1494">
        <v>0.18132037497053544</v>
      </c>
      <c r="H34" s="1494">
        <v>0.36264074994107087</v>
      </c>
      <c r="I34" s="622">
        <v>23.209007996228536</v>
      </c>
      <c r="J34" s="622">
        <v>3.8077278743812442</v>
      </c>
      <c r="K34" s="622">
        <v>19.401280121847293</v>
      </c>
      <c r="L34" s="622">
        <v>6.7088538739098116</v>
      </c>
      <c r="M34" s="622">
        <v>5.9835723740276689</v>
      </c>
      <c r="N34" s="1494">
        <v>0.72528149988214174</v>
      </c>
      <c r="O34" s="1495">
        <v>0.18132037497053544</v>
      </c>
    </row>
    <row r="35" spans="2:15" ht="15.75" x14ac:dyDescent="0.25">
      <c r="B35" s="184" t="s">
        <v>100</v>
      </c>
      <c r="C35" s="622">
        <v>109.56239870340356</v>
      </c>
      <c r="D35" s="623">
        <v>40.842787682333878</v>
      </c>
      <c r="E35" s="622">
        <v>68.719611021069696</v>
      </c>
      <c r="F35" s="1494">
        <v>0.64829821717990277</v>
      </c>
      <c r="G35" s="1494">
        <v>0.64829821717990277</v>
      </c>
      <c r="H35" s="622">
        <v>0</v>
      </c>
      <c r="I35" s="622">
        <v>29.17341977309562</v>
      </c>
      <c r="J35" s="622">
        <v>6.4829821717990272</v>
      </c>
      <c r="K35" s="622">
        <v>22.690437601296598</v>
      </c>
      <c r="L35" s="622">
        <v>7.1312803889789302</v>
      </c>
      <c r="M35" s="1494">
        <v>5.8346839546191251</v>
      </c>
      <c r="N35" s="1494">
        <v>1.2965964343598055</v>
      </c>
      <c r="O35" s="1495">
        <v>3.2414910858995136</v>
      </c>
    </row>
    <row r="36" spans="2:15" ht="15.75" x14ac:dyDescent="0.25">
      <c r="B36" s="184" t="s">
        <v>101</v>
      </c>
      <c r="C36" s="622">
        <v>59.531348955034836</v>
      </c>
      <c r="D36" s="623">
        <v>29.765674477517418</v>
      </c>
      <c r="E36" s="622">
        <v>29.765674477517418</v>
      </c>
      <c r="F36" s="1494">
        <v>1.8999366687777073</v>
      </c>
      <c r="G36" s="622">
        <v>0</v>
      </c>
      <c r="H36" s="622">
        <v>0</v>
      </c>
      <c r="I36" s="622">
        <v>18.999366687777073</v>
      </c>
      <c r="J36" s="1494">
        <v>2.53324889170361</v>
      </c>
      <c r="K36" s="622">
        <v>16.466117796073465</v>
      </c>
      <c r="L36" s="622">
        <v>8.8663711209626346</v>
      </c>
      <c r="M36" s="622">
        <v>7.5997466751108291</v>
      </c>
      <c r="N36" s="1494">
        <v>1.266624445851805</v>
      </c>
      <c r="O36" s="624">
        <v>0</v>
      </c>
    </row>
    <row r="37" spans="2:15" ht="15.75" x14ac:dyDescent="0.25">
      <c r="B37" s="184" t="s">
        <v>102</v>
      </c>
      <c r="C37" s="622">
        <v>106.93225742741866</v>
      </c>
      <c r="D37" s="623">
        <v>36.960753886522021</v>
      </c>
      <c r="E37" s="622">
        <v>69.971503540896649</v>
      </c>
      <c r="F37" s="1494">
        <v>0.5642863188781988</v>
      </c>
      <c r="G37" s="622">
        <v>0</v>
      </c>
      <c r="H37" s="622">
        <v>0</v>
      </c>
      <c r="I37" s="622">
        <v>25.675027508958046</v>
      </c>
      <c r="J37" s="622">
        <v>14.107157971954971</v>
      </c>
      <c r="K37" s="622">
        <v>11.567869537003075</v>
      </c>
      <c r="L37" s="622">
        <v>6.4892926670992859</v>
      </c>
      <c r="M37" s="622">
        <v>3.3857179132691928</v>
      </c>
      <c r="N37" s="622">
        <v>3.1035747538300935</v>
      </c>
      <c r="O37" s="624">
        <v>4.2321473915864907</v>
      </c>
    </row>
    <row r="38" spans="2:15" ht="15.75" x14ac:dyDescent="0.25">
      <c r="B38" s="495" t="s">
        <v>103</v>
      </c>
      <c r="C38" s="625">
        <v>95.417475982132927</v>
      </c>
      <c r="D38" s="626">
        <v>39.740931851822786</v>
      </c>
      <c r="E38" s="627">
        <v>55.676544130310148</v>
      </c>
      <c r="F38" s="627">
        <v>1.4823825375337076</v>
      </c>
      <c r="G38" s="627">
        <v>0.68669191076929115</v>
      </c>
      <c r="H38" s="627">
        <v>0.42509499238098974</v>
      </c>
      <c r="I38" s="627">
        <v>26.88998323599748</v>
      </c>
      <c r="J38" s="627">
        <v>4.7632438889869873</v>
      </c>
      <c r="K38" s="627">
        <v>22.126739347010492</v>
      </c>
      <c r="L38" s="627">
        <v>8.1531039564353929</v>
      </c>
      <c r="M38" s="627">
        <v>5.6788331033460429</v>
      </c>
      <c r="N38" s="627">
        <v>2.4742708530893505</v>
      </c>
      <c r="O38" s="628">
        <v>2.1036752187059236</v>
      </c>
    </row>
    <row r="39" spans="2:15" ht="15.75" x14ac:dyDescent="0.25">
      <c r="B39" s="184"/>
      <c r="C39" s="708"/>
      <c r="D39" s="708"/>
      <c r="E39" s="1486"/>
      <c r="F39" s="1486"/>
      <c r="G39" s="1487"/>
      <c r="H39" s="1487"/>
      <c r="I39" s="1487"/>
      <c r="J39" s="1487"/>
      <c r="K39" s="1487"/>
      <c r="L39" s="1487"/>
      <c r="M39" s="1487"/>
      <c r="N39" s="1487"/>
      <c r="O39" s="1488"/>
    </row>
    <row r="40" spans="2:15" ht="15.75" x14ac:dyDescent="0.25">
      <c r="B40" s="587" t="s">
        <v>104</v>
      </c>
      <c r="C40" s="187"/>
      <c r="D40" s="187"/>
      <c r="O40" s="237"/>
    </row>
    <row r="41" spans="2:15" ht="15.75" x14ac:dyDescent="0.25">
      <c r="B41" s="583" t="s">
        <v>105</v>
      </c>
      <c r="C41" s="212">
        <v>77.720465062279203</v>
      </c>
      <c r="D41" s="212">
        <v>39.407559749888044</v>
      </c>
      <c r="E41" s="1490">
        <v>38.312905312391159</v>
      </c>
      <c r="F41" s="1490">
        <v>2.2224802215845951</v>
      </c>
      <c r="G41" s="1490">
        <v>0.96196905113363085</v>
      </c>
      <c r="H41" s="1490">
        <v>0.43122750568059309</v>
      </c>
      <c r="I41" s="1490">
        <v>23.717512812432624</v>
      </c>
      <c r="J41" s="1490">
        <v>2.952249846582522</v>
      </c>
      <c r="K41" s="1490">
        <v>20.765262965850098</v>
      </c>
      <c r="L41" s="1490">
        <v>10.880201681787272</v>
      </c>
      <c r="M41" s="1490">
        <v>7.2976962499792677</v>
      </c>
      <c r="N41" s="1490">
        <v>3.5825054318080043</v>
      </c>
      <c r="O41" s="1491">
        <v>1.1941684772693348</v>
      </c>
    </row>
    <row r="42" spans="2:15" ht="15.75" x14ac:dyDescent="0.25">
      <c r="B42" s="583" t="s">
        <v>106</v>
      </c>
      <c r="C42" s="212">
        <v>95.943085098722577</v>
      </c>
      <c r="D42" s="212">
        <v>34.275674352290565</v>
      </c>
      <c r="E42" s="1490">
        <v>61.667410746432019</v>
      </c>
      <c r="F42" s="1490">
        <v>1.5553667353140257</v>
      </c>
      <c r="G42" s="1490">
        <v>0.5184555784380086</v>
      </c>
      <c r="H42" s="1490">
        <v>0.48965249074700806</v>
      </c>
      <c r="I42" s="1490">
        <v>23.330501029710387</v>
      </c>
      <c r="J42" s="1490">
        <v>5.2133588720710859</v>
      </c>
      <c r="K42" s="1490">
        <v>18.117142157639297</v>
      </c>
      <c r="L42" s="1490">
        <v>6.9415441335311154</v>
      </c>
      <c r="M42" s="1490">
        <v>5.1557526966890848</v>
      </c>
      <c r="N42" s="1490">
        <v>1.7857914368420293</v>
      </c>
      <c r="O42" s="1491">
        <v>1.4401543845500235</v>
      </c>
    </row>
    <row r="43" spans="2:15" ht="15.75" x14ac:dyDescent="0.25">
      <c r="B43" s="583" t="s">
        <v>107</v>
      </c>
      <c r="C43" s="212">
        <v>112.53863987635241</v>
      </c>
      <c r="D43" s="212">
        <v>38.036128284389491</v>
      </c>
      <c r="E43" s="1490">
        <v>74.5025115919629</v>
      </c>
      <c r="F43" s="1496">
        <v>0.72449768160741879</v>
      </c>
      <c r="G43" s="1496">
        <v>0.96599690880989175</v>
      </c>
      <c r="H43" s="1496">
        <v>0.24149922720247294</v>
      </c>
      <c r="I43" s="1490">
        <v>25.115919629057188</v>
      </c>
      <c r="J43" s="1490">
        <v>5.4337326120556408</v>
      </c>
      <c r="K43" s="1490">
        <v>19.682187017001546</v>
      </c>
      <c r="L43" s="1490">
        <v>7.6072256568778984</v>
      </c>
      <c r="M43" s="1490">
        <v>5.9167310664605877</v>
      </c>
      <c r="N43" s="1490">
        <v>1.6904945904173105</v>
      </c>
      <c r="O43" s="1491">
        <v>3.3809891808346211</v>
      </c>
    </row>
    <row r="44" spans="2:15" ht="15.75" x14ac:dyDescent="0.25">
      <c r="B44" s="583" t="s">
        <v>108</v>
      </c>
      <c r="C44" s="212">
        <v>108.80684460150655</v>
      </c>
      <c r="D44" s="212">
        <v>40.298831333891322</v>
      </c>
      <c r="E44" s="1490">
        <v>68.50801326761524</v>
      </c>
      <c r="F44" s="1496">
        <v>1.2399640410428099</v>
      </c>
      <c r="G44" s="1496">
        <v>0.61998202052140494</v>
      </c>
      <c r="H44" s="1496">
        <v>2.1699370718249171</v>
      </c>
      <c r="I44" s="1490">
        <v>28.519172943984625</v>
      </c>
      <c r="J44" s="1490">
        <v>9.6097213180817764</v>
      </c>
      <c r="K44" s="1490">
        <v>18.90945162590285</v>
      </c>
      <c r="L44" s="1490">
        <v>4.0298831333891316</v>
      </c>
      <c r="M44" s="1496">
        <v>2.4799280820856198</v>
      </c>
      <c r="N44" s="1496">
        <v>1.5499550513035123</v>
      </c>
      <c r="O44" s="1491">
        <v>3.719892123128429</v>
      </c>
    </row>
    <row r="45" spans="2:15" ht="15.75" x14ac:dyDescent="0.25">
      <c r="B45" s="583" t="s">
        <v>109</v>
      </c>
      <c r="C45" s="212">
        <v>112.77297271467482</v>
      </c>
      <c r="D45" s="212">
        <v>45.682610981029292</v>
      </c>
      <c r="E45" s="1490">
        <v>67.090361733645523</v>
      </c>
      <c r="F45" s="1496">
        <v>0.19114063171978785</v>
      </c>
      <c r="G45" s="1496">
        <v>0.19114063171978785</v>
      </c>
      <c r="H45" s="1490">
        <v>0</v>
      </c>
      <c r="I45" s="1490">
        <v>32.780618339943615</v>
      </c>
      <c r="J45" s="1490">
        <v>5.3519376881540595</v>
      </c>
      <c r="K45" s="1490">
        <v>27.428680651789556</v>
      </c>
      <c r="L45" s="1490">
        <v>8.2190471639508775</v>
      </c>
      <c r="M45" s="1490">
        <v>5.5430783198738469</v>
      </c>
      <c r="N45" s="1490">
        <v>2.6759688440770297</v>
      </c>
      <c r="O45" s="1491">
        <v>4.3006642136952262</v>
      </c>
    </row>
    <row r="46" spans="2:15" ht="15.75" x14ac:dyDescent="0.25">
      <c r="B46" s="583" t="s">
        <v>110</v>
      </c>
      <c r="C46" s="212">
        <v>125.50425818018824</v>
      </c>
      <c r="D46" s="212">
        <v>70.086793529196029</v>
      </c>
      <c r="E46" s="1490">
        <v>55.417464650992216</v>
      </c>
      <c r="F46" s="1496">
        <v>0.61122203659182595</v>
      </c>
      <c r="G46" s="1496">
        <v>0.61122203659182595</v>
      </c>
      <c r="H46" s="1490">
        <v>0</v>
      </c>
      <c r="I46" s="1490">
        <v>60.918462980318651</v>
      </c>
      <c r="J46" s="1490">
        <v>7.1309237602379687</v>
      </c>
      <c r="K46" s="1490">
        <v>53.787539220080681</v>
      </c>
      <c r="L46" s="1490">
        <v>3.4635915406870135</v>
      </c>
      <c r="M46" s="1496">
        <v>1.4261847520475939</v>
      </c>
      <c r="N46" s="1496">
        <v>2.0374067886394198</v>
      </c>
      <c r="O46" s="1491">
        <v>4.482294935006724</v>
      </c>
    </row>
    <row r="47" spans="2:15" ht="15.75" x14ac:dyDescent="0.25">
      <c r="B47" s="587" t="s">
        <v>103</v>
      </c>
      <c r="C47" s="219">
        <v>95.417475982132927</v>
      </c>
      <c r="D47" s="219">
        <v>39.740931851822786</v>
      </c>
      <c r="E47" s="1492">
        <v>55.676544130310148</v>
      </c>
      <c r="F47" s="1492">
        <v>1.4823825375337076</v>
      </c>
      <c r="G47" s="1492">
        <v>0.68669191076929115</v>
      </c>
      <c r="H47" s="1492">
        <v>0.42509499238098974</v>
      </c>
      <c r="I47" s="1492">
        <v>26.88998323599748</v>
      </c>
      <c r="J47" s="1492">
        <v>4.7632438889869873</v>
      </c>
      <c r="K47" s="1492">
        <v>22.126739347010492</v>
      </c>
      <c r="L47" s="1492">
        <v>8.1531039564353929</v>
      </c>
      <c r="M47" s="1492">
        <v>5.6788331033460429</v>
      </c>
      <c r="N47" s="1492">
        <v>2.4742708530893505</v>
      </c>
      <c r="O47" s="1493">
        <v>2.1036752187059236</v>
      </c>
    </row>
    <row r="48" spans="2:15" x14ac:dyDescent="0.25">
      <c r="B48" s="187"/>
      <c r="C48" s="187"/>
      <c r="D48" s="187"/>
      <c r="O48" s="237"/>
    </row>
    <row r="49" spans="1:15" ht="15.75" x14ac:dyDescent="0.25">
      <c r="A49" s="237"/>
      <c r="B49" s="587" t="s">
        <v>111</v>
      </c>
      <c r="C49" s="187"/>
      <c r="D49" s="187"/>
      <c r="O49" s="237"/>
    </row>
    <row r="50" spans="1:15" ht="15.75" x14ac:dyDescent="0.25">
      <c r="B50" s="1489" t="s">
        <v>112</v>
      </c>
      <c r="C50" s="212">
        <v>51.13855654187573</v>
      </c>
      <c r="D50" s="212">
        <v>31.840988035507525</v>
      </c>
      <c r="E50" s="1490">
        <v>19.297568506368197</v>
      </c>
      <c r="F50" s="1490">
        <v>4.341952913932845</v>
      </c>
      <c r="G50" s="1490">
        <v>1.2543419529139328</v>
      </c>
      <c r="H50" s="1496">
        <v>9.6487842531840992E-2</v>
      </c>
      <c r="I50" s="1490">
        <v>19.297568506368197</v>
      </c>
      <c r="J50" s="1490">
        <v>3.2805866460825936</v>
      </c>
      <c r="K50" s="1490">
        <v>16.016981860285604</v>
      </c>
      <c r="L50" s="1490">
        <v>6.5611732921651873</v>
      </c>
      <c r="M50" s="1490">
        <v>3.6665380162099575</v>
      </c>
      <c r="N50" s="1490">
        <v>2.8946352759552294</v>
      </c>
      <c r="O50" s="1497">
        <v>0.28946352759552296</v>
      </c>
    </row>
    <row r="51" spans="1:15" ht="15.75" x14ac:dyDescent="0.25">
      <c r="B51" s="1489" t="s">
        <v>113</v>
      </c>
      <c r="C51" s="212">
        <v>69.819707336562956</v>
      </c>
      <c r="D51" s="212">
        <v>35.658992159017131</v>
      </c>
      <c r="E51" s="1490">
        <v>34.160715177545825</v>
      </c>
      <c r="F51" s="1490">
        <v>2.3972431703540931</v>
      </c>
      <c r="G51" s="1490">
        <v>1.4982769814713079</v>
      </c>
      <c r="H51" s="1496">
        <v>0.79908105678469754</v>
      </c>
      <c r="I51" s="1490">
        <v>22.973580382560058</v>
      </c>
      <c r="J51" s="1490">
        <v>4.3949458123158367</v>
      </c>
      <c r="K51" s="1490">
        <v>18.578634570244219</v>
      </c>
      <c r="L51" s="1490">
        <v>7.1917295110622783</v>
      </c>
      <c r="M51" s="1490">
        <v>4.6946012086100986</v>
      </c>
      <c r="N51" s="1490">
        <v>2.4971283024521798</v>
      </c>
      <c r="O51" s="1497">
        <v>0.79908105678469754</v>
      </c>
    </row>
    <row r="52" spans="1:15" ht="15.75" x14ac:dyDescent="0.25">
      <c r="B52" s="1489" t="s">
        <v>114</v>
      </c>
      <c r="C52" s="212">
        <v>87.426045263597786</v>
      </c>
      <c r="D52" s="212">
        <v>39.809092308707413</v>
      </c>
      <c r="E52" s="1490">
        <v>47.616952954890358</v>
      </c>
      <c r="F52" s="1490">
        <v>1.6495480238414673</v>
      </c>
      <c r="G52" s="1496">
        <v>0.65981920953658701</v>
      </c>
      <c r="H52" s="1496">
        <v>0.65981920953658701</v>
      </c>
      <c r="I52" s="1490">
        <v>27.602436932280558</v>
      </c>
      <c r="J52" s="1490">
        <v>5.60846328106099</v>
      </c>
      <c r="K52" s="1490">
        <v>21.993973651219566</v>
      </c>
      <c r="L52" s="1490">
        <v>7.6978907779268484</v>
      </c>
      <c r="M52" s="1490">
        <v>5.0586139397804999</v>
      </c>
      <c r="N52" s="1490">
        <v>2.6392768381463481</v>
      </c>
      <c r="O52" s="1491">
        <v>1.5395781555853696</v>
      </c>
    </row>
    <row r="53" spans="1:15" ht="15.75" x14ac:dyDescent="0.25">
      <c r="B53" s="1489" t="s">
        <v>115</v>
      </c>
      <c r="C53" s="212">
        <v>97.787286490006153</v>
      </c>
      <c r="D53" s="212">
        <v>40.231154727160686</v>
      </c>
      <c r="E53" s="1490">
        <v>57.556131762845482</v>
      </c>
      <c r="F53" s="1490">
        <v>1.9766752322593399</v>
      </c>
      <c r="G53" s="1496">
        <v>0.93020010929851293</v>
      </c>
      <c r="H53" s="1496">
        <v>0.46510005464925647</v>
      </c>
      <c r="I53" s="1490">
        <v>28.138553306280013</v>
      </c>
      <c r="J53" s="1490">
        <v>5.1161006011418211</v>
      </c>
      <c r="K53" s="1490">
        <v>23.022452705138193</v>
      </c>
      <c r="L53" s="1490">
        <v>7.5578758880504164</v>
      </c>
      <c r="M53" s="1490">
        <v>4.53472553283025</v>
      </c>
      <c r="N53" s="1490">
        <v>3.0231503552201668</v>
      </c>
      <c r="O53" s="1491">
        <v>1.162750136623141</v>
      </c>
    </row>
    <row r="54" spans="1:15" ht="15.75" x14ac:dyDescent="0.25">
      <c r="B54" s="1489" t="s">
        <v>116</v>
      </c>
      <c r="C54" s="212">
        <v>108.3233582611375</v>
      </c>
      <c r="D54" s="212">
        <v>50.132145015821848</v>
      </c>
      <c r="E54" s="1490">
        <v>58.191213245315666</v>
      </c>
      <c r="F54" s="1496">
        <v>0.82960996480083427</v>
      </c>
      <c r="G54" s="1496">
        <v>0.59257854628631024</v>
      </c>
      <c r="H54" s="1496">
        <v>0.11851570925726204</v>
      </c>
      <c r="I54" s="1490">
        <v>36.621354160493972</v>
      </c>
      <c r="J54" s="1490">
        <v>6.044301172120365</v>
      </c>
      <c r="K54" s="1490">
        <v>30.577052988373612</v>
      </c>
      <c r="L54" s="1490">
        <v>9.1257096128091781</v>
      </c>
      <c r="M54" s="1490">
        <v>6.6368797184066741</v>
      </c>
      <c r="N54" s="1490">
        <v>2.4888298944025031</v>
      </c>
      <c r="O54" s="1491">
        <v>2.8443770221742892</v>
      </c>
    </row>
    <row r="55" spans="1:15" ht="15.75" x14ac:dyDescent="0.25">
      <c r="B55" s="1489" t="s">
        <v>117</v>
      </c>
      <c r="C55" s="212">
        <v>107.29790463192819</v>
      </c>
      <c r="D55" s="212">
        <v>45.413367530618721</v>
      </c>
      <c r="E55" s="1490">
        <v>61.884537101309455</v>
      </c>
      <c r="F55" s="1490">
        <v>1.5294657458498535</v>
      </c>
      <c r="G55" s="1496">
        <v>0.23530242243843902</v>
      </c>
      <c r="H55" s="1496">
        <v>0.23530242243843902</v>
      </c>
      <c r="I55" s="1490">
        <v>33.648246408696778</v>
      </c>
      <c r="J55" s="1490">
        <v>4.9413508712072192</v>
      </c>
      <c r="K55" s="1490">
        <v>28.706895537489562</v>
      </c>
      <c r="L55" s="1490">
        <v>7.1767238843723904</v>
      </c>
      <c r="M55" s="1490">
        <v>4.3530948151111213</v>
      </c>
      <c r="N55" s="1490">
        <v>2.8236290692612678</v>
      </c>
      <c r="O55" s="1491">
        <v>2.588326646822829</v>
      </c>
    </row>
    <row r="56" spans="1:15" ht="15.75" x14ac:dyDescent="0.25">
      <c r="B56" s="1489" t="s">
        <v>118</v>
      </c>
      <c r="C56" s="212">
        <v>119.03537932531385</v>
      </c>
      <c r="D56" s="212">
        <v>46.95157476267179</v>
      </c>
      <c r="E56" s="1490">
        <v>72.083804562642086</v>
      </c>
      <c r="F56" s="1496">
        <v>0.57118704090841588</v>
      </c>
      <c r="G56" s="1496">
        <v>0.11423740818168317</v>
      </c>
      <c r="H56" s="1496">
        <v>0.79966185727178229</v>
      </c>
      <c r="I56" s="1490">
        <v>34.613934679049997</v>
      </c>
      <c r="J56" s="1490">
        <v>5.9403452254475253</v>
      </c>
      <c r="K56" s="1490">
        <v>28.673589453602474</v>
      </c>
      <c r="L56" s="1490">
        <v>7.7681437563544566</v>
      </c>
      <c r="M56" s="1490">
        <v>5.7118704090841588</v>
      </c>
      <c r="N56" s="1490">
        <v>2.056273347270297</v>
      </c>
      <c r="O56" s="1491">
        <v>3.0844100209054455</v>
      </c>
    </row>
    <row r="57" spans="1:15" ht="15.75" x14ac:dyDescent="0.25">
      <c r="B57" s="1489" t="s">
        <v>119</v>
      </c>
      <c r="C57" s="212">
        <v>111.11845293158892</v>
      </c>
      <c r="D57" s="212">
        <v>41.958504030659448</v>
      </c>
      <c r="E57" s="1490">
        <v>69.159948900929479</v>
      </c>
      <c r="F57" s="1496">
        <v>0.44050922866834058</v>
      </c>
      <c r="G57" s="1496">
        <v>0.55063653583542582</v>
      </c>
      <c r="H57" s="1496">
        <v>0.33038192150125545</v>
      </c>
      <c r="I57" s="1490">
        <v>27.201444870270031</v>
      </c>
      <c r="J57" s="1490">
        <v>5.0658561296859173</v>
      </c>
      <c r="K57" s="1490">
        <v>22.135588740584115</v>
      </c>
      <c r="L57" s="1490">
        <v>9.250693802035153</v>
      </c>
      <c r="M57" s="1490">
        <v>7.1582749658605342</v>
      </c>
      <c r="N57" s="1490">
        <v>2.0924188361746179</v>
      </c>
      <c r="O57" s="1491">
        <v>4.1848376723492358</v>
      </c>
    </row>
    <row r="58" spans="1:15" ht="15.75" x14ac:dyDescent="0.25">
      <c r="B58" s="1489" t="s">
        <v>120</v>
      </c>
      <c r="C58" s="212">
        <v>111.37002981063945</v>
      </c>
      <c r="D58" s="212">
        <v>33.799386992484358</v>
      </c>
      <c r="E58" s="1490">
        <v>77.570642818155108</v>
      </c>
      <c r="F58" s="1496">
        <v>0.20993408069866062</v>
      </c>
      <c r="G58" s="1496">
        <v>0.31490112104799095</v>
      </c>
      <c r="H58" s="1496">
        <v>0.41986816139732125</v>
      </c>
      <c r="I58" s="1490">
        <v>21.203342150564723</v>
      </c>
      <c r="J58" s="1490">
        <v>3.778813452575891</v>
      </c>
      <c r="K58" s="1490">
        <v>17.42452869798883</v>
      </c>
      <c r="L58" s="1490">
        <v>9.1321325103917363</v>
      </c>
      <c r="M58" s="1490">
        <v>6.9278246630558007</v>
      </c>
      <c r="N58" s="1490">
        <v>2.2043078473359365</v>
      </c>
      <c r="O58" s="1491">
        <v>2.5192089683839276</v>
      </c>
    </row>
    <row r="59" spans="1:15" ht="15.75" x14ac:dyDescent="0.25">
      <c r="B59" s="1489" t="s">
        <v>121</v>
      </c>
      <c r="C59" s="212">
        <v>101.31496155363828</v>
      </c>
      <c r="D59" s="212">
        <v>34.87367624004181</v>
      </c>
      <c r="E59" s="1490">
        <v>66.441285313596467</v>
      </c>
      <c r="F59" s="1496">
        <v>0.4265893118047927</v>
      </c>
      <c r="G59" s="1496">
        <v>0.4265893118047927</v>
      </c>
      <c r="H59" s="1496">
        <v>0.31994198385359457</v>
      </c>
      <c r="I59" s="1490">
        <v>21.009523606386043</v>
      </c>
      <c r="J59" s="1490">
        <v>3.9459511341943325</v>
      </c>
      <c r="K59" s="1490">
        <v>17.063572472191709</v>
      </c>
      <c r="L59" s="1490">
        <v>10.238143483315026</v>
      </c>
      <c r="M59" s="1490">
        <v>8.2118442522422601</v>
      </c>
      <c r="N59" s="1490">
        <v>2.0262992310727657</v>
      </c>
      <c r="O59" s="1491">
        <v>2.4528885428775582</v>
      </c>
    </row>
    <row r="60" spans="1:15" ht="15.75" x14ac:dyDescent="0.25">
      <c r="B60" s="587" t="s">
        <v>103</v>
      </c>
      <c r="C60" s="219">
        <v>95.417475982132927</v>
      </c>
      <c r="D60" s="219">
        <v>39.740931851822786</v>
      </c>
      <c r="E60" s="1492">
        <v>55.676544130310148</v>
      </c>
      <c r="F60" s="1492">
        <v>1.4823825375337076</v>
      </c>
      <c r="G60" s="1492">
        <v>0.68669191076929115</v>
      </c>
      <c r="H60" s="1492">
        <v>0.42509499238098974</v>
      </c>
      <c r="I60" s="1492">
        <v>26.88998323599748</v>
      </c>
      <c r="J60" s="1492">
        <v>4.7632438889869873</v>
      </c>
      <c r="K60" s="1492">
        <v>22.126739347010492</v>
      </c>
      <c r="L60" s="1492">
        <v>8.1531039564353929</v>
      </c>
      <c r="M60" s="1492">
        <v>5.6788331033460429</v>
      </c>
      <c r="N60" s="1492">
        <v>2.4742708530893505</v>
      </c>
      <c r="O60" s="1493">
        <v>2.1036752187059236</v>
      </c>
    </row>
    <row r="61" spans="1:15" ht="15.75" x14ac:dyDescent="0.25">
      <c r="B61" s="583"/>
      <c r="C61" s="187"/>
      <c r="D61" s="187"/>
      <c r="O61" s="237"/>
    </row>
    <row r="62" spans="1:15" ht="15.75" x14ac:dyDescent="0.25">
      <c r="B62" s="615"/>
      <c r="C62" s="200"/>
      <c r="D62" s="200"/>
      <c r="E62" s="307"/>
      <c r="F62" s="307"/>
      <c r="G62" s="307"/>
      <c r="H62" s="307"/>
      <c r="I62" s="307"/>
      <c r="J62" s="307"/>
      <c r="K62" s="307"/>
      <c r="L62" s="307"/>
      <c r="M62" s="307"/>
      <c r="N62" s="307"/>
      <c r="O62" s="313"/>
    </row>
    <row r="64" spans="1:15" ht="15.75" x14ac:dyDescent="0.25">
      <c r="B64" s="67" t="s">
        <v>1147</v>
      </c>
      <c r="C64" s="67"/>
    </row>
    <row r="65" spans="1:15" ht="15.75" x14ac:dyDescent="0.25">
      <c r="B65" s="67" t="s">
        <v>123</v>
      </c>
      <c r="C65" s="67"/>
      <c r="D65" s="67"/>
      <c r="E65" s="67"/>
      <c r="F65" s="67"/>
      <c r="G65" s="67"/>
      <c r="H65" s="67"/>
      <c r="I65" s="67"/>
      <c r="J65" s="67"/>
      <c r="K65" s="67"/>
      <c r="L65" s="67"/>
      <c r="M65" s="67"/>
      <c r="N65" s="67"/>
      <c r="O65" s="67"/>
    </row>
    <row r="66" spans="1:15" ht="15.75" x14ac:dyDescent="0.25">
      <c r="B66" s="67" t="s">
        <v>124</v>
      </c>
      <c r="C66" s="67"/>
      <c r="D66" s="67"/>
      <c r="E66" s="67"/>
      <c r="F66" s="67"/>
      <c r="G66" s="67"/>
      <c r="H66" s="67"/>
      <c r="I66" s="67"/>
      <c r="J66" s="67"/>
      <c r="K66" s="67"/>
      <c r="L66" s="67"/>
      <c r="M66" s="67"/>
      <c r="N66" s="67"/>
      <c r="O66" s="67"/>
    </row>
    <row r="67" spans="1:15" ht="15.75" x14ac:dyDescent="0.25">
      <c r="B67" s="67"/>
      <c r="C67" s="67"/>
      <c r="D67" s="67"/>
      <c r="E67" s="67"/>
      <c r="F67" s="67"/>
      <c r="G67" s="67"/>
      <c r="H67" s="67"/>
      <c r="I67" s="67"/>
      <c r="J67" s="67"/>
      <c r="K67" s="67"/>
      <c r="L67" s="67"/>
      <c r="M67" s="67"/>
      <c r="N67" s="67"/>
      <c r="O67" s="67"/>
    </row>
    <row r="68" spans="1:15" ht="15.75" x14ac:dyDescent="0.25">
      <c r="A68" s="71"/>
      <c r="B68" s="176" t="s">
        <v>317</v>
      </c>
      <c r="C68" s="629"/>
      <c r="D68" s="67"/>
      <c r="E68" s="67"/>
      <c r="F68" s="67"/>
      <c r="G68" s="67"/>
      <c r="H68" s="67"/>
      <c r="I68" s="67"/>
      <c r="J68" s="67"/>
      <c r="K68" s="67"/>
      <c r="L68" s="67"/>
      <c r="M68" s="67"/>
      <c r="N68" s="67"/>
      <c r="O68" s="67"/>
    </row>
    <row r="69" spans="1:15" ht="15.75" x14ac:dyDescent="0.25">
      <c r="B69" s="1483" t="s">
        <v>254</v>
      </c>
      <c r="C69" s="1483"/>
      <c r="D69" s="629"/>
      <c r="E69" s="629"/>
      <c r="F69" s="629"/>
      <c r="G69" s="629"/>
      <c r="H69" s="629"/>
      <c r="I69" s="629"/>
      <c r="J69" s="629"/>
      <c r="K69" s="629"/>
      <c r="L69" s="629"/>
      <c r="M69" s="629"/>
      <c r="N69" s="629"/>
      <c r="O69" s="629"/>
    </row>
    <row r="70" spans="1:15" ht="15.75" x14ac:dyDescent="0.25">
      <c r="B70" t="s">
        <v>318</v>
      </c>
      <c r="C70" s="67"/>
      <c r="D70" s="1483"/>
      <c r="E70" s="1483"/>
      <c r="F70" s="1483"/>
      <c r="G70" s="1483"/>
      <c r="H70" s="1483"/>
      <c r="I70" s="1483"/>
      <c r="J70" s="1483"/>
      <c r="K70" s="1483"/>
      <c r="L70" s="1483"/>
      <c r="M70" s="1483"/>
      <c r="N70" s="1483"/>
      <c r="O70" s="1483"/>
    </row>
    <row r="71" spans="1:15" ht="15.75" x14ac:dyDescent="0.25">
      <c r="D71" s="67"/>
      <c r="E71" s="67"/>
      <c r="F71" s="67"/>
      <c r="G71" s="67"/>
      <c r="H71" s="67"/>
      <c r="I71" s="67"/>
      <c r="J71" s="67"/>
      <c r="K71" s="67"/>
      <c r="L71" s="67"/>
      <c r="M71" s="67"/>
      <c r="N71" s="67"/>
      <c r="O71" s="67"/>
    </row>
  </sheetData>
  <mergeCells count="2">
    <mergeCell ref="B1:O1"/>
    <mergeCell ref="C3:O3"/>
  </mergeCells>
  <pageMargins left="0.25" right="0.25"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O414"/>
  <sheetViews>
    <sheetView workbookViewId="0">
      <selection activeCell="A2" sqref="A2"/>
    </sheetView>
  </sheetViews>
  <sheetFormatPr defaultRowHeight="15.75" x14ac:dyDescent="0.25"/>
  <cols>
    <col min="1" max="1" width="14.140625" style="140" customWidth="1"/>
    <col min="2" max="2" width="13.7109375" style="201" customWidth="1"/>
    <col min="3" max="3" width="17.85546875" style="201" customWidth="1"/>
    <col min="4" max="4" width="13.7109375" style="201" customWidth="1"/>
    <col min="5" max="15" width="13.7109375" style="140" customWidth="1"/>
    <col min="16" max="16384" width="9.140625" style="140"/>
  </cols>
  <sheetData>
    <row r="1" spans="1:15" x14ac:dyDescent="0.25">
      <c r="A1" s="141" t="s">
        <v>754</v>
      </c>
      <c r="B1" s="141"/>
      <c r="C1" s="141"/>
      <c r="D1" s="67"/>
      <c r="E1" s="67"/>
      <c r="F1" s="67"/>
      <c r="G1" s="67"/>
      <c r="H1" s="67"/>
      <c r="I1" s="67"/>
      <c r="J1" s="67"/>
      <c r="K1" s="67"/>
      <c r="L1" s="67"/>
      <c r="M1" s="67"/>
      <c r="N1" s="67"/>
      <c r="O1" s="67"/>
    </row>
    <row r="2" spans="1:15" x14ac:dyDescent="0.25">
      <c r="A2" s="67"/>
      <c r="B2" s="141"/>
      <c r="C2" s="141"/>
      <c r="D2" s="67"/>
      <c r="E2" s="67"/>
      <c r="F2" s="67"/>
      <c r="G2" s="67"/>
      <c r="H2" s="67"/>
      <c r="I2" s="67"/>
      <c r="J2" s="67"/>
      <c r="K2" s="67"/>
      <c r="L2" s="67"/>
      <c r="M2" s="67"/>
      <c r="N2" s="67"/>
      <c r="O2" s="67"/>
    </row>
    <row r="3" spans="1:15" x14ac:dyDescent="0.25">
      <c r="A3" s="210"/>
      <c r="B3" s="1650" t="s">
        <v>319</v>
      </c>
      <c r="C3" s="1654" t="s">
        <v>320</v>
      </c>
      <c r="D3" s="1605" t="s">
        <v>314</v>
      </c>
      <c r="E3" s="1606"/>
      <c r="F3" s="1606"/>
      <c r="G3" s="1606"/>
      <c r="H3" s="1606"/>
      <c r="I3" s="1606"/>
      <c r="J3" s="1606"/>
      <c r="K3" s="1606"/>
      <c r="L3" s="1606"/>
      <c r="M3" s="1606"/>
      <c r="N3" s="1607"/>
      <c r="O3" s="630"/>
    </row>
    <row r="4" spans="1:15" ht="94.5" customHeight="1" x14ac:dyDescent="0.25">
      <c r="A4" s="1499"/>
      <c r="B4" s="1651"/>
      <c r="C4" s="1672"/>
      <c r="D4" s="1500" t="s">
        <v>28</v>
      </c>
      <c r="E4" s="1501" t="s">
        <v>29</v>
      </c>
      <c r="F4" s="1501" t="s">
        <v>30</v>
      </c>
      <c r="G4" s="1501" t="s">
        <v>31</v>
      </c>
      <c r="H4" s="145" t="s">
        <v>32</v>
      </c>
      <c r="I4" s="1501" t="s">
        <v>66</v>
      </c>
      <c r="J4" s="1501" t="s">
        <v>67</v>
      </c>
      <c r="K4" s="145" t="s">
        <v>321</v>
      </c>
      <c r="L4" s="1501" t="s">
        <v>68</v>
      </c>
      <c r="M4" s="1501" t="s">
        <v>69</v>
      </c>
      <c r="N4" s="1502" t="s">
        <v>36</v>
      </c>
      <c r="O4" s="1503"/>
    </row>
    <row r="5" spans="1:15" ht="31.5" x14ac:dyDescent="0.25">
      <c r="A5" s="620" t="s">
        <v>322</v>
      </c>
      <c r="B5" s="249"/>
      <c r="C5" s="147"/>
      <c r="D5" s="205"/>
      <c r="E5" s="1503"/>
      <c r="F5" s="1503"/>
      <c r="G5" s="1503"/>
      <c r="H5" s="150"/>
      <c r="I5" s="1503"/>
      <c r="J5" s="1503"/>
      <c r="K5" s="150"/>
      <c r="L5" s="1503"/>
      <c r="M5" s="1503"/>
      <c r="N5" s="151"/>
      <c r="O5" s="1503"/>
    </row>
    <row r="6" spans="1:15" x14ac:dyDescent="0.25">
      <c r="A6" s="454" t="s">
        <v>323</v>
      </c>
      <c r="B6" s="631">
        <f>C6+D6</f>
        <v>35</v>
      </c>
      <c r="C6" s="632">
        <f>E6+F6+G6+H6+K6+N6</f>
        <v>23</v>
      </c>
      <c r="D6" s="1135">
        <v>12</v>
      </c>
      <c r="E6" s="176">
        <v>0</v>
      </c>
      <c r="F6" s="553">
        <v>1</v>
      </c>
      <c r="G6" s="176">
        <v>0</v>
      </c>
      <c r="H6" s="634">
        <v>15</v>
      </c>
      <c r="I6" s="176">
        <v>0</v>
      </c>
      <c r="J6" s="176">
        <v>15</v>
      </c>
      <c r="K6" s="634">
        <v>7</v>
      </c>
      <c r="L6" s="176">
        <v>5</v>
      </c>
      <c r="M6" s="176">
        <v>2</v>
      </c>
      <c r="N6" s="185">
        <v>0</v>
      </c>
      <c r="O6" s="176"/>
    </row>
    <row r="7" spans="1:15" x14ac:dyDescent="0.25">
      <c r="A7" s="454" t="s">
        <v>324</v>
      </c>
      <c r="B7" s="454">
        <f t="shared" ref="B7:B70" si="0">C7+D7</f>
        <v>18</v>
      </c>
      <c r="C7" s="184">
        <f t="shared" ref="C7:C70" si="1">E7+F7+G7+H7+K7+N7</f>
        <v>9</v>
      </c>
      <c r="D7" s="1135">
        <v>9</v>
      </c>
      <c r="E7" s="176">
        <v>0</v>
      </c>
      <c r="F7" s="553">
        <v>0</v>
      </c>
      <c r="G7" s="176">
        <v>0</v>
      </c>
      <c r="H7" s="634">
        <v>6</v>
      </c>
      <c r="I7" s="176">
        <v>0</v>
      </c>
      <c r="J7" s="176">
        <v>6</v>
      </c>
      <c r="K7" s="634">
        <v>3</v>
      </c>
      <c r="L7" s="176">
        <v>0</v>
      </c>
      <c r="M7" s="176">
        <v>3</v>
      </c>
      <c r="N7" s="185">
        <v>0</v>
      </c>
      <c r="O7" s="176"/>
    </row>
    <row r="8" spans="1:15" x14ac:dyDescent="0.25">
      <c r="A8" s="454" t="s">
        <v>325</v>
      </c>
      <c r="B8" s="454">
        <f t="shared" si="0"/>
        <v>74</v>
      </c>
      <c r="C8" s="184">
        <f t="shared" si="1"/>
        <v>20</v>
      </c>
      <c r="D8" s="1135">
        <v>54</v>
      </c>
      <c r="E8" s="176">
        <v>0</v>
      </c>
      <c r="F8" s="553">
        <v>1</v>
      </c>
      <c r="G8" s="176">
        <v>0</v>
      </c>
      <c r="H8" s="634">
        <v>14</v>
      </c>
      <c r="I8" s="176">
        <v>1</v>
      </c>
      <c r="J8" s="176">
        <v>13</v>
      </c>
      <c r="K8" s="634">
        <v>4</v>
      </c>
      <c r="L8" s="176">
        <v>3</v>
      </c>
      <c r="M8" s="176">
        <v>1</v>
      </c>
      <c r="N8" s="185">
        <v>1</v>
      </c>
      <c r="O8" s="176"/>
    </row>
    <row r="9" spans="1:15" x14ac:dyDescent="0.25">
      <c r="A9" s="454" t="s">
        <v>326</v>
      </c>
      <c r="B9" s="454">
        <f t="shared" si="0"/>
        <v>8</v>
      </c>
      <c r="C9" s="184">
        <f t="shared" si="1"/>
        <v>4</v>
      </c>
      <c r="D9" s="1135">
        <v>4</v>
      </c>
      <c r="E9" s="176">
        <v>0</v>
      </c>
      <c r="F9" s="553">
        <v>1</v>
      </c>
      <c r="G9" s="176">
        <v>0</v>
      </c>
      <c r="H9" s="634">
        <v>1</v>
      </c>
      <c r="I9" s="176">
        <v>0</v>
      </c>
      <c r="J9" s="176">
        <v>1</v>
      </c>
      <c r="K9" s="634">
        <v>1</v>
      </c>
      <c r="L9" s="176">
        <v>1</v>
      </c>
      <c r="M9" s="176">
        <v>0</v>
      </c>
      <c r="N9" s="185">
        <v>1</v>
      </c>
      <c r="O9" s="176"/>
    </row>
    <row r="10" spans="1:15" x14ac:dyDescent="0.25">
      <c r="A10" s="454" t="s">
        <v>327</v>
      </c>
      <c r="B10" s="454">
        <f t="shared" si="0"/>
        <v>8</v>
      </c>
      <c r="C10" s="184">
        <f t="shared" si="1"/>
        <v>4</v>
      </c>
      <c r="D10" s="1135">
        <v>4</v>
      </c>
      <c r="E10" s="176">
        <v>0</v>
      </c>
      <c r="F10" s="553">
        <v>0</v>
      </c>
      <c r="G10" s="176">
        <v>0</v>
      </c>
      <c r="H10" s="634">
        <v>2</v>
      </c>
      <c r="I10" s="176">
        <v>0</v>
      </c>
      <c r="J10" s="176">
        <v>2</v>
      </c>
      <c r="K10" s="634">
        <v>1</v>
      </c>
      <c r="L10" s="176">
        <v>0</v>
      </c>
      <c r="M10" s="176">
        <v>1</v>
      </c>
      <c r="N10" s="185">
        <v>1</v>
      </c>
      <c r="O10" s="176"/>
    </row>
    <row r="11" spans="1:15" x14ac:dyDescent="0.25">
      <c r="A11" s="454" t="s">
        <v>328</v>
      </c>
      <c r="B11" s="454">
        <f t="shared" si="0"/>
        <v>53</v>
      </c>
      <c r="C11" s="184">
        <f t="shared" si="1"/>
        <v>32</v>
      </c>
      <c r="D11" s="1135">
        <v>21</v>
      </c>
      <c r="E11" s="176">
        <v>0</v>
      </c>
      <c r="F11" s="553">
        <v>0</v>
      </c>
      <c r="G11" s="176">
        <v>0</v>
      </c>
      <c r="H11" s="634">
        <v>18</v>
      </c>
      <c r="I11" s="176">
        <v>1</v>
      </c>
      <c r="J11" s="176">
        <v>17</v>
      </c>
      <c r="K11" s="634">
        <v>12</v>
      </c>
      <c r="L11" s="176">
        <v>10</v>
      </c>
      <c r="M11" s="176">
        <v>2</v>
      </c>
      <c r="N11" s="185">
        <v>2</v>
      </c>
      <c r="O11" s="176"/>
    </row>
    <row r="12" spans="1:15" x14ac:dyDescent="0.25">
      <c r="A12" s="454" t="s">
        <v>329</v>
      </c>
      <c r="B12" s="454">
        <f t="shared" si="0"/>
        <v>43</v>
      </c>
      <c r="C12" s="184">
        <f t="shared" si="1"/>
        <v>16</v>
      </c>
      <c r="D12" s="1135">
        <v>27</v>
      </c>
      <c r="E12" s="176">
        <v>0</v>
      </c>
      <c r="F12" s="553">
        <v>1</v>
      </c>
      <c r="G12" s="176">
        <v>1</v>
      </c>
      <c r="H12" s="634">
        <v>11</v>
      </c>
      <c r="I12" s="176">
        <v>1</v>
      </c>
      <c r="J12" s="176">
        <v>10</v>
      </c>
      <c r="K12" s="634">
        <v>3</v>
      </c>
      <c r="L12" s="176">
        <v>1</v>
      </c>
      <c r="M12" s="176">
        <v>2</v>
      </c>
      <c r="N12" s="185">
        <v>0</v>
      </c>
      <c r="O12" s="176"/>
    </row>
    <row r="13" spans="1:15" x14ac:dyDescent="0.25">
      <c r="A13" s="454" t="s">
        <v>330</v>
      </c>
      <c r="B13" s="454">
        <f t="shared" si="0"/>
        <v>55</v>
      </c>
      <c r="C13" s="184">
        <f t="shared" si="1"/>
        <v>18</v>
      </c>
      <c r="D13" s="1135">
        <v>37</v>
      </c>
      <c r="E13" s="176">
        <v>0</v>
      </c>
      <c r="F13" s="553">
        <v>0</v>
      </c>
      <c r="G13" s="176">
        <v>0</v>
      </c>
      <c r="H13" s="634">
        <v>10</v>
      </c>
      <c r="I13" s="176">
        <v>2</v>
      </c>
      <c r="J13" s="176">
        <v>8</v>
      </c>
      <c r="K13" s="634">
        <v>5</v>
      </c>
      <c r="L13" s="176">
        <v>4</v>
      </c>
      <c r="M13" s="176">
        <v>1</v>
      </c>
      <c r="N13" s="185">
        <v>3</v>
      </c>
      <c r="O13" s="176"/>
    </row>
    <row r="14" spans="1:15" x14ac:dyDescent="0.25">
      <c r="A14" s="454" t="s">
        <v>331</v>
      </c>
      <c r="B14" s="454">
        <f t="shared" si="0"/>
        <v>39</v>
      </c>
      <c r="C14" s="184">
        <f t="shared" si="1"/>
        <v>16</v>
      </c>
      <c r="D14" s="1135">
        <v>23</v>
      </c>
      <c r="E14" s="176">
        <v>0</v>
      </c>
      <c r="F14" s="553">
        <v>0</v>
      </c>
      <c r="G14" s="176">
        <v>1</v>
      </c>
      <c r="H14" s="634">
        <v>9</v>
      </c>
      <c r="I14" s="176">
        <v>0</v>
      </c>
      <c r="J14" s="176">
        <v>9</v>
      </c>
      <c r="K14" s="634">
        <v>4</v>
      </c>
      <c r="L14" s="176">
        <v>3</v>
      </c>
      <c r="M14" s="176">
        <v>1</v>
      </c>
      <c r="N14" s="185">
        <v>2</v>
      </c>
      <c r="O14" s="176"/>
    </row>
    <row r="15" spans="1:15" x14ac:dyDescent="0.25">
      <c r="A15" s="454" t="s">
        <v>332</v>
      </c>
      <c r="B15" s="454">
        <f t="shared" si="0"/>
        <v>24</v>
      </c>
      <c r="C15" s="184">
        <f t="shared" si="1"/>
        <v>6</v>
      </c>
      <c r="D15" s="1135">
        <v>18</v>
      </c>
      <c r="E15" s="176">
        <v>0</v>
      </c>
      <c r="F15" s="553">
        <v>0</v>
      </c>
      <c r="G15" s="176">
        <v>0</v>
      </c>
      <c r="H15" s="634">
        <v>5</v>
      </c>
      <c r="I15" s="176">
        <v>1</v>
      </c>
      <c r="J15" s="176">
        <v>4</v>
      </c>
      <c r="K15" s="634">
        <v>1</v>
      </c>
      <c r="L15" s="176">
        <v>1</v>
      </c>
      <c r="M15" s="176">
        <v>0</v>
      </c>
      <c r="N15" s="185">
        <v>0</v>
      </c>
      <c r="O15" s="176"/>
    </row>
    <row r="16" spans="1:15" x14ac:dyDescent="0.25">
      <c r="A16" s="454" t="s">
        <v>333</v>
      </c>
      <c r="B16" s="454">
        <f t="shared" si="0"/>
        <v>34</v>
      </c>
      <c r="C16" s="184">
        <f t="shared" si="1"/>
        <v>20</v>
      </c>
      <c r="D16" s="1135">
        <v>14</v>
      </c>
      <c r="E16" s="176">
        <v>2</v>
      </c>
      <c r="F16" s="553">
        <v>3</v>
      </c>
      <c r="G16" s="176">
        <v>0</v>
      </c>
      <c r="H16" s="634">
        <v>11</v>
      </c>
      <c r="I16" s="176">
        <v>1</v>
      </c>
      <c r="J16" s="176">
        <v>10</v>
      </c>
      <c r="K16" s="634">
        <v>4</v>
      </c>
      <c r="L16" s="176">
        <v>0</v>
      </c>
      <c r="M16" s="176">
        <v>4</v>
      </c>
      <c r="N16" s="185">
        <v>0</v>
      </c>
      <c r="O16" s="176"/>
    </row>
    <row r="17" spans="1:15" x14ac:dyDescent="0.25">
      <c r="A17" s="454" t="s">
        <v>334</v>
      </c>
      <c r="B17" s="454">
        <f t="shared" si="0"/>
        <v>17</v>
      </c>
      <c r="C17" s="184">
        <f t="shared" si="1"/>
        <v>11</v>
      </c>
      <c r="D17" s="1135">
        <v>6</v>
      </c>
      <c r="E17" s="176">
        <v>1</v>
      </c>
      <c r="F17" s="553">
        <v>0</v>
      </c>
      <c r="G17" s="176">
        <v>1</v>
      </c>
      <c r="H17" s="634">
        <v>7</v>
      </c>
      <c r="I17" s="176">
        <v>0</v>
      </c>
      <c r="J17" s="176">
        <v>7</v>
      </c>
      <c r="K17" s="634">
        <v>1</v>
      </c>
      <c r="L17" s="176">
        <v>1</v>
      </c>
      <c r="M17" s="176">
        <v>0</v>
      </c>
      <c r="N17" s="185">
        <v>1</v>
      </c>
      <c r="O17" s="176"/>
    </row>
    <row r="18" spans="1:15" x14ac:dyDescent="0.25">
      <c r="A18" s="454" t="s">
        <v>335</v>
      </c>
      <c r="B18" s="454">
        <f t="shared" si="0"/>
        <v>19</v>
      </c>
      <c r="C18" s="184">
        <f t="shared" si="1"/>
        <v>7</v>
      </c>
      <c r="D18" s="1135">
        <v>12</v>
      </c>
      <c r="E18" s="176">
        <v>0</v>
      </c>
      <c r="F18" s="553">
        <v>0</v>
      </c>
      <c r="G18" s="176">
        <v>0</v>
      </c>
      <c r="H18" s="634">
        <v>5</v>
      </c>
      <c r="I18" s="176">
        <v>0</v>
      </c>
      <c r="J18" s="176">
        <v>5</v>
      </c>
      <c r="K18" s="634">
        <v>1</v>
      </c>
      <c r="L18" s="176">
        <v>1</v>
      </c>
      <c r="M18" s="176">
        <v>0</v>
      </c>
      <c r="N18" s="185">
        <v>1</v>
      </c>
      <c r="O18" s="176"/>
    </row>
    <row r="19" spans="1:15" x14ac:dyDescent="0.25">
      <c r="A19" s="454" t="s">
        <v>336</v>
      </c>
      <c r="B19" s="454">
        <f t="shared" si="0"/>
        <v>23</v>
      </c>
      <c r="C19" s="184">
        <f t="shared" si="1"/>
        <v>12</v>
      </c>
      <c r="D19" s="1135">
        <v>11</v>
      </c>
      <c r="E19" s="176">
        <v>0</v>
      </c>
      <c r="F19" s="553">
        <v>0</v>
      </c>
      <c r="G19" s="176">
        <v>0</v>
      </c>
      <c r="H19" s="634">
        <v>8</v>
      </c>
      <c r="I19" s="176">
        <v>1</v>
      </c>
      <c r="J19" s="176">
        <v>7</v>
      </c>
      <c r="K19" s="634">
        <v>2</v>
      </c>
      <c r="L19" s="176">
        <v>1</v>
      </c>
      <c r="M19" s="176">
        <v>1</v>
      </c>
      <c r="N19" s="185">
        <v>2</v>
      </c>
      <c r="O19" s="176"/>
    </row>
    <row r="20" spans="1:15" x14ac:dyDescent="0.25">
      <c r="A20" s="454" t="s">
        <v>337</v>
      </c>
      <c r="B20" s="454">
        <f t="shared" si="0"/>
        <v>42</v>
      </c>
      <c r="C20" s="184">
        <f t="shared" si="1"/>
        <v>13</v>
      </c>
      <c r="D20" s="1135">
        <v>29</v>
      </c>
      <c r="E20" s="176">
        <v>0</v>
      </c>
      <c r="F20" s="553">
        <v>1</v>
      </c>
      <c r="G20" s="176">
        <v>0</v>
      </c>
      <c r="H20" s="634">
        <v>6</v>
      </c>
      <c r="I20" s="176">
        <v>0</v>
      </c>
      <c r="J20" s="176">
        <v>6</v>
      </c>
      <c r="K20" s="634">
        <v>3</v>
      </c>
      <c r="L20" s="176">
        <v>2</v>
      </c>
      <c r="M20" s="176">
        <v>1</v>
      </c>
      <c r="N20" s="185">
        <v>3</v>
      </c>
      <c r="O20" s="176"/>
    </row>
    <row r="21" spans="1:15" x14ac:dyDescent="0.25">
      <c r="A21" s="454" t="s">
        <v>338</v>
      </c>
      <c r="B21" s="454">
        <f t="shared" si="0"/>
        <v>15</v>
      </c>
      <c r="C21" s="184">
        <f t="shared" si="1"/>
        <v>6</v>
      </c>
      <c r="D21" s="1135">
        <v>9</v>
      </c>
      <c r="E21" s="176">
        <v>0</v>
      </c>
      <c r="F21" s="553">
        <v>0</v>
      </c>
      <c r="G21" s="176">
        <v>0</v>
      </c>
      <c r="H21" s="634">
        <v>4</v>
      </c>
      <c r="I21" s="176">
        <v>0</v>
      </c>
      <c r="J21" s="176">
        <v>4</v>
      </c>
      <c r="K21" s="634">
        <v>1</v>
      </c>
      <c r="L21" s="176">
        <v>1</v>
      </c>
      <c r="M21" s="176">
        <v>0</v>
      </c>
      <c r="N21" s="185">
        <v>1</v>
      </c>
      <c r="O21" s="176"/>
    </row>
    <row r="22" spans="1:15" x14ac:dyDescent="0.25">
      <c r="A22" s="454" t="s">
        <v>339</v>
      </c>
      <c r="B22" s="454">
        <f t="shared" si="0"/>
        <v>8</v>
      </c>
      <c r="C22" s="184">
        <f t="shared" si="1"/>
        <v>5</v>
      </c>
      <c r="D22" s="1135">
        <v>3</v>
      </c>
      <c r="E22" s="176">
        <v>0</v>
      </c>
      <c r="F22" s="553">
        <v>0</v>
      </c>
      <c r="G22" s="176">
        <v>0</v>
      </c>
      <c r="H22" s="634">
        <v>3</v>
      </c>
      <c r="I22" s="176">
        <v>0</v>
      </c>
      <c r="J22" s="176">
        <v>3</v>
      </c>
      <c r="K22" s="634">
        <v>2</v>
      </c>
      <c r="L22" s="176">
        <v>1</v>
      </c>
      <c r="M22" s="176">
        <v>1</v>
      </c>
      <c r="N22" s="185">
        <v>0</v>
      </c>
      <c r="O22" s="176"/>
    </row>
    <row r="23" spans="1:15" x14ac:dyDescent="0.25">
      <c r="A23" s="454" t="s">
        <v>340</v>
      </c>
      <c r="B23" s="454">
        <f t="shared" si="0"/>
        <v>2</v>
      </c>
      <c r="C23" s="184">
        <f t="shared" si="1"/>
        <v>2</v>
      </c>
      <c r="D23" s="1135">
        <v>0</v>
      </c>
      <c r="E23" s="176">
        <v>0</v>
      </c>
      <c r="F23" s="553">
        <v>0</v>
      </c>
      <c r="G23" s="176">
        <v>0</v>
      </c>
      <c r="H23" s="634">
        <v>2</v>
      </c>
      <c r="I23" s="176">
        <v>0</v>
      </c>
      <c r="J23" s="176">
        <v>2</v>
      </c>
      <c r="K23" s="634">
        <v>0</v>
      </c>
      <c r="L23" s="176">
        <v>0</v>
      </c>
      <c r="M23" s="176">
        <v>0</v>
      </c>
      <c r="N23" s="185">
        <v>0</v>
      </c>
      <c r="O23" s="176"/>
    </row>
    <row r="24" spans="1:15" x14ac:dyDescent="0.25">
      <c r="A24" s="454" t="s">
        <v>341</v>
      </c>
      <c r="B24" s="454">
        <f t="shared" si="0"/>
        <v>2</v>
      </c>
      <c r="C24" s="184">
        <f t="shared" si="1"/>
        <v>1</v>
      </c>
      <c r="D24" s="1135">
        <v>1</v>
      </c>
      <c r="E24" s="176">
        <v>0</v>
      </c>
      <c r="F24" s="553">
        <v>0</v>
      </c>
      <c r="G24" s="176">
        <v>0</v>
      </c>
      <c r="H24" s="634">
        <v>1</v>
      </c>
      <c r="I24" s="176">
        <v>0</v>
      </c>
      <c r="J24" s="176">
        <v>1</v>
      </c>
      <c r="K24" s="634">
        <v>0</v>
      </c>
      <c r="L24" s="176">
        <v>0</v>
      </c>
      <c r="M24" s="176">
        <v>0</v>
      </c>
      <c r="N24" s="185">
        <v>0</v>
      </c>
      <c r="O24" s="176"/>
    </row>
    <row r="25" spans="1:15" x14ac:dyDescent="0.25">
      <c r="A25" s="454" t="s">
        <v>342</v>
      </c>
      <c r="B25" s="454">
        <f t="shared" si="0"/>
        <v>11</v>
      </c>
      <c r="C25" s="184">
        <f t="shared" si="1"/>
        <v>4</v>
      </c>
      <c r="D25" s="1135">
        <v>7</v>
      </c>
      <c r="E25" s="176">
        <v>0</v>
      </c>
      <c r="F25" s="553">
        <v>0</v>
      </c>
      <c r="G25" s="176">
        <v>0</v>
      </c>
      <c r="H25" s="634">
        <v>3</v>
      </c>
      <c r="I25" s="176">
        <v>0</v>
      </c>
      <c r="J25" s="176">
        <v>3</v>
      </c>
      <c r="K25" s="634">
        <v>0</v>
      </c>
      <c r="L25" s="176">
        <v>0</v>
      </c>
      <c r="M25" s="176">
        <v>0</v>
      </c>
      <c r="N25" s="185">
        <v>1</v>
      </c>
      <c r="O25" s="176"/>
    </row>
    <row r="26" spans="1:15" x14ac:dyDescent="0.25">
      <c r="A26" s="454" t="s">
        <v>343</v>
      </c>
      <c r="B26" s="454">
        <f t="shared" si="0"/>
        <v>37</v>
      </c>
      <c r="C26" s="184">
        <f t="shared" si="1"/>
        <v>14</v>
      </c>
      <c r="D26" s="1135">
        <v>23</v>
      </c>
      <c r="E26" s="176">
        <v>0</v>
      </c>
      <c r="F26" s="553">
        <v>0</v>
      </c>
      <c r="G26" s="176">
        <v>1</v>
      </c>
      <c r="H26" s="634">
        <v>9</v>
      </c>
      <c r="I26" s="176">
        <v>4</v>
      </c>
      <c r="J26" s="176">
        <v>5</v>
      </c>
      <c r="K26" s="634">
        <v>3</v>
      </c>
      <c r="L26" s="176">
        <v>3</v>
      </c>
      <c r="M26" s="176">
        <v>0</v>
      </c>
      <c r="N26" s="185">
        <v>1</v>
      </c>
      <c r="O26" s="176"/>
    </row>
    <row r="27" spans="1:15" x14ac:dyDescent="0.25">
      <c r="A27" s="454" t="s">
        <v>344</v>
      </c>
      <c r="B27" s="454">
        <f t="shared" si="0"/>
        <v>65</v>
      </c>
      <c r="C27" s="184">
        <f t="shared" si="1"/>
        <v>18</v>
      </c>
      <c r="D27" s="1135">
        <v>47</v>
      </c>
      <c r="E27" s="176">
        <v>1</v>
      </c>
      <c r="F27" s="553">
        <v>0</v>
      </c>
      <c r="G27" s="176">
        <v>0</v>
      </c>
      <c r="H27" s="634">
        <v>9</v>
      </c>
      <c r="I27" s="176">
        <v>1</v>
      </c>
      <c r="J27" s="176">
        <v>8</v>
      </c>
      <c r="K27" s="634">
        <v>3</v>
      </c>
      <c r="L27" s="176">
        <v>3</v>
      </c>
      <c r="M27" s="176">
        <v>0</v>
      </c>
      <c r="N27" s="185">
        <v>5</v>
      </c>
      <c r="O27" s="176"/>
    </row>
    <row r="28" spans="1:15" x14ac:dyDescent="0.25">
      <c r="A28" s="454" t="s">
        <v>345</v>
      </c>
      <c r="B28" s="454">
        <f t="shared" si="0"/>
        <v>58</v>
      </c>
      <c r="C28" s="184">
        <f t="shared" si="1"/>
        <v>24</v>
      </c>
      <c r="D28" s="1135">
        <v>34</v>
      </c>
      <c r="E28" s="176">
        <v>0</v>
      </c>
      <c r="F28" s="553">
        <v>0</v>
      </c>
      <c r="G28" s="176">
        <v>1</v>
      </c>
      <c r="H28" s="634">
        <v>18</v>
      </c>
      <c r="I28" s="176">
        <v>3</v>
      </c>
      <c r="J28" s="176">
        <v>15</v>
      </c>
      <c r="K28" s="634">
        <v>3</v>
      </c>
      <c r="L28" s="176">
        <v>1</v>
      </c>
      <c r="M28" s="176">
        <v>2</v>
      </c>
      <c r="N28" s="185">
        <v>2</v>
      </c>
      <c r="O28" s="176"/>
    </row>
    <row r="29" spans="1:15" x14ac:dyDescent="0.25">
      <c r="A29" s="454" t="s">
        <v>346</v>
      </c>
      <c r="B29" s="454">
        <f t="shared" si="0"/>
        <v>28</v>
      </c>
      <c r="C29" s="184">
        <f t="shared" si="1"/>
        <v>22</v>
      </c>
      <c r="D29" s="1135">
        <v>6</v>
      </c>
      <c r="E29" s="176">
        <v>0</v>
      </c>
      <c r="F29" s="553">
        <v>0</v>
      </c>
      <c r="G29" s="176">
        <v>1</v>
      </c>
      <c r="H29" s="634">
        <v>18</v>
      </c>
      <c r="I29" s="176">
        <v>2</v>
      </c>
      <c r="J29" s="176">
        <v>16</v>
      </c>
      <c r="K29" s="634">
        <v>2</v>
      </c>
      <c r="L29" s="176">
        <v>1</v>
      </c>
      <c r="M29" s="176">
        <v>1</v>
      </c>
      <c r="N29" s="185">
        <v>1</v>
      </c>
      <c r="O29" s="176"/>
    </row>
    <row r="30" spans="1:15" x14ac:dyDescent="0.25">
      <c r="A30" s="454" t="s">
        <v>347</v>
      </c>
      <c r="B30" s="454">
        <f t="shared" si="0"/>
        <v>11</v>
      </c>
      <c r="C30" s="184">
        <f t="shared" si="1"/>
        <v>3</v>
      </c>
      <c r="D30" s="1135">
        <v>8</v>
      </c>
      <c r="E30" s="176">
        <v>0</v>
      </c>
      <c r="F30" s="553">
        <v>0</v>
      </c>
      <c r="G30" s="176">
        <v>0</v>
      </c>
      <c r="H30" s="634">
        <v>2</v>
      </c>
      <c r="I30" s="176">
        <v>0</v>
      </c>
      <c r="J30" s="176">
        <v>2</v>
      </c>
      <c r="K30" s="634">
        <v>0</v>
      </c>
      <c r="L30" s="176">
        <v>0</v>
      </c>
      <c r="M30" s="176">
        <v>0</v>
      </c>
      <c r="N30" s="185">
        <v>1</v>
      </c>
      <c r="O30" s="176"/>
    </row>
    <row r="31" spans="1:15" x14ac:dyDescent="0.25">
      <c r="A31" s="454" t="s">
        <v>348</v>
      </c>
      <c r="B31" s="454">
        <f t="shared" si="0"/>
        <v>17</v>
      </c>
      <c r="C31" s="184">
        <f t="shared" si="1"/>
        <v>8</v>
      </c>
      <c r="D31" s="1135">
        <v>9</v>
      </c>
      <c r="E31" s="176">
        <v>0</v>
      </c>
      <c r="F31" s="553">
        <v>0</v>
      </c>
      <c r="G31" s="176">
        <v>1</v>
      </c>
      <c r="H31" s="634">
        <v>4</v>
      </c>
      <c r="I31" s="176">
        <v>0</v>
      </c>
      <c r="J31" s="176">
        <v>4</v>
      </c>
      <c r="K31" s="634">
        <v>2</v>
      </c>
      <c r="L31" s="176">
        <v>0</v>
      </c>
      <c r="M31" s="176">
        <v>2</v>
      </c>
      <c r="N31" s="185">
        <v>1</v>
      </c>
      <c r="O31" s="176"/>
    </row>
    <row r="32" spans="1:15" x14ac:dyDescent="0.25">
      <c r="A32" s="454" t="s">
        <v>349</v>
      </c>
      <c r="B32" s="454">
        <f t="shared" si="0"/>
        <v>86</v>
      </c>
      <c r="C32" s="184">
        <f t="shared" si="1"/>
        <v>35</v>
      </c>
      <c r="D32" s="1135">
        <v>51</v>
      </c>
      <c r="E32" s="176">
        <v>1</v>
      </c>
      <c r="F32" s="553">
        <v>1</v>
      </c>
      <c r="G32" s="176">
        <v>1</v>
      </c>
      <c r="H32" s="634">
        <v>16</v>
      </c>
      <c r="I32" s="176">
        <v>0</v>
      </c>
      <c r="J32" s="176">
        <v>16</v>
      </c>
      <c r="K32" s="634">
        <v>10</v>
      </c>
      <c r="L32" s="176">
        <v>9</v>
      </c>
      <c r="M32" s="176">
        <v>1</v>
      </c>
      <c r="N32" s="185">
        <v>6</v>
      </c>
      <c r="O32" s="176"/>
    </row>
    <row r="33" spans="1:15" x14ac:dyDescent="0.25">
      <c r="A33" s="454" t="s">
        <v>350</v>
      </c>
      <c r="B33" s="454">
        <f t="shared" si="0"/>
        <v>11</v>
      </c>
      <c r="C33" s="184">
        <f t="shared" si="1"/>
        <v>6</v>
      </c>
      <c r="D33" s="1135">
        <v>5</v>
      </c>
      <c r="E33" s="176">
        <v>0</v>
      </c>
      <c r="F33" s="553">
        <v>0</v>
      </c>
      <c r="G33" s="176">
        <v>0</v>
      </c>
      <c r="H33" s="634">
        <v>3</v>
      </c>
      <c r="I33" s="176">
        <v>1</v>
      </c>
      <c r="J33" s="176">
        <v>2</v>
      </c>
      <c r="K33" s="634">
        <v>2</v>
      </c>
      <c r="L33" s="176">
        <v>2</v>
      </c>
      <c r="M33" s="176">
        <v>0</v>
      </c>
      <c r="N33" s="185">
        <v>1</v>
      </c>
      <c r="O33" s="176"/>
    </row>
    <row r="34" spans="1:15" x14ac:dyDescent="0.25">
      <c r="A34" s="454" t="s">
        <v>351</v>
      </c>
      <c r="B34" s="454">
        <f t="shared" si="0"/>
        <v>37</v>
      </c>
      <c r="C34" s="184">
        <f t="shared" si="1"/>
        <v>10</v>
      </c>
      <c r="D34" s="1135">
        <v>27</v>
      </c>
      <c r="E34" s="176">
        <v>0</v>
      </c>
      <c r="F34" s="553">
        <v>0</v>
      </c>
      <c r="G34" s="176">
        <v>0</v>
      </c>
      <c r="H34" s="634">
        <v>5</v>
      </c>
      <c r="I34" s="176">
        <v>0</v>
      </c>
      <c r="J34" s="176">
        <v>5</v>
      </c>
      <c r="K34" s="634">
        <v>0</v>
      </c>
      <c r="L34" s="176">
        <v>0</v>
      </c>
      <c r="M34" s="176">
        <v>0</v>
      </c>
      <c r="N34" s="185">
        <v>5</v>
      </c>
      <c r="O34" s="176"/>
    </row>
    <row r="35" spans="1:15" x14ac:dyDescent="0.25">
      <c r="A35" s="454" t="s">
        <v>352</v>
      </c>
      <c r="B35" s="454">
        <f t="shared" si="0"/>
        <v>18</v>
      </c>
      <c r="C35" s="184">
        <f t="shared" si="1"/>
        <v>12</v>
      </c>
      <c r="D35" s="1135">
        <v>6</v>
      </c>
      <c r="E35" s="176">
        <v>1</v>
      </c>
      <c r="F35" s="553">
        <v>0</v>
      </c>
      <c r="G35" s="176">
        <v>0</v>
      </c>
      <c r="H35" s="634">
        <v>10</v>
      </c>
      <c r="I35" s="176">
        <v>2</v>
      </c>
      <c r="J35" s="176">
        <v>8</v>
      </c>
      <c r="K35" s="634">
        <v>1</v>
      </c>
      <c r="L35" s="176">
        <v>1</v>
      </c>
      <c r="M35" s="176">
        <v>0</v>
      </c>
      <c r="N35" s="185">
        <v>0</v>
      </c>
      <c r="O35" s="176"/>
    </row>
    <row r="36" spans="1:15" x14ac:dyDescent="0.25">
      <c r="A36" s="454" t="s">
        <v>353</v>
      </c>
      <c r="B36" s="454">
        <f t="shared" si="0"/>
        <v>21</v>
      </c>
      <c r="C36" s="184">
        <f t="shared" si="1"/>
        <v>8</v>
      </c>
      <c r="D36" s="1135">
        <v>13</v>
      </c>
      <c r="E36" s="176">
        <v>0</v>
      </c>
      <c r="F36" s="553">
        <v>0</v>
      </c>
      <c r="G36" s="176">
        <v>0</v>
      </c>
      <c r="H36" s="634">
        <v>6</v>
      </c>
      <c r="I36" s="176">
        <v>2</v>
      </c>
      <c r="J36" s="176">
        <v>4</v>
      </c>
      <c r="K36" s="634">
        <v>0</v>
      </c>
      <c r="L36" s="176">
        <v>0</v>
      </c>
      <c r="M36" s="176">
        <v>0</v>
      </c>
      <c r="N36" s="185">
        <v>2</v>
      </c>
      <c r="O36" s="176"/>
    </row>
    <row r="37" spans="1:15" x14ac:dyDescent="0.25">
      <c r="A37" s="454" t="s">
        <v>354</v>
      </c>
      <c r="B37" s="454">
        <f t="shared" si="0"/>
        <v>26</v>
      </c>
      <c r="C37" s="184">
        <f t="shared" si="1"/>
        <v>11</v>
      </c>
      <c r="D37" s="1135">
        <v>15</v>
      </c>
      <c r="E37" s="176">
        <v>0</v>
      </c>
      <c r="F37" s="553">
        <v>0</v>
      </c>
      <c r="G37" s="176">
        <v>0</v>
      </c>
      <c r="H37" s="634">
        <v>8</v>
      </c>
      <c r="I37" s="176">
        <v>1</v>
      </c>
      <c r="J37" s="176">
        <v>7</v>
      </c>
      <c r="K37" s="634">
        <v>0</v>
      </c>
      <c r="L37" s="176">
        <v>0</v>
      </c>
      <c r="M37" s="176">
        <v>0</v>
      </c>
      <c r="N37" s="185">
        <v>3</v>
      </c>
      <c r="O37" s="176"/>
    </row>
    <row r="38" spans="1:15" x14ac:dyDescent="0.25">
      <c r="A38" s="454" t="s">
        <v>355</v>
      </c>
      <c r="B38" s="454">
        <f t="shared" si="0"/>
        <v>11</v>
      </c>
      <c r="C38" s="184">
        <f t="shared" si="1"/>
        <v>7</v>
      </c>
      <c r="D38" s="1135">
        <v>4</v>
      </c>
      <c r="E38" s="176">
        <v>0</v>
      </c>
      <c r="F38" s="553">
        <v>0</v>
      </c>
      <c r="G38" s="176">
        <v>1</v>
      </c>
      <c r="H38" s="634">
        <v>5</v>
      </c>
      <c r="I38" s="176">
        <v>0</v>
      </c>
      <c r="J38" s="176">
        <v>5</v>
      </c>
      <c r="K38" s="634">
        <v>1</v>
      </c>
      <c r="L38" s="176">
        <v>1</v>
      </c>
      <c r="M38" s="176">
        <v>0</v>
      </c>
      <c r="N38" s="185">
        <v>0</v>
      </c>
      <c r="O38" s="176"/>
    </row>
    <row r="39" spans="1:15" x14ac:dyDescent="0.25">
      <c r="A39" s="454" t="s">
        <v>356</v>
      </c>
      <c r="B39" s="454">
        <f t="shared" si="0"/>
        <v>42</v>
      </c>
      <c r="C39" s="184">
        <f t="shared" si="1"/>
        <v>18</v>
      </c>
      <c r="D39" s="1135">
        <v>24</v>
      </c>
      <c r="E39" s="176">
        <v>0</v>
      </c>
      <c r="F39" s="553">
        <v>0</v>
      </c>
      <c r="G39" s="176">
        <v>0</v>
      </c>
      <c r="H39" s="634">
        <v>11</v>
      </c>
      <c r="I39" s="176">
        <v>2</v>
      </c>
      <c r="J39" s="176">
        <v>9</v>
      </c>
      <c r="K39" s="634">
        <v>3</v>
      </c>
      <c r="L39" s="176">
        <v>2</v>
      </c>
      <c r="M39" s="176">
        <v>1</v>
      </c>
      <c r="N39" s="185">
        <v>4</v>
      </c>
      <c r="O39" s="176"/>
    </row>
    <row r="40" spans="1:15" x14ac:dyDescent="0.25">
      <c r="A40" s="454" t="s">
        <v>357</v>
      </c>
      <c r="B40" s="454">
        <f t="shared" si="0"/>
        <v>65</v>
      </c>
      <c r="C40" s="184">
        <f t="shared" si="1"/>
        <v>28</v>
      </c>
      <c r="D40" s="1135">
        <v>37</v>
      </c>
      <c r="E40" s="176">
        <v>0</v>
      </c>
      <c r="F40" s="553">
        <v>0</v>
      </c>
      <c r="G40" s="176">
        <v>3</v>
      </c>
      <c r="H40" s="634">
        <v>16</v>
      </c>
      <c r="I40" s="176">
        <v>2</v>
      </c>
      <c r="J40" s="176">
        <v>14</v>
      </c>
      <c r="K40" s="634">
        <v>2</v>
      </c>
      <c r="L40" s="176">
        <v>1</v>
      </c>
      <c r="M40" s="176">
        <v>1</v>
      </c>
      <c r="N40" s="185">
        <v>7</v>
      </c>
      <c r="O40" s="176"/>
    </row>
    <row r="41" spans="1:15" x14ac:dyDescent="0.25">
      <c r="A41" s="454" t="s">
        <v>358</v>
      </c>
      <c r="B41" s="454">
        <f t="shared" si="0"/>
        <v>75</v>
      </c>
      <c r="C41" s="184">
        <f t="shared" si="1"/>
        <v>29</v>
      </c>
      <c r="D41" s="1135">
        <v>46</v>
      </c>
      <c r="E41" s="176">
        <v>0</v>
      </c>
      <c r="F41" s="553">
        <v>0</v>
      </c>
      <c r="G41" s="176">
        <v>0</v>
      </c>
      <c r="H41" s="634">
        <v>21</v>
      </c>
      <c r="I41" s="176">
        <v>2</v>
      </c>
      <c r="J41" s="176">
        <v>19</v>
      </c>
      <c r="K41" s="634">
        <v>8</v>
      </c>
      <c r="L41" s="176">
        <v>5</v>
      </c>
      <c r="M41" s="176">
        <v>3</v>
      </c>
      <c r="N41" s="185">
        <v>0</v>
      </c>
      <c r="O41" s="176"/>
    </row>
    <row r="42" spans="1:15" x14ac:dyDescent="0.25">
      <c r="A42" s="454" t="s">
        <v>359</v>
      </c>
      <c r="B42" s="454">
        <f t="shared" si="0"/>
        <v>58</v>
      </c>
      <c r="C42" s="184">
        <f t="shared" si="1"/>
        <v>18</v>
      </c>
      <c r="D42" s="1135">
        <v>40</v>
      </c>
      <c r="E42" s="176">
        <v>0</v>
      </c>
      <c r="F42" s="553">
        <v>1</v>
      </c>
      <c r="G42" s="176">
        <v>1</v>
      </c>
      <c r="H42" s="634">
        <v>13</v>
      </c>
      <c r="I42" s="176">
        <v>1</v>
      </c>
      <c r="J42" s="176">
        <v>12</v>
      </c>
      <c r="K42" s="634">
        <v>3</v>
      </c>
      <c r="L42" s="176">
        <v>2</v>
      </c>
      <c r="M42" s="176">
        <v>1</v>
      </c>
      <c r="N42" s="185">
        <v>0</v>
      </c>
      <c r="O42" s="176"/>
    </row>
    <row r="43" spans="1:15" x14ac:dyDescent="0.25">
      <c r="A43" s="454" t="s">
        <v>360</v>
      </c>
      <c r="B43" s="454">
        <f t="shared" si="0"/>
        <v>80</v>
      </c>
      <c r="C43" s="184">
        <f t="shared" si="1"/>
        <v>29</v>
      </c>
      <c r="D43" s="1135">
        <v>51</v>
      </c>
      <c r="E43" s="176">
        <v>0</v>
      </c>
      <c r="F43" s="553">
        <v>1</v>
      </c>
      <c r="G43" s="176">
        <v>0</v>
      </c>
      <c r="H43" s="634">
        <v>19</v>
      </c>
      <c r="I43" s="176">
        <v>4</v>
      </c>
      <c r="J43" s="176">
        <v>15</v>
      </c>
      <c r="K43" s="634">
        <v>9</v>
      </c>
      <c r="L43" s="176">
        <v>7</v>
      </c>
      <c r="M43" s="176">
        <v>2</v>
      </c>
      <c r="N43" s="185">
        <v>0</v>
      </c>
      <c r="O43" s="176"/>
    </row>
    <row r="44" spans="1:15" x14ac:dyDescent="0.25">
      <c r="A44" s="454" t="s">
        <v>361</v>
      </c>
      <c r="B44" s="454">
        <f t="shared" si="0"/>
        <v>69</v>
      </c>
      <c r="C44" s="184">
        <f t="shared" si="1"/>
        <v>21</v>
      </c>
      <c r="D44" s="1135">
        <v>48</v>
      </c>
      <c r="E44" s="176">
        <v>0</v>
      </c>
      <c r="F44" s="553">
        <v>0</v>
      </c>
      <c r="G44" s="176">
        <v>0</v>
      </c>
      <c r="H44" s="634">
        <v>15</v>
      </c>
      <c r="I44" s="176">
        <v>1</v>
      </c>
      <c r="J44" s="176">
        <v>14</v>
      </c>
      <c r="K44" s="634">
        <v>5</v>
      </c>
      <c r="L44" s="176">
        <v>5</v>
      </c>
      <c r="M44" s="176">
        <v>0</v>
      </c>
      <c r="N44" s="185">
        <v>1</v>
      </c>
      <c r="O44" s="176"/>
    </row>
    <row r="45" spans="1:15" x14ac:dyDescent="0.25">
      <c r="A45" s="454" t="s">
        <v>362</v>
      </c>
      <c r="B45" s="454">
        <f t="shared" si="0"/>
        <v>26</v>
      </c>
      <c r="C45" s="184">
        <f t="shared" si="1"/>
        <v>10</v>
      </c>
      <c r="D45" s="1135">
        <v>16</v>
      </c>
      <c r="E45" s="176">
        <v>0</v>
      </c>
      <c r="F45" s="553">
        <v>0</v>
      </c>
      <c r="G45" s="176">
        <v>0</v>
      </c>
      <c r="H45" s="634">
        <v>6</v>
      </c>
      <c r="I45" s="176">
        <v>2</v>
      </c>
      <c r="J45" s="176">
        <v>4</v>
      </c>
      <c r="K45" s="634">
        <v>2</v>
      </c>
      <c r="L45" s="176">
        <v>2</v>
      </c>
      <c r="M45" s="176">
        <v>0</v>
      </c>
      <c r="N45" s="185">
        <v>2</v>
      </c>
      <c r="O45" s="176"/>
    </row>
    <row r="46" spans="1:15" x14ac:dyDescent="0.25">
      <c r="A46" s="454" t="s">
        <v>363</v>
      </c>
      <c r="B46" s="454">
        <f t="shared" si="0"/>
        <v>40</v>
      </c>
      <c r="C46" s="184">
        <f t="shared" si="1"/>
        <v>9</v>
      </c>
      <c r="D46" s="1135">
        <v>31</v>
      </c>
      <c r="E46" s="176">
        <v>0</v>
      </c>
      <c r="F46" s="553">
        <v>0</v>
      </c>
      <c r="G46" s="176">
        <v>0</v>
      </c>
      <c r="H46" s="634">
        <v>5</v>
      </c>
      <c r="I46" s="176">
        <v>0</v>
      </c>
      <c r="J46" s="176">
        <v>5</v>
      </c>
      <c r="K46" s="634">
        <v>3</v>
      </c>
      <c r="L46" s="176">
        <v>3</v>
      </c>
      <c r="M46" s="176">
        <v>0</v>
      </c>
      <c r="N46" s="185">
        <v>1</v>
      </c>
      <c r="O46" s="176"/>
    </row>
    <row r="47" spans="1:15" x14ac:dyDescent="0.25">
      <c r="A47" s="454" t="s">
        <v>364</v>
      </c>
      <c r="B47" s="454">
        <f t="shared" si="0"/>
        <v>75</v>
      </c>
      <c r="C47" s="184">
        <f t="shared" si="1"/>
        <v>27</v>
      </c>
      <c r="D47" s="1135">
        <v>48</v>
      </c>
      <c r="E47" s="176">
        <v>0</v>
      </c>
      <c r="F47" s="553">
        <v>0</v>
      </c>
      <c r="G47" s="176">
        <v>0</v>
      </c>
      <c r="H47" s="634">
        <v>17</v>
      </c>
      <c r="I47" s="176">
        <v>2</v>
      </c>
      <c r="J47" s="176">
        <v>15</v>
      </c>
      <c r="K47" s="634">
        <v>4</v>
      </c>
      <c r="L47" s="176">
        <v>3</v>
      </c>
      <c r="M47" s="176">
        <v>1</v>
      </c>
      <c r="N47" s="185">
        <v>6</v>
      </c>
      <c r="O47" s="176"/>
    </row>
    <row r="48" spans="1:15" x14ac:dyDescent="0.25">
      <c r="A48" s="454" t="s">
        <v>365</v>
      </c>
      <c r="B48" s="454">
        <f t="shared" si="0"/>
        <v>13</v>
      </c>
      <c r="C48" s="184">
        <f t="shared" si="1"/>
        <v>9</v>
      </c>
      <c r="D48" s="1135">
        <v>4</v>
      </c>
      <c r="E48" s="176">
        <v>0</v>
      </c>
      <c r="F48" s="553">
        <v>0</v>
      </c>
      <c r="G48" s="176">
        <v>0</v>
      </c>
      <c r="H48" s="634">
        <v>7</v>
      </c>
      <c r="I48" s="176">
        <v>2</v>
      </c>
      <c r="J48" s="176">
        <v>5</v>
      </c>
      <c r="K48" s="634">
        <v>1</v>
      </c>
      <c r="L48" s="176">
        <v>1</v>
      </c>
      <c r="M48" s="176">
        <v>0</v>
      </c>
      <c r="N48" s="185">
        <v>1</v>
      </c>
      <c r="O48" s="176"/>
    </row>
    <row r="49" spans="1:15" x14ac:dyDescent="0.25">
      <c r="A49" s="454" t="s">
        <v>366</v>
      </c>
      <c r="B49" s="454">
        <f t="shared" si="0"/>
        <v>38</v>
      </c>
      <c r="C49" s="184">
        <f t="shared" si="1"/>
        <v>17</v>
      </c>
      <c r="D49" s="1135">
        <v>21</v>
      </c>
      <c r="E49" s="176">
        <v>0</v>
      </c>
      <c r="F49" s="553">
        <v>0</v>
      </c>
      <c r="G49" s="176">
        <v>0</v>
      </c>
      <c r="H49" s="634">
        <v>16</v>
      </c>
      <c r="I49" s="176">
        <v>7</v>
      </c>
      <c r="J49" s="176">
        <v>9</v>
      </c>
      <c r="K49" s="634">
        <v>1</v>
      </c>
      <c r="L49" s="176">
        <v>1</v>
      </c>
      <c r="M49" s="176">
        <v>0</v>
      </c>
      <c r="N49" s="185">
        <v>0</v>
      </c>
      <c r="O49" s="176"/>
    </row>
    <row r="50" spans="1:15" x14ac:dyDescent="0.25">
      <c r="A50" s="454" t="s">
        <v>367</v>
      </c>
      <c r="B50" s="454">
        <f t="shared" si="0"/>
        <v>7</v>
      </c>
      <c r="C50" s="184">
        <f t="shared" si="1"/>
        <v>3</v>
      </c>
      <c r="D50" s="1135">
        <v>4</v>
      </c>
      <c r="E50" s="176">
        <v>0</v>
      </c>
      <c r="F50" s="553">
        <v>0</v>
      </c>
      <c r="G50" s="176">
        <v>0</v>
      </c>
      <c r="H50" s="634">
        <v>2</v>
      </c>
      <c r="I50" s="176">
        <v>1</v>
      </c>
      <c r="J50" s="176">
        <v>1</v>
      </c>
      <c r="K50" s="634">
        <v>1</v>
      </c>
      <c r="L50" s="176">
        <v>1</v>
      </c>
      <c r="M50" s="176">
        <v>0</v>
      </c>
      <c r="N50" s="185">
        <v>0</v>
      </c>
      <c r="O50" s="176"/>
    </row>
    <row r="51" spans="1:15" x14ac:dyDescent="0.25">
      <c r="A51" s="454" t="s">
        <v>368</v>
      </c>
      <c r="B51" s="454">
        <f t="shared" si="0"/>
        <v>11</v>
      </c>
      <c r="C51" s="184">
        <f t="shared" si="1"/>
        <v>6</v>
      </c>
      <c r="D51" s="1135">
        <v>5</v>
      </c>
      <c r="E51" s="176">
        <v>1</v>
      </c>
      <c r="F51" s="553">
        <v>0</v>
      </c>
      <c r="G51" s="176">
        <v>0</v>
      </c>
      <c r="H51" s="634">
        <v>5</v>
      </c>
      <c r="I51" s="176">
        <v>2</v>
      </c>
      <c r="J51" s="176">
        <v>3</v>
      </c>
      <c r="K51" s="634">
        <v>0</v>
      </c>
      <c r="L51" s="176">
        <v>0</v>
      </c>
      <c r="M51" s="176">
        <v>0</v>
      </c>
      <c r="N51" s="185">
        <v>0</v>
      </c>
      <c r="O51" s="176"/>
    </row>
    <row r="52" spans="1:15" x14ac:dyDescent="0.25">
      <c r="A52" s="454" t="s">
        <v>369</v>
      </c>
      <c r="B52" s="454">
        <f t="shared" si="0"/>
        <v>24</v>
      </c>
      <c r="C52" s="184">
        <f t="shared" si="1"/>
        <v>7</v>
      </c>
      <c r="D52" s="1135">
        <v>17</v>
      </c>
      <c r="E52" s="176">
        <v>0</v>
      </c>
      <c r="F52" s="553">
        <v>0</v>
      </c>
      <c r="G52" s="176">
        <v>0</v>
      </c>
      <c r="H52" s="634">
        <v>4</v>
      </c>
      <c r="I52" s="176">
        <v>2</v>
      </c>
      <c r="J52" s="176">
        <v>2</v>
      </c>
      <c r="K52" s="634">
        <v>0</v>
      </c>
      <c r="L52" s="176">
        <v>0</v>
      </c>
      <c r="M52" s="176">
        <v>0</v>
      </c>
      <c r="N52" s="185">
        <v>3</v>
      </c>
      <c r="O52" s="176"/>
    </row>
    <row r="53" spans="1:15" x14ac:dyDescent="0.25">
      <c r="A53" s="454" t="s">
        <v>370</v>
      </c>
      <c r="B53" s="454">
        <f t="shared" si="0"/>
        <v>3</v>
      </c>
      <c r="C53" s="184">
        <f t="shared" si="1"/>
        <v>2</v>
      </c>
      <c r="D53" s="1135">
        <v>1</v>
      </c>
      <c r="E53" s="176">
        <v>0</v>
      </c>
      <c r="F53" s="553">
        <v>0</v>
      </c>
      <c r="G53" s="176">
        <v>0</v>
      </c>
      <c r="H53" s="634">
        <v>2</v>
      </c>
      <c r="I53" s="176">
        <v>1</v>
      </c>
      <c r="J53" s="176">
        <v>1</v>
      </c>
      <c r="K53" s="634">
        <v>0</v>
      </c>
      <c r="L53" s="176">
        <v>0</v>
      </c>
      <c r="M53" s="176">
        <v>0</v>
      </c>
      <c r="N53" s="185">
        <v>0</v>
      </c>
      <c r="O53" s="176"/>
    </row>
    <row r="54" spans="1:15" x14ac:dyDescent="0.25">
      <c r="A54" s="454" t="s">
        <v>371</v>
      </c>
      <c r="B54" s="454">
        <f t="shared" si="0"/>
        <v>2</v>
      </c>
      <c r="C54" s="184">
        <f t="shared" si="1"/>
        <v>1</v>
      </c>
      <c r="D54" s="1135">
        <v>1</v>
      </c>
      <c r="E54" s="176">
        <v>0</v>
      </c>
      <c r="F54" s="553">
        <v>0</v>
      </c>
      <c r="G54" s="176">
        <v>0</v>
      </c>
      <c r="H54" s="634">
        <v>1</v>
      </c>
      <c r="I54" s="176">
        <v>0</v>
      </c>
      <c r="J54" s="176">
        <v>1</v>
      </c>
      <c r="K54" s="634">
        <v>0</v>
      </c>
      <c r="L54" s="176">
        <v>0</v>
      </c>
      <c r="M54" s="176">
        <v>0</v>
      </c>
      <c r="N54" s="185">
        <v>0</v>
      </c>
      <c r="O54" s="176"/>
    </row>
    <row r="55" spans="1:15" x14ac:dyDescent="0.25">
      <c r="A55" s="454" t="s">
        <v>372</v>
      </c>
      <c r="B55" s="454">
        <f t="shared" si="0"/>
        <v>3</v>
      </c>
      <c r="C55" s="184">
        <f t="shared" si="1"/>
        <v>2</v>
      </c>
      <c r="D55" s="1135">
        <v>1</v>
      </c>
      <c r="E55" s="176">
        <v>0</v>
      </c>
      <c r="F55" s="553">
        <v>0</v>
      </c>
      <c r="G55" s="176">
        <v>0</v>
      </c>
      <c r="H55" s="634">
        <v>2</v>
      </c>
      <c r="I55" s="176">
        <v>0</v>
      </c>
      <c r="J55" s="176">
        <v>2</v>
      </c>
      <c r="K55" s="634">
        <v>0</v>
      </c>
      <c r="L55" s="176">
        <v>0</v>
      </c>
      <c r="M55" s="176">
        <v>0</v>
      </c>
      <c r="N55" s="185">
        <v>0</v>
      </c>
      <c r="O55" s="176"/>
    </row>
    <row r="56" spans="1:15" x14ac:dyDescent="0.25">
      <c r="A56" s="454" t="s">
        <v>373</v>
      </c>
      <c r="B56" s="454">
        <f t="shared" si="0"/>
        <v>35</v>
      </c>
      <c r="C56" s="184">
        <f t="shared" si="1"/>
        <v>15</v>
      </c>
      <c r="D56" s="1135">
        <v>20</v>
      </c>
      <c r="E56" s="176">
        <v>0</v>
      </c>
      <c r="F56" s="553">
        <v>0</v>
      </c>
      <c r="G56" s="176">
        <v>0</v>
      </c>
      <c r="H56" s="634">
        <v>13</v>
      </c>
      <c r="I56" s="176">
        <v>3</v>
      </c>
      <c r="J56" s="176">
        <v>10</v>
      </c>
      <c r="K56" s="634">
        <v>1</v>
      </c>
      <c r="L56" s="176">
        <v>1</v>
      </c>
      <c r="M56" s="176">
        <v>0</v>
      </c>
      <c r="N56" s="185">
        <v>1</v>
      </c>
      <c r="O56" s="176"/>
    </row>
    <row r="57" spans="1:15" x14ac:dyDescent="0.25">
      <c r="A57" s="454" t="s">
        <v>374</v>
      </c>
      <c r="B57" s="454">
        <f t="shared" si="0"/>
        <v>10</v>
      </c>
      <c r="C57" s="184">
        <f t="shared" si="1"/>
        <v>6</v>
      </c>
      <c r="D57" s="1135">
        <v>4</v>
      </c>
      <c r="E57" s="176">
        <v>0</v>
      </c>
      <c r="F57" s="553">
        <v>0</v>
      </c>
      <c r="G57" s="176">
        <v>0</v>
      </c>
      <c r="H57" s="634">
        <v>4</v>
      </c>
      <c r="I57" s="176">
        <v>2</v>
      </c>
      <c r="J57" s="176">
        <v>2</v>
      </c>
      <c r="K57" s="634">
        <v>1</v>
      </c>
      <c r="L57" s="176">
        <v>1</v>
      </c>
      <c r="M57" s="176">
        <v>0</v>
      </c>
      <c r="N57" s="185">
        <v>1</v>
      </c>
      <c r="O57" s="176"/>
    </row>
    <row r="58" spans="1:15" x14ac:dyDescent="0.25">
      <c r="A58" s="454" t="s">
        <v>375</v>
      </c>
      <c r="B58" s="454">
        <f t="shared" si="0"/>
        <v>4</v>
      </c>
      <c r="C58" s="184">
        <f t="shared" si="1"/>
        <v>2</v>
      </c>
      <c r="D58" s="1135">
        <v>2</v>
      </c>
      <c r="E58" s="176">
        <v>0</v>
      </c>
      <c r="F58" s="553">
        <v>0</v>
      </c>
      <c r="G58" s="176">
        <v>0</v>
      </c>
      <c r="H58" s="634">
        <v>2</v>
      </c>
      <c r="I58" s="176">
        <v>0</v>
      </c>
      <c r="J58" s="176">
        <v>2</v>
      </c>
      <c r="K58" s="634">
        <v>0</v>
      </c>
      <c r="L58" s="176">
        <v>0</v>
      </c>
      <c r="M58" s="176">
        <v>0</v>
      </c>
      <c r="N58" s="185">
        <v>0</v>
      </c>
      <c r="O58" s="176"/>
    </row>
    <row r="59" spans="1:15" x14ac:dyDescent="0.25">
      <c r="A59" s="454" t="s">
        <v>376</v>
      </c>
      <c r="B59" s="454">
        <f t="shared" si="0"/>
        <v>5</v>
      </c>
      <c r="C59" s="184">
        <f t="shared" si="1"/>
        <v>3</v>
      </c>
      <c r="D59" s="1135">
        <v>2</v>
      </c>
      <c r="E59" s="176">
        <v>0</v>
      </c>
      <c r="F59" s="553">
        <v>0</v>
      </c>
      <c r="G59" s="176">
        <v>0</v>
      </c>
      <c r="H59" s="634">
        <v>2</v>
      </c>
      <c r="I59" s="176">
        <v>1</v>
      </c>
      <c r="J59" s="176">
        <v>1</v>
      </c>
      <c r="K59" s="634">
        <v>0</v>
      </c>
      <c r="L59" s="176">
        <v>0</v>
      </c>
      <c r="M59" s="176">
        <v>0</v>
      </c>
      <c r="N59" s="185">
        <v>1</v>
      </c>
      <c r="O59" s="176"/>
    </row>
    <row r="60" spans="1:15" x14ac:dyDescent="0.25">
      <c r="A60" s="454" t="s">
        <v>377</v>
      </c>
      <c r="B60" s="454">
        <f t="shared" si="0"/>
        <v>7</v>
      </c>
      <c r="C60" s="184">
        <f t="shared" si="1"/>
        <v>2</v>
      </c>
      <c r="D60" s="1135">
        <v>5</v>
      </c>
      <c r="E60" s="176">
        <v>0</v>
      </c>
      <c r="F60" s="553">
        <v>0</v>
      </c>
      <c r="G60" s="176">
        <v>0</v>
      </c>
      <c r="H60" s="634">
        <v>1</v>
      </c>
      <c r="I60" s="176">
        <v>0</v>
      </c>
      <c r="J60" s="176">
        <v>1</v>
      </c>
      <c r="K60" s="634">
        <v>0</v>
      </c>
      <c r="L60" s="176">
        <v>0</v>
      </c>
      <c r="M60" s="176">
        <v>0</v>
      </c>
      <c r="N60" s="185">
        <v>1</v>
      </c>
      <c r="O60" s="176"/>
    </row>
    <row r="61" spans="1:15" x14ac:dyDescent="0.25">
      <c r="A61" s="454" t="s">
        <v>378</v>
      </c>
      <c r="B61" s="454">
        <f t="shared" si="0"/>
        <v>20</v>
      </c>
      <c r="C61" s="184">
        <f t="shared" si="1"/>
        <v>10</v>
      </c>
      <c r="D61" s="1135">
        <v>10</v>
      </c>
      <c r="E61" s="176">
        <v>0</v>
      </c>
      <c r="F61" s="553">
        <v>0</v>
      </c>
      <c r="G61" s="176">
        <v>0</v>
      </c>
      <c r="H61" s="634">
        <v>9</v>
      </c>
      <c r="I61" s="176">
        <v>4</v>
      </c>
      <c r="J61" s="176">
        <v>5</v>
      </c>
      <c r="K61" s="634">
        <v>0</v>
      </c>
      <c r="L61" s="176">
        <v>0</v>
      </c>
      <c r="M61" s="176">
        <v>0</v>
      </c>
      <c r="N61" s="185">
        <v>1</v>
      </c>
      <c r="O61" s="176"/>
    </row>
    <row r="62" spans="1:15" x14ac:dyDescent="0.25">
      <c r="A62" s="454" t="s">
        <v>379</v>
      </c>
      <c r="B62" s="454">
        <f t="shared" si="0"/>
        <v>22</v>
      </c>
      <c r="C62" s="184">
        <f t="shared" si="1"/>
        <v>8</v>
      </c>
      <c r="D62" s="1135">
        <v>14</v>
      </c>
      <c r="E62" s="176">
        <v>0</v>
      </c>
      <c r="F62" s="553">
        <v>0</v>
      </c>
      <c r="G62" s="176">
        <v>0</v>
      </c>
      <c r="H62" s="634">
        <v>7</v>
      </c>
      <c r="I62" s="176">
        <v>1</v>
      </c>
      <c r="J62" s="176">
        <v>6</v>
      </c>
      <c r="K62" s="634">
        <v>0</v>
      </c>
      <c r="L62" s="176">
        <v>0</v>
      </c>
      <c r="M62" s="176">
        <v>0</v>
      </c>
      <c r="N62" s="185">
        <v>1</v>
      </c>
      <c r="O62" s="176"/>
    </row>
    <row r="63" spans="1:15" x14ac:dyDescent="0.25">
      <c r="A63" s="454" t="s">
        <v>380</v>
      </c>
      <c r="B63" s="454">
        <f t="shared" si="0"/>
        <v>18</v>
      </c>
      <c r="C63" s="184">
        <f t="shared" si="1"/>
        <v>9</v>
      </c>
      <c r="D63" s="1135">
        <v>9</v>
      </c>
      <c r="E63" s="176">
        <v>0</v>
      </c>
      <c r="F63" s="553">
        <v>1</v>
      </c>
      <c r="G63" s="176">
        <v>0</v>
      </c>
      <c r="H63" s="634">
        <v>8</v>
      </c>
      <c r="I63" s="176">
        <v>2</v>
      </c>
      <c r="J63" s="176">
        <v>6</v>
      </c>
      <c r="K63" s="634">
        <v>0</v>
      </c>
      <c r="L63" s="176">
        <v>0</v>
      </c>
      <c r="M63" s="176">
        <v>0</v>
      </c>
      <c r="N63" s="185">
        <v>0</v>
      </c>
      <c r="O63" s="176"/>
    </row>
    <row r="64" spans="1:15" x14ac:dyDescent="0.25">
      <c r="A64" s="454" t="s">
        <v>381</v>
      </c>
      <c r="B64" s="454">
        <f t="shared" si="0"/>
        <v>1</v>
      </c>
      <c r="C64" s="184">
        <f t="shared" si="1"/>
        <v>1</v>
      </c>
      <c r="D64" s="1135">
        <v>0</v>
      </c>
      <c r="E64" s="176">
        <v>0</v>
      </c>
      <c r="F64" s="553">
        <v>0</v>
      </c>
      <c r="G64" s="176">
        <v>0</v>
      </c>
      <c r="H64" s="634">
        <v>1</v>
      </c>
      <c r="I64" s="176">
        <v>0</v>
      </c>
      <c r="J64" s="176">
        <v>1</v>
      </c>
      <c r="K64" s="634">
        <v>0</v>
      </c>
      <c r="L64" s="176">
        <v>0</v>
      </c>
      <c r="M64" s="176">
        <v>0</v>
      </c>
      <c r="N64" s="185">
        <v>0</v>
      </c>
      <c r="O64" s="176"/>
    </row>
    <row r="65" spans="1:15" x14ac:dyDescent="0.25">
      <c r="A65" s="454" t="s">
        <v>382</v>
      </c>
      <c r="B65" s="454">
        <f t="shared" si="0"/>
        <v>53</v>
      </c>
      <c r="C65" s="184">
        <f t="shared" si="1"/>
        <v>32</v>
      </c>
      <c r="D65" s="1135">
        <v>21</v>
      </c>
      <c r="E65" s="176">
        <v>1</v>
      </c>
      <c r="F65" s="553">
        <v>0</v>
      </c>
      <c r="G65" s="176">
        <v>0</v>
      </c>
      <c r="H65" s="634">
        <v>19</v>
      </c>
      <c r="I65" s="176">
        <v>3</v>
      </c>
      <c r="J65" s="176">
        <v>16</v>
      </c>
      <c r="K65" s="634">
        <v>8</v>
      </c>
      <c r="L65" s="176">
        <v>8</v>
      </c>
      <c r="M65" s="176">
        <v>0</v>
      </c>
      <c r="N65" s="185">
        <v>4</v>
      </c>
      <c r="O65" s="176"/>
    </row>
    <row r="66" spans="1:15" x14ac:dyDescent="0.25">
      <c r="A66" s="454" t="s">
        <v>383</v>
      </c>
      <c r="B66" s="454">
        <f t="shared" si="0"/>
        <v>48</v>
      </c>
      <c r="C66" s="184">
        <f t="shared" si="1"/>
        <v>22</v>
      </c>
      <c r="D66" s="1135">
        <v>26</v>
      </c>
      <c r="E66" s="176">
        <v>3</v>
      </c>
      <c r="F66" s="553">
        <v>1</v>
      </c>
      <c r="G66" s="176">
        <v>0</v>
      </c>
      <c r="H66" s="634">
        <v>11</v>
      </c>
      <c r="I66" s="176">
        <v>2</v>
      </c>
      <c r="J66" s="176">
        <v>9</v>
      </c>
      <c r="K66" s="634">
        <v>6</v>
      </c>
      <c r="L66" s="176">
        <v>4</v>
      </c>
      <c r="M66" s="176">
        <v>2</v>
      </c>
      <c r="N66" s="185">
        <v>1</v>
      </c>
      <c r="O66" s="176"/>
    </row>
    <row r="67" spans="1:15" x14ac:dyDescent="0.25">
      <c r="A67" s="454" t="s">
        <v>384</v>
      </c>
      <c r="B67" s="454">
        <f t="shared" si="0"/>
        <v>76</v>
      </c>
      <c r="C67" s="184">
        <f t="shared" si="1"/>
        <v>32</v>
      </c>
      <c r="D67" s="1135">
        <v>44</v>
      </c>
      <c r="E67" s="176">
        <v>1</v>
      </c>
      <c r="F67" s="553">
        <v>0</v>
      </c>
      <c r="G67" s="176">
        <v>1</v>
      </c>
      <c r="H67" s="634">
        <v>18</v>
      </c>
      <c r="I67" s="176">
        <v>1</v>
      </c>
      <c r="J67" s="176">
        <v>17</v>
      </c>
      <c r="K67" s="634">
        <v>9</v>
      </c>
      <c r="L67" s="176">
        <v>6</v>
      </c>
      <c r="M67" s="176">
        <v>3</v>
      </c>
      <c r="N67" s="185">
        <v>3</v>
      </c>
      <c r="O67" s="176"/>
    </row>
    <row r="68" spans="1:15" x14ac:dyDescent="0.25">
      <c r="A68" s="454" t="s">
        <v>385</v>
      </c>
      <c r="B68" s="454">
        <f t="shared" si="0"/>
        <v>36</v>
      </c>
      <c r="C68" s="184">
        <f t="shared" si="1"/>
        <v>13</v>
      </c>
      <c r="D68" s="1135">
        <v>23</v>
      </c>
      <c r="E68" s="176">
        <v>1</v>
      </c>
      <c r="F68" s="553">
        <v>0</v>
      </c>
      <c r="G68" s="176">
        <v>0</v>
      </c>
      <c r="H68" s="634">
        <v>7</v>
      </c>
      <c r="I68" s="176">
        <v>0</v>
      </c>
      <c r="J68" s="176">
        <v>7</v>
      </c>
      <c r="K68" s="634">
        <v>3</v>
      </c>
      <c r="L68" s="176">
        <v>3</v>
      </c>
      <c r="M68" s="176">
        <v>0</v>
      </c>
      <c r="N68" s="185">
        <v>2</v>
      </c>
      <c r="O68" s="176"/>
    </row>
    <row r="69" spans="1:15" x14ac:dyDescent="0.25">
      <c r="A69" s="454" t="s">
        <v>386</v>
      </c>
      <c r="B69" s="454">
        <f t="shared" si="0"/>
        <v>71</v>
      </c>
      <c r="C69" s="184">
        <f t="shared" si="1"/>
        <v>31</v>
      </c>
      <c r="D69" s="1135">
        <v>40</v>
      </c>
      <c r="E69" s="176">
        <v>1</v>
      </c>
      <c r="F69" s="553">
        <v>1</v>
      </c>
      <c r="G69" s="176">
        <v>0</v>
      </c>
      <c r="H69" s="634">
        <v>17</v>
      </c>
      <c r="I69" s="176">
        <v>5</v>
      </c>
      <c r="J69" s="176">
        <v>12</v>
      </c>
      <c r="K69" s="634">
        <v>8</v>
      </c>
      <c r="L69" s="176">
        <v>6</v>
      </c>
      <c r="M69" s="176">
        <v>2</v>
      </c>
      <c r="N69" s="185">
        <v>4</v>
      </c>
      <c r="O69" s="176"/>
    </row>
    <row r="70" spans="1:15" x14ac:dyDescent="0.25">
      <c r="A70" s="454" t="s">
        <v>387</v>
      </c>
      <c r="B70" s="454">
        <f t="shared" si="0"/>
        <v>29</v>
      </c>
      <c r="C70" s="184">
        <f t="shared" si="1"/>
        <v>16</v>
      </c>
      <c r="D70" s="1135">
        <v>13</v>
      </c>
      <c r="E70" s="176">
        <v>1</v>
      </c>
      <c r="F70" s="553">
        <v>0</v>
      </c>
      <c r="G70" s="176">
        <v>0</v>
      </c>
      <c r="H70" s="634">
        <v>11</v>
      </c>
      <c r="I70" s="176">
        <v>2</v>
      </c>
      <c r="J70" s="176">
        <v>9</v>
      </c>
      <c r="K70" s="634">
        <v>3</v>
      </c>
      <c r="L70" s="176">
        <v>3</v>
      </c>
      <c r="M70" s="176">
        <v>0</v>
      </c>
      <c r="N70" s="185">
        <v>1</v>
      </c>
      <c r="O70" s="176"/>
    </row>
    <row r="71" spans="1:15" x14ac:dyDescent="0.25">
      <c r="A71" s="454" t="s">
        <v>388</v>
      </c>
      <c r="B71" s="454">
        <f t="shared" ref="B71:B134" si="2">C71+D71</f>
        <v>43</v>
      </c>
      <c r="C71" s="184">
        <f t="shared" ref="C71:C134" si="3">E71+F71+G71+H71+K71+N71</f>
        <v>30</v>
      </c>
      <c r="D71" s="1135">
        <v>13</v>
      </c>
      <c r="E71" s="176">
        <v>4</v>
      </c>
      <c r="F71" s="553">
        <v>0</v>
      </c>
      <c r="G71" s="176">
        <v>1</v>
      </c>
      <c r="H71" s="634">
        <v>19</v>
      </c>
      <c r="I71" s="176">
        <v>5</v>
      </c>
      <c r="J71" s="176">
        <v>14</v>
      </c>
      <c r="K71" s="634">
        <v>6</v>
      </c>
      <c r="L71" s="176">
        <v>5</v>
      </c>
      <c r="M71" s="176">
        <v>1</v>
      </c>
      <c r="N71" s="185">
        <v>0</v>
      </c>
      <c r="O71" s="176"/>
    </row>
    <row r="72" spans="1:15" x14ac:dyDescent="0.25">
      <c r="A72" s="454" t="s">
        <v>389</v>
      </c>
      <c r="B72" s="454">
        <f t="shared" si="2"/>
        <v>25</v>
      </c>
      <c r="C72" s="184">
        <f t="shared" si="3"/>
        <v>8</v>
      </c>
      <c r="D72" s="1135">
        <v>17</v>
      </c>
      <c r="E72" s="176">
        <v>1</v>
      </c>
      <c r="F72" s="553">
        <v>0</v>
      </c>
      <c r="G72" s="176">
        <v>0</v>
      </c>
      <c r="H72" s="634">
        <v>5</v>
      </c>
      <c r="I72" s="176">
        <v>2</v>
      </c>
      <c r="J72" s="176">
        <v>3</v>
      </c>
      <c r="K72" s="634">
        <v>2</v>
      </c>
      <c r="L72" s="176">
        <v>2</v>
      </c>
      <c r="M72" s="176">
        <v>0</v>
      </c>
      <c r="N72" s="185">
        <v>0</v>
      </c>
      <c r="O72" s="176"/>
    </row>
    <row r="73" spans="1:15" x14ac:dyDescent="0.25">
      <c r="A73" s="454" t="s">
        <v>390</v>
      </c>
      <c r="B73" s="454">
        <f t="shared" si="2"/>
        <v>1</v>
      </c>
      <c r="C73" s="184">
        <f t="shared" si="3"/>
        <v>1</v>
      </c>
      <c r="D73" s="1135">
        <v>0</v>
      </c>
      <c r="E73" s="176">
        <v>0</v>
      </c>
      <c r="F73" s="553">
        <v>0</v>
      </c>
      <c r="G73" s="176">
        <v>0</v>
      </c>
      <c r="H73" s="634">
        <v>1</v>
      </c>
      <c r="I73" s="176">
        <v>1</v>
      </c>
      <c r="J73" s="176">
        <v>0</v>
      </c>
      <c r="K73" s="634">
        <v>0</v>
      </c>
      <c r="L73" s="176">
        <v>0</v>
      </c>
      <c r="M73" s="176">
        <v>0</v>
      </c>
      <c r="N73" s="185">
        <v>0</v>
      </c>
      <c r="O73" s="176"/>
    </row>
    <row r="74" spans="1:15" x14ac:dyDescent="0.25">
      <c r="A74" s="454" t="s">
        <v>391</v>
      </c>
      <c r="B74" s="454">
        <f t="shared" si="2"/>
        <v>38</v>
      </c>
      <c r="C74" s="184">
        <f t="shared" si="3"/>
        <v>15</v>
      </c>
      <c r="D74" s="1135">
        <v>23</v>
      </c>
      <c r="E74" s="176">
        <v>1</v>
      </c>
      <c r="F74" s="553">
        <v>0</v>
      </c>
      <c r="G74" s="176">
        <v>0</v>
      </c>
      <c r="H74" s="634">
        <v>9</v>
      </c>
      <c r="I74" s="176">
        <v>1</v>
      </c>
      <c r="J74" s="176">
        <v>8</v>
      </c>
      <c r="K74" s="634">
        <v>4</v>
      </c>
      <c r="L74" s="176">
        <v>3</v>
      </c>
      <c r="M74" s="176">
        <v>1</v>
      </c>
      <c r="N74" s="185">
        <v>1</v>
      </c>
      <c r="O74" s="176"/>
    </row>
    <row r="75" spans="1:15" x14ac:dyDescent="0.25">
      <c r="A75" s="454" t="s">
        <v>392</v>
      </c>
      <c r="B75" s="454">
        <f t="shared" si="2"/>
        <v>0</v>
      </c>
      <c r="C75" s="184">
        <f t="shared" si="3"/>
        <v>0</v>
      </c>
      <c r="D75" s="1135">
        <v>0</v>
      </c>
      <c r="E75" s="176">
        <v>0</v>
      </c>
      <c r="F75" s="553">
        <v>0</v>
      </c>
      <c r="G75" s="176">
        <v>0</v>
      </c>
      <c r="H75" s="634">
        <v>0</v>
      </c>
      <c r="I75" s="176">
        <v>0</v>
      </c>
      <c r="J75" s="176">
        <v>0</v>
      </c>
      <c r="K75" s="634">
        <v>0</v>
      </c>
      <c r="L75" s="176">
        <v>0</v>
      </c>
      <c r="M75" s="176">
        <v>0</v>
      </c>
      <c r="N75" s="185">
        <v>0</v>
      </c>
      <c r="O75" s="176"/>
    </row>
    <row r="76" spans="1:15" x14ac:dyDescent="0.25">
      <c r="A76" s="454" t="s">
        <v>393</v>
      </c>
      <c r="B76" s="454">
        <f t="shared" si="2"/>
        <v>13</v>
      </c>
      <c r="C76" s="184">
        <f t="shared" si="3"/>
        <v>10</v>
      </c>
      <c r="D76" s="1135">
        <v>3</v>
      </c>
      <c r="E76" s="176">
        <v>1</v>
      </c>
      <c r="F76" s="553">
        <v>1</v>
      </c>
      <c r="G76" s="176">
        <v>0</v>
      </c>
      <c r="H76" s="634">
        <v>5</v>
      </c>
      <c r="I76" s="176">
        <v>1</v>
      </c>
      <c r="J76" s="176">
        <v>4</v>
      </c>
      <c r="K76" s="634">
        <v>2</v>
      </c>
      <c r="L76" s="176">
        <v>2</v>
      </c>
      <c r="M76" s="176">
        <v>0</v>
      </c>
      <c r="N76" s="185">
        <v>1</v>
      </c>
      <c r="O76" s="176"/>
    </row>
    <row r="77" spans="1:15" x14ac:dyDescent="0.25">
      <c r="A77" s="454" t="s">
        <v>394</v>
      </c>
      <c r="B77" s="454">
        <f t="shared" si="2"/>
        <v>56</v>
      </c>
      <c r="C77" s="184">
        <f t="shared" si="3"/>
        <v>22</v>
      </c>
      <c r="D77" s="1135">
        <v>34</v>
      </c>
      <c r="E77" s="176">
        <v>1</v>
      </c>
      <c r="F77" s="553">
        <v>0</v>
      </c>
      <c r="G77" s="176">
        <v>0</v>
      </c>
      <c r="H77" s="634">
        <v>14</v>
      </c>
      <c r="I77" s="176">
        <v>2</v>
      </c>
      <c r="J77" s="176">
        <v>12</v>
      </c>
      <c r="K77" s="634">
        <v>5</v>
      </c>
      <c r="L77" s="176">
        <v>5</v>
      </c>
      <c r="M77" s="176">
        <v>0</v>
      </c>
      <c r="N77" s="185">
        <v>2</v>
      </c>
      <c r="O77" s="176"/>
    </row>
    <row r="78" spans="1:15" x14ac:dyDescent="0.25">
      <c r="A78" s="454" t="s">
        <v>395</v>
      </c>
      <c r="B78" s="454">
        <f t="shared" si="2"/>
        <v>53</v>
      </c>
      <c r="C78" s="184">
        <f t="shared" si="3"/>
        <v>23</v>
      </c>
      <c r="D78" s="1135">
        <v>30</v>
      </c>
      <c r="E78" s="176">
        <v>3</v>
      </c>
      <c r="F78" s="553">
        <v>0</v>
      </c>
      <c r="G78" s="176">
        <v>0</v>
      </c>
      <c r="H78" s="634">
        <v>14</v>
      </c>
      <c r="I78" s="176">
        <v>6</v>
      </c>
      <c r="J78" s="176">
        <v>8</v>
      </c>
      <c r="K78" s="634">
        <v>4</v>
      </c>
      <c r="L78" s="176">
        <v>4</v>
      </c>
      <c r="M78" s="176">
        <v>0</v>
      </c>
      <c r="N78" s="185">
        <v>2</v>
      </c>
      <c r="O78" s="176"/>
    </row>
    <row r="79" spans="1:15" x14ac:dyDescent="0.25">
      <c r="A79" s="454" t="s">
        <v>396</v>
      </c>
      <c r="B79" s="454">
        <f t="shared" si="2"/>
        <v>16</v>
      </c>
      <c r="C79" s="184">
        <f t="shared" si="3"/>
        <v>10</v>
      </c>
      <c r="D79" s="1135">
        <v>6</v>
      </c>
      <c r="E79" s="176">
        <v>1</v>
      </c>
      <c r="F79" s="553">
        <v>0</v>
      </c>
      <c r="G79" s="176">
        <v>0</v>
      </c>
      <c r="H79" s="634">
        <v>7</v>
      </c>
      <c r="I79" s="176">
        <v>2</v>
      </c>
      <c r="J79" s="176">
        <v>5</v>
      </c>
      <c r="K79" s="634">
        <v>1</v>
      </c>
      <c r="L79" s="176">
        <v>1</v>
      </c>
      <c r="M79" s="176">
        <v>0</v>
      </c>
      <c r="N79" s="185">
        <v>1</v>
      </c>
      <c r="O79" s="176"/>
    </row>
    <row r="80" spans="1:15" x14ac:dyDescent="0.25">
      <c r="A80" s="454" t="s">
        <v>397</v>
      </c>
      <c r="B80" s="454">
        <f t="shared" si="2"/>
        <v>3</v>
      </c>
      <c r="C80" s="184">
        <f t="shared" si="3"/>
        <v>2</v>
      </c>
      <c r="D80" s="1135">
        <v>1</v>
      </c>
      <c r="E80" s="176">
        <v>0</v>
      </c>
      <c r="F80" s="553">
        <v>0</v>
      </c>
      <c r="G80" s="176">
        <v>0</v>
      </c>
      <c r="H80" s="634">
        <v>1</v>
      </c>
      <c r="I80" s="176">
        <v>0</v>
      </c>
      <c r="J80" s="176">
        <v>1</v>
      </c>
      <c r="K80" s="634">
        <v>1</v>
      </c>
      <c r="L80" s="176">
        <v>1</v>
      </c>
      <c r="M80" s="176">
        <v>0</v>
      </c>
      <c r="N80" s="185">
        <v>0</v>
      </c>
      <c r="O80" s="176"/>
    </row>
    <row r="81" spans="1:15" x14ac:dyDescent="0.25">
      <c r="A81" s="454" t="s">
        <v>398</v>
      </c>
      <c r="B81" s="454">
        <f t="shared" si="2"/>
        <v>8</v>
      </c>
      <c r="C81" s="184">
        <f t="shared" si="3"/>
        <v>6</v>
      </c>
      <c r="D81" s="1135">
        <v>2</v>
      </c>
      <c r="E81" s="176">
        <v>0</v>
      </c>
      <c r="F81" s="553">
        <v>0</v>
      </c>
      <c r="G81" s="176">
        <v>0</v>
      </c>
      <c r="H81" s="634">
        <v>4</v>
      </c>
      <c r="I81" s="176">
        <v>0</v>
      </c>
      <c r="J81" s="176">
        <v>4</v>
      </c>
      <c r="K81" s="634">
        <v>2</v>
      </c>
      <c r="L81" s="176">
        <v>2</v>
      </c>
      <c r="M81" s="176">
        <v>0</v>
      </c>
      <c r="N81" s="185">
        <v>0</v>
      </c>
      <c r="O81" s="176"/>
    </row>
    <row r="82" spans="1:15" x14ac:dyDescent="0.25">
      <c r="A82" s="454" t="s">
        <v>399</v>
      </c>
      <c r="B82" s="454">
        <f t="shared" si="2"/>
        <v>42</v>
      </c>
      <c r="C82" s="184">
        <f t="shared" si="3"/>
        <v>9</v>
      </c>
      <c r="D82" s="1135">
        <v>33</v>
      </c>
      <c r="E82" s="176">
        <v>1</v>
      </c>
      <c r="F82" s="553">
        <v>0</v>
      </c>
      <c r="G82" s="176">
        <v>0</v>
      </c>
      <c r="H82" s="634">
        <v>7</v>
      </c>
      <c r="I82" s="176">
        <v>0</v>
      </c>
      <c r="J82" s="176">
        <v>7</v>
      </c>
      <c r="K82" s="634">
        <v>1</v>
      </c>
      <c r="L82" s="176">
        <v>1</v>
      </c>
      <c r="M82" s="176">
        <v>0</v>
      </c>
      <c r="N82" s="185">
        <v>0</v>
      </c>
      <c r="O82" s="176"/>
    </row>
    <row r="83" spans="1:15" x14ac:dyDescent="0.25">
      <c r="A83" s="454" t="s">
        <v>400</v>
      </c>
      <c r="B83" s="454">
        <f t="shared" si="2"/>
        <v>6</v>
      </c>
      <c r="C83" s="184">
        <f t="shared" si="3"/>
        <v>4</v>
      </c>
      <c r="D83" s="1135">
        <v>2</v>
      </c>
      <c r="E83" s="176">
        <v>0</v>
      </c>
      <c r="F83" s="553">
        <v>0</v>
      </c>
      <c r="G83" s="176">
        <v>0</v>
      </c>
      <c r="H83" s="634">
        <v>2</v>
      </c>
      <c r="I83" s="176">
        <v>0</v>
      </c>
      <c r="J83" s="176">
        <v>2</v>
      </c>
      <c r="K83" s="634">
        <v>1</v>
      </c>
      <c r="L83" s="176">
        <v>0</v>
      </c>
      <c r="M83" s="176">
        <v>1</v>
      </c>
      <c r="N83" s="185">
        <v>1</v>
      </c>
      <c r="O83" s="176"/>
    </row>
    <row r="84" spans="1:15" x14ac:dyDescent="0.25">
      <c r="A84" s="454" t="s">
        <v>401</v>
      </c>
      <c r="B84" s="454">
        <f t="shared" si="2"/>
        <v>10</v>
      </c>
      <c r="C84" s="184">
        <f t="shared" si="3"/>
        <v>6</v>
      </c>
      <c r="D84" s="1135">
        <v>4</v>
      </c>
      <c r="E84" s="176">
        <v>0</v>
      </c>
      <c r="F84" s="553">
        <v>0</v>
      </c>
      <c r="G84" s="176">
        <v>0</v>
      </c>
      <c r="H84" s="634">
        <v>5</v>
      </c>
      <c r="I84" s="176">
        <v>2</v>
      </c>
      <c r="J84" s="176">
        <v>3</v>
      </c>
      <c r="K84" s="634">
        <v>1</v>
      </c>
      <c r="L84" s="176">
        <v>0</v>
      </c>
      <c r="M84" s="176">
        <v>1</v>
      </c>
      <c r="N84" s="185">
        <v>0</v>
      </c>
      <c r="O84" s="176"/>
    </row>
    <row r="85" spans="1:15" x14ac:dyDescent="0.25">
      <c r="A85" s="454" t="s">
        <v>402</v>
      </c>
      <c r="B85" s="454">
        <f t="shared" si="2"/>
        <v>18</v>
      </c>
      <c r="C85" s="184">
        <f t="shared" si="3"/>
        <v>6</v>
      </c>
      <c r="D85" s="1135">
        <v>12</v>
      </c>
      <c r="E85" s="176">
        <v>0</v>
      </c>
      <c r="F85" s="553">
        <v>0</v>
      </c>
      <c r="G85" s="176">
        <v>0</v>
      </c>
      <c r="H85" s="634">
        <v>4</v>
      </c>
      <c r="I85" s="176">
        <v>1</v>
      </c>
      <c r="J85" s="176">
        <v>3</v>
      </c>
      <c r="K85" s="634">
        <v>2</v>
      </c>
      <c r="L85" s="176">
        <v>1</v>
      </c>
      <c r="M85" s="176">
        <v>1</v>
      </c>
      <c r="N85" s="185">
        <v>0</v>
      </c>
      <c r="O85" s="176"/>
    </row>
    <row r="86" spans="1:15" x14ac:dyDescent="0.25">
      <c r="A86" s="454" t="s">
        <v>403</v>
      </c>
      <c r="B86" s="454">
        <f t="shared" si="2"/>
        <v>24</v>
      </c>
      <c r="C86" s="184">
        <f t="shared" si="3"/>
        <v>21</v>
      </c>
      <c r="D86" s="1135">
        <v>3</v>
      </c>
      <c r="E86" s="176">
        <v>1</v>
      </c>
      <c r="F86" s="553">
        <v>0</v>
      </c>
      <c r="G86" s="176">
        <v>0</v>
      </c>
      <c r="H86" s="634">
        <v>15</v>
      </c>
      <c r="I86" s="176">
        <v>3</v>
      </c>
      <c r="J86" s="176">
        <v>12</v>
      </c>
      <c r="K86" s="634">
        <v>5</v>
      </c>
      <c r="L86" s="176">
        <v>3</v>
      </c>
      <c r="M86" s="176">
        <v>2</v>
      </c>
      <c r="N86" s="185">
        <v>0</v>
      </c>
      <c r="O86" s="176"/>
    </row>
    <row r="87" spans="1:15" x14ac:dyDescent="0.25">
      <c r="A87" s="454" t="s">
        <v>404</v>
      </c>
      <c r="B87" s="454">
        <f t="shared" si="2"/>
        <v>37</v>
      </c>
      <c r="C87" s="184">
        <f t="shared" si="3"/>
        <v>8</v>
      </c>
      <c r="D87" s="1135">
        <v>29</v>
      </c>
      <c r="E87" s="176">
        <v>1</v>
      </c>
      <c r="F87" s="553">
        <v>0</v>
      </c>
      <c r="G87" s="176">
        <v>0</v>
      </c>
      <c r="H87" s="634">
        <v>5</v>
      </c>
      <c r="I87" s="176">
        <v>2</v>
      </c>
      <c r="J87" s="176">
        <v>3</v>
      </c>
      <c r="K87" s="634">
        <v>1</v>
      </c>
      <c r="L87" s="176">
        <v>0</v>
      </c>
      <c r="M87" s="176">
        <v>1</v>
      </c>
      <c r="N87" s="185">
        <v>1</v>
      </c>
      <c r="O87" s="176"/>
    </row>
    <row r="88" spans="1:15" x14ac:dyDescent="0.25">
      <c r="A88" s="454" t="s">
        <v>405</v>
      </c>
      <c r="B88" s="454">
        <f t="shared" si="2"/>
        <v>9</v>
      </c>
      <c r="C88" s="184">
        <f t="shared" si="3"/>
        <v>3</v>
      </c>
      <c r="D88" s="1135">
        <v>6</v>
      </c>
      <c r="E88" s="176">
        <v>0</v>
      </c>
      <c r="F88" s="553">
        <v>0</v>
      </c>
      <c r="G88" s="176">
        <v>0</v>
      </c>
      <c r="H88" s="634">
        <v>1</v>
      </c>
      <c r="I88" s="176">
        <v>0</v>
      </c>
      <c r="J88" s="176">
        <v>1</v>
      </c>
      <c r="K88" s="634">
        <v>1</v>
      </c>
      <c r="L88" s="176">
        <v>1</v>
      </c>
      <c r="M88" s="176">
        <v>0</v>
      </c>
      <c r="N88" s="185">
        <v>1</v>
      </c>
      <c r="O88" s="176"/>
    </row>
    <row r="89" spans="1:15" x14ac:dyDescent="0.25">
      <c r="A89" s="454" t="s">
        <v>406</v>
      </c>
      <c r="B89" s="454">
        <f t="shared" si="2"/>
        <v>39</v>
      </c>
      <c r="C89" s="184">
        <f t="shared" si="3"/>
        <v>13</v>
      </c>
      <c r="D89" s="1135">
        <v>26</v>
      </c>
      <c r="E89" s="176">
        <v>0</v>
      </c>
      <c r="F89" s="553">
        <v>0</v>
      </c>
      <c r="G89" s="176">
        <v>0</v>
      </c>
      <c r="H89" s="634">
        <v>7</v>
      </c>
      <c r="I89" s="176">
        <v>1</v>
      </c>
      <c r="J89" s="176">
        <v>6</v>
      </c>
      <c r="K89" s="634">
        <v>4</v>
      </c>
      <c r="L89" s="176">
        <v>4</v>
      </c>
      <c r="M89" s="176">
        <v>0</v>
      </c>
      <c r="N89" s="185">
        <v>2</v>
      </c>
      <c r="O89" s="176"/>
    </row>
    <row r="90" spans="1:15" x14ac:dyDescent="0.25">
      <c r="A90" s="454" t="s">
        <v>407</v>
      </c>
      <c r="B90" s="454">
        <f t="shared" si="2"/>
        <v>30</v>
      </c>
      <c r="C90" s="184">
        <f t="shared" si="3"/>
        <v>12</v>
      </c>
      <c r="D90" s="1135">
        <v>18</v>
      </c>
      <c r="E90" s="176">
        <v>0</v>
      </c>
      <c r="F90" s="553">
        <v>0</v>
      </c>
      <c r="G90" s="176">
        <v>0</v>
      </c>
      <c r="H90" s="634">
        <v>7</v>
      </c>
      <c r="I90" s="176">
        <v>0</v>
      </c>
      <c r="J90" s="176">
        <v>7</v>
      </c>
      <c r="K90" s="634">
        <v>3</v>
      </c>
      <c r="L90" s="176">
        <v>3</v>
      </c>
      <c r="M90" s="176">
        <v>0</v>
      </c>
      <c r="N90" s="185">
        <v>2</v>
      </c>
      <c r="O90" s="176"/>
    </row>
    <row r="91" spans="1:15" x14ac:dyDescent="0.25">
      <c r="A91" s="454" t="s">
        <v>408</v>
      </c>
      <c r="B91" s="454">
        <f t="shared" si="2"/>
        <v>9</v>
      </c>
      <c r="C91" s="184">
        <f t="shared" si="3"/>
        <v>3</v>
      </c>
      <c r="D91" s="1135">
        <v>6</v>
      </c>
      <c r="E91" s="176">
        <v>0</v>
      </c>
      <c r="F91" s="553">
        <v>0</v>
      </c>
      <c r="G91" s="176">
        <v>0</v>
      </c>
      <c r="H91" s="634">
        <v>2</v>
      </c>
      <c r="I91" s="176">
        <v>0</v>
      </c>
      <c r="J91" s="176">
        <v>2</v>
      </c>
      <c r="K91" s="634">
        <v>1</v>
      </c>
      <c r="L91" s="176">
        <v>1</v>
      </c>
      <c r="M91" s="176">
        <v>0</v>
      </c>
      <c r="N91" s="185">
        <v>0</v>
      </c>
      <c r="O91" s="176"/>
    </row>
    <row r="92" spans="1:15" x14ac:dyDescent="0.25">
      <c r="A92" s="454" t="s">
        <v>409</v>
      </c>
      <c r="B92" s="454">
        <f t="shared" si="2"/>
        <v>4</v>
      </c>
      <c r="C92" s="184">
        <f t="shared" si="3"/>
        <v>1</v>
      </c>
      <c r="D92" s="1135">
        <v>3</v>
      </c>
      <c r="E92" s="176">
        <v>0</v>
      </c>
      <c r="F92" s="553">
        <v>0</v>
      </c>
      <c r="G92" s="176">
        <v>0</v>
      </c>
      <c r="H92" s="634">
        <v>1</v>
      </c>
      <c r="I92" s="176">
        <v>0</v>
      </c>
      <c r="J92" s="176">
        <v>1</v>
      </c>
      <c r="K92" s="634">
        <v>0</v>
      </c>
      <c r="L92" s="176">
        <v>0</v>
      </c>
      <c r="M92" s="176">
        <v>0</v>
      </c>
      <c r="N92" s="185">
        <v>0</v>
      </c>
      <c r="O92" s="176"/>
    </row>
    <row r="93" spans="1:15" x14ac:dyDescent="0.25">
      <c r="A93" s="454" t="s">
        <v>410</v>
      </c>
      <c r="B93" s="454">
        <f t="shared" si="2"/>
        <v>2</v>
      </c>
      <c r="C93" s="184">
        <f t="shared" si="3"/>
        <v>2</v>
      </c>
      <c r="D93" s="1135">
        <v>0</v>
      </c>
      <c r="E93" s="176">
        <v>0</v>
      </c>
      <c r="F93" s="553">
        <v>0</v>
      </c>
      <c r="G93" s="176">
        <v>0</v>
      </c>
      <c r="H93" s="634">
        <v>1</v>
      </c>
      <c r="I93" s="176">
        <v>0</v>
      </c>
      <c r="J93" s="176">
        <v>1</v>
      </c>
      <c r="K93" s="634">
        <v>1</v>
      </c>
      <c r="L93" s="176">
        <v>1</v>
      </c>
      <c r="M93" s="176">
        <v>0</v>
      </c>
      <c r="N93" s="185">
        <v>0</v>
      </c>
      <c r="O93" s="176"/>
    </row>
    <row r="94" spans="1:15" x14ac:dyDescent="0.25">
      <c r="A94" s="454" t="s">
        <v>411</v>
      </c>
      <c r="B94" s="454">
        <f t="shared" si="2"/>
        <v>4</v>
      </c>
      <c r="C94" s="184">
        <f t="shared" si="3"/>
        <v>4</v>
      </c>
      <c r="D94" s="1135">
        <v>0</v>
      </c>
      <c r="E94" s="176">
        <v>0</v>
      </c>
      <c r="F94" s="553">
        <v>0</v>
      </c>
      <c r="G94" s="176">
        <v>0</v>
      </c>
      <c r="H94" s="634">
        <v>3</v>
      </c>
      <c r="I94" s="176">
        <v>0</v>
      </c>
      <c r="J94" s="176">
        <v>3</v>
      </c>
      <c r="K94" s="634">
        <v>1</v>
      </c>
      <c r="L94" s="176">
        <v>0</v>
      </c>
      <c r="M94" s="176">
        <v>1</v>
      </c>
      <c r="N94" s="185">
        <v>0</v>
      </c>
      <c r="O94" s="176"/>
    </row>
    <row r="95" spans="1:15" x14ac:dyDescent="0.25">
      <c r="A95" s="454" t="s">
        <v>412</v>
      </c>
      <c r="B95" s="454">
        <f t="shared" si="2"/>
        <v>1</v>
      </c>
      <c r="C95" s="184">
        <f t="shared" si="3"/>
        <v>1</v>
      </c>
      <c r="D95" s="1135">
        <v>0</v>
      </c>
      <c r="E95" s="176">
        <v>0</v>
      </c>
      <c r="F95" s="553">
        <v>0</v>
      </c>
      <c r="G95" s="176">
        <v>0</v>
      </c>
      <c r="H95" s="634">
        <v>0</v>
      </c>
      <c r="I95" s="176">
        <v>0</v>
      </c>
      <c r="J95" s="176">
        <v>0</v>
      </c>
      <c r="K95" s="634">
        <v>1</v>
      </c>
      <c r="L95" s="176">
        <v>0</v>
      </c>
      <c r="M95" s="176">
        <v>1</v>
      </c>
      <c r="N95" s="185">
        <v>0</v>
      </c>
      <c r="O95" s="176"/>
    </row>
    <row r="96" spans="1:15" x14ac:dyDescent="0.25">
      <c r="A96" s="454" t="s">
        <v>413</v>
      </c>
      <c r="B96" s="454">
        <f t="shared" si="2"/>
        <v>22</v>
      </c>
      <c r="C96" s="184">
        <f t="shared" si="3"/>
        <v>9</v>
      </c>
      <c r="D96" s="1135">
        <v>13</v>
      </c>
      <c r="E96" s="176">
        <v>0</v>
      </c>
      <c r="F96" s="553">
        <v>0</v>
      </c>
      <c r="G96" s="176">
        <v>1</v>
      </c>
      <c r="H96" s="634">
        <v>5</v>
      </c>
      <c r="I96" s="176">
        <v>1</v>
      </c>
      <c r="J96" s="176">
        <v>4</v>
      </c>
      <c r="K96" s="634">
        <v>1</v>
      </c>
      <c r="L96" s="176">
        <v>1</v>
      </c>
      <c r="M96" s="176">
        <v>0</v>
      </c>
      <c r="N96" s="185">
        <v>2</v>
      </c>
      <c r="O96" s="176"/>
    </row>
    <row r="97" spans="1:15" x14ac:dyDescent="0.25">
      <c r="A97" s="454" t="s">
        <v>414</v>
      </c>
      <c r="B97" s="454">
        <f t="shared" si="2"/>
        <v>103</v>
      </c>
      <c r="C97" s="184">
        <f t="shared" si="3"/>
        <v>47</v>
      </c>
      <c r="D97" s="1135">
        <v>56</v>
      </c>
      <c r="E97" s="176">
        <v>3</v>
      </c>
      <c r="F97" s="553">
        <v>1</v>
      </c>
      <c r="G97" s="176">
        <v>0</v>
      </c>
      <c r="H97" s="634">
        <v>24</v>
      </c>
      <c r="I97" s="176">
        <v>4</v>
      </c>
      <c r="J97" s="176">
        <v>20</v>
      </c>
      <c r="K97" s="634">
        <v>15</v>
      </c>
      <c r="L97" s="176">
        <v>4</v>
      </c>
      <c r="M97" s="176">
        <v>11</v>
      </c>
      <c r="N97" s="185">
        <v>4</v>
      </c>
      <c r="O97" s="176"/>
    </row>
    <row r="98" spans="1:15" x14ac:dyDescent="0.25">
      <c r="A98" s="454" t="s">
        <v>415</v>
      </c>
      <c r="B98" s="454">
        <f t="shared" si="2"/>
        <v>6</v>
      </c>
      <c r="C98" s="184">
        <f t="shared" si="3"/>
        <v>2</v>
      </c>
      <c r="D98" s="1135">
        <v>4</v>
      </c>
      <c r="E98" s="176">
        <v>0</v>
      </c>
      <c r="F98" s="553">
        <v>0</v>
      </c>
      <c r="G98" s="176">
        <v>0</v>
      </c>
      <c r="H98" s="634">
        <v>1</v>
      </c>
      <c r="I98" s="176">
        <v>0</v>
      </c>
      <c r="J98" s="176">
        <v>1</v>
      </c>
      <c r="K98" s="634">
        <v>1</v>
      </c>
      <c r="L98" s="176">
        <v>0</v>
      </c>
      <c r="M98" s="176">
        <v>1</v>
      </c>
      <c r="N98" s="185">
        <v>0</v>
      </c>
      <c r="O98" s="176"/>
    </row>
    <row r="99" spans="1:15" x14ac:dyDescent="0.25">
      <c r="A99" s="454" t="s">
        <v>416</v>
      </c>
      <c r="B99" s="454">
        <f t="shared" si="2"/>
        <v>21</v>
      </c>
      <c r="C99" s="184">
        <f t="shared" si="3"/>
        <v>10</v>
      </c>
      <c r="D99" s="1135">
        <v>11</v>
      </c>
      <c r="E99" s="176">
        <v>0</v>
      </c>
      <c r="F99" s="553">
        <v>0</v>
      </c>
      <c r="G99" s="176">
        <v>0</v>
      </c>
      <c r="H99" s="634">
        <v>7</v>
      </c>
      <c r="I99" s="176">
        <v>1</v>
      </c>
      <c r="J99" s="176">
        <v>6</v>
      </c>
      <c r="K99" s="634">
        <v>2</v>
      </c>
      <c r="L99" s="176">
        <v>2</v>
      </c>
      <c r="M99" s="176">
        <v>0</v>
      </c>
      <c r="N99" s="185">
        <v>1</v>
      </c>
      <c r="O99" s="176"/>
    </row>
    <row r="100" spans="1:15" x14ac:dyDescent="0.25">
      <c r="A100" s="454" t="s">
        <v>417</v>
      </c>
      <c r="B100" s="454">
        <f t="shared" si="2"/>
        <v>18</v>
      </c>
      <c r="C100" s="184">
        <f t="shared" si="3"/>
        <v>7</v>
      </c>
      <c r="D100" s="1135">
        <v>11</v>
      </c>
      <c r="E100" s="176">
        <v>0</v>
      </c>
      <c r="F100" s="553">
        <v>0</v>
      </c>
      <c r="G100" s="176">
        <v>0</v>
      </c>
      <c r="H100" s="634">
        <v>5</v>
      </c>
      <c r="I100" s="176">
        <v>2</v>
      </c>
      <c r="J100" s="176">
        <v>3</v>
      </c>
      <c r="K100" s="634">
        <v>2</v>
      </c>
      <c r="L100" s="176">
        <v>1</v>
      </c>
      <c r="M100" s="176">
        <v>1</v>
      </c>
      <c r="N100" s="185">
        <v>0</v>
      </c>
      <c r="O100" s="176"/>
    </row>
    <row r="101" spans="1:15" x14ac:dyDescent="0.25">
      <c r="A101" s="454" t="s">
        <v>418</v>
      </c>
      <c r="B101" s="454">
        <f t="shared" si="2"/>
        <v>2</v>
      </c>
      <c r="C101" s="184">
        <f t="shared" si="3"/>
        <v>1</v>
      </c>
      <c r="D101" s="1135">
        <v>1</v>
      </c>
      <c r="E101" s="176">
        <v>0</v>
      </c>
      <c r="F101" s="553">
        <v>0</v>
      </c>
      <c r="G101" s="176">
        <v>0</v>
      </c>
      <c r="H101" s="634">
        <v>1</v>
      </c>
      <c r="I101" s="176">
        <v>0</v>
      </c>
      <c r="J101" s="176">
        <v>1</v>
      </c>
      <c r="K101" s="634">
        <v>0</v>
      </c>
      <c r="L101" s="176">
        <v>0</v>
      </c>
      <c r="M101" s="176">
        <v>0</v>
      </c>
      <c r="N101" s="185">
        <v>0</v>
      </c>
      <c r="O101" s="176"/>
    </row>
    <row r="102" spans="1:15" x14ac:dyDescent="0.25">
      <c r="A102" s="454" t="s">
        <v>419</v>
      </c>
      <c r="B102" s="454">
        <f t="shared" si="2"/>
        <v>6</v>
      </c>
      <c r="C102" s="184">
        <f t="shared" si="3"/>
        <v>1</v>
      </c>
      <c r="D102" s="1135">
        <v>5</v>
      </c>
      <c r="E102" s="176">
        <v>0</v>
      </c>
      <c r="F102" s="553">
        <v>0</v>
      </c>
      <c r="G102" s="176">
        <v>0</v>
      </c>
      <c r="H102" s="634">
        <v>1</v>
      </c>
      <c r="I102" s="176">
        <v>0</v>
      </c>
      <c r="J102" s="176">
        <v>1</v>
      </c>
      <c r="K102" s="634">
        <v>0</v>
      </c>
      <c r="L102" s="176">
        <v>0</v>
      </c>
      <c r="M102" s="176">
        <v>0</v>
      </c>
      <c r="N102" s="185">
        <v>0</v>
      </c>
      <c r="O102" s="176"/>
    </row>
    <row r="103" spans="1:15" x14ac:dyDescent="0.25">
      <c r="A103" s="454" t="s">
        <v>420</v>
      </c>
      <c r="B103" s="454">
        <f t="shared" si="2"/>
        <v>21</v>
      </c>
      <c r="C103" s="184">
        <f t="shared" si="3"/>
        <v>7</v>
      </c>
      <c r="D103" s="1135">
        <v>14</v>
      </c>
      <c r="E103" s="176">
        <v>0</v>
      </c>
      <c r="F103" s="553">
        <v>0</v>
      </c>
      <c r="G103" s="176">
        <v>0</v>
      </c>
      <c r="H103" s="634">
        <v>4</v>
      </c>
      <c r="I103" s="176">
        <v>2</v>
      </c>
      <c r="J103" s="176">
        <v>2</v>
      </c>
      <c r="K103" s="634">
        <v>2</v>
      </c>
      <c r="L103" s="176">
        <v>2</v>
      </c>
      <c r="M103" s="176">
        <v>0</v>
      </c>
      <c r="N103" s="185">
        <v>1</v>
      </c>
      <c r="O103" s="176"/>
    </row>
    <row r="104" spans="1:15" x14ac:dyDescent="0.25">
      <c r="A104" s="454" t="s">
        <v>421</v>
      </c>
      <c r="B104" s="454">
        <f t="shared" si="2"/>
        <v>12</v>
      </c>
      <c r="C104" s="184">
        <f t="shared" si="3"/>
        <v>5</v>
      </c>
      <c r="D104" s="1135">
        <v>7</v>
      </c>
      <c r="E104" s="176">
        <v>0</v>
      </c>
      <c r="F104" s="553">
        <v>0</v>
      </c>
      <c r="G104" s="176">
        <v>0</v>
      </c>
      <c r="H104" s="634">
        <v>4</v>
      </c>
      <c r="I104" s="176">
        <v>3</v>
      </c>
      <c r="J104" s="176">
        <v>1</v>
      </c>
      <c r="K104" s="634">
        <v>0</v>
      </c>
      <c r="L104" s="176">
        <v>0</v>
      </c>
      <c r="M104" s="176">
        <v>0</v>
      </c>
      <c r="N104" s="185">
        <v>1</v>
      </c>
      <c r="O104" s="176"/>
    </row>
    <row r="105" spans="1:15" x14ac:dyDescent="0.25">
      <c r="A105" s="454" t="s">
        <v>422</v>
      </c>
      <c r="B105" s="454">
        <f t="shared" si="2"/>
        <v>50</v>
      </c>
      <c r="C105" s="184">
        <f t="shared" si="3"/>
        <v>19</v>
      </c>
      <c r="D105" s="1135">
        <v>31</v>
      </c>
      <c r="E105" s="176">
        <v>1</v>
      </c>
      <c r="F105" s="553">
        <v>0</v>
      </c>
      <c r="G105" s="176">
        <v>0</v>
      </c>
      <c r="H105" s="634">
        <v>16</v>
      </c>
      <c r="I105" s="176">
        <v>9</v>
      </c>
      <c r="J105" s="176">
        <v>7</v>
      </c>
      <c r="K105" s="634">
        <v>1</v>
      </c>
      <c r="L105" s="176">
        <v>1</v>
      </c>
      <c r="M105" s="176">
        <v>0</v>
      </c>
      <c r="N105" s="185">
        <v>1</v>
      </c>
      <c r="O105" s="176"/>
    </row>
    <row r="106" spans="1:15" x14ac:dyDescent="0.25">
      <c r="A106" s="454" t="s">
        <v>423</v>
      </c>
      <c r="B106" s="454">
        <f t="shared" si="2"/>
        <v>91</v>
      </c>
      <c r="C106" s="184">
        <f t="shared" si="3"/>
        <v>26</v>
      </c>
      <c r="D106" s="1135">
        <v>65</v>
      </c>
      <c r="E106" s="176">
        <v>0</v>
      </c>
      <c r="F106" s="553">
        <v>0</v>
      </c>
      <c r="G106" s="176">
        <v>0</v>
      </c>
      <c r="H106" s="634">
        <v>19</v>
      </c>
      <c r="I106" s="176">
        <v>11</v>
      </c>
      <c r="J106" s="176">
        <v>8</v>
      </c>
      <c r="K106" s="634">
        <v>5</v>
      </c>
      <c r="L106" s="176">
        <v>3</v>
      </c>
      <c r="M106" s="176">
        <v>2</v>
      </c>
      <c r="N106" s="185">
        <v>2</v>
      </c>
      <c r="O106" s="176"/>
    </row>
    <row r="107" spans="1:15" x14ac:dyDescent="0.25">
      <c r="A107" s="454" t="s">
        <v>424</v>
      </c>
      <c r="B107" s="454">
        <f t="shared" si="2"/>
        <v>36</v>
      </c>
      <c r="C107" s="184">
        <f t="shared" si="3"/>
        <v>14</v>
      </c>
      <c r="D107" s="1135">
        <v>22</v>
      </c>
      <c r="E107" s="176">
        <v>0</v>
      </c>
      <c r="F107" s="553">
        <v>0</v>
      </c>
      <c r="G107" s="176">
        <v>0</v>
      </c>
      <c r="H107" s="634">
        <v>9</v>
      </c>
      <c r="I107" s="176">
        <v>4</v>
      </c>
      <c r="J107" s="176">
        <v>5</v>
      </c>
      <c r="K107" s="634">
        <v>4</v>
      </c>
      <c r="L107" s="176">
        <v>4</v>
      </c>
      <c r="M107" s="176">
        <v>0</v>
      </c>
      <c r="N107" s="185">
        <v>1</v>
      </c>
      <c r="O107" s="176"/>
    </row>
    <row r="108" spans="1:15" x14ac:dyDescent="0.25">
      <c r="A108" s="454" t="s">
        <v>425</v>
      </c>
      <c r="B108" s="454">
        <f t="shared" si="2"/>
        <v>34</v>
      </c>
      <c r="C108" s="184">
        <f t="shared" si="3"/>
        <v>10</v>
      </c>
      <c r="D108" s="1135">
        <v>24</v>
      </c>
      <c r="E108" s="176">
        <v>1</v>
      </c>
      <c r="F108" s="553">
        <v>1</v>
      </c>
      <c r="G108" s="176">
        <v>0</v>
      </c>
      <c r="H108" s="634">
        <v>5</v>
      </c>
      <c r="I108" s="176">
        <v>1</v>
      </c>
      <c r="J108" s="176">
        <v>4</v>
      </c>
      <c r="K108" s="634">
        <v>3</v>
      </c>
      <c r="L108" s="176">
        <v>1</v>
      </c>
      <c r="M108" s="176">
        <v>2</v>
      </c>
      <c r="N108" s="185">
        <v>0</v>
      </c>
      <c r="O108" s="176"/>
    </row>
    <row r="109" spans="1:15" x14ac:dyDescent="0.25">
      <c r="A109" s="454" t="s">
        <v>426</v>
      </c>
      <c r="B109" s="454">
        <f t="shared" si="2"/>
        <v>23</v>
      </c>
      <c r="C109" s="184">
        <f t="shared" si="3"/>
        <v>8</v>
      </c>
      <c r="D109" s="1135">
        <v>15</v>
      </c>
      <c r="E109" s="176">
        <v>0</v>
      </c>
      <c r="F109" s="553">
        <v>0</v>
      </c>
      <c r="G109" s="176">
        <v>0</v>
      </c>
      <c r="H109" s="634">
        <v>6</v>
      </c>
      <c r="I109" s="176">
        <v>1</v>
      </c>
      <c r="J109" s="176">
        <v>5</v>
      </c>
      <c r="K109" s="634">
        <v>0</v>
      </c>
      <c r="L109" s="176">
        <v>0</v>
      </c>
      <c r="M109" s="176">
        <v>0</v>
      </c>
      <c r="N109" s="185">
        <v>2</v>
      </c>
      <c r="O109" s="176"/>
    </row>
    <row r="110" spans="1:15" x14ac:dyDescent="0.25">
      <c r="A110" s="454" t="s">
        <v>427</v>
      </c>
      <c r="B110" s="454">
        <f t="shared" si="2"/>
        <v>38</v>
      </c>
      <c r="C110" s="184">
        <f t="shared" si="3"/>
        <v>14</v>
      </c>
      <c r="D110" s="1135">
        <v>24</v>
      </c>
      <c r="E110" s="176">
        <v>0</v>
      </c>
      <c r="F110" s="553">
        <v>0</v>
      </c>
      <c r="G110" s="176">
        <v>0</v>
      </c>
      <c r="H110" s="634">
        <v>10</v>
      </c>
      <c r="I110" s="176">
        <v>5</v>
      </c>
      <c r="J110" s="176">
        <v>5</v>
      </c>
      <c r="K110" s="634">
        <v>2</v>
      </c>
      <c r="L110" s="176">
        <v>0</v>
      </c>
      <c r="M110" s="176">
        <v>2</v>
      </c>
      <c r="N110" s="185">
        <v>2</v>
      </c>
      <c r="O110" s="176"/>
    </row>
    <row r="111" spans="1:15" x14ac:dyDescent="0.25">
      <c r="A111" s="454" t="s">
        <v>428</v>
      </c>
      <c r="B111" s="454">
        <f t="shared" si="2"/>
        <v>18</v>
      </c>
      <c r="C111" s="184">
        <f t="shared" si="3"/>
        <v>8</v>
      </c>
      <c r="D111" s="1135">
        <v>10</v>
      </c>
      <c r="E111" s="176">
        <v>0</v>
      </c>
      <c r="F111" s="553">
        <v>0</v>
      </c>
      <c r="G111" s="176">
        <v>0</v>
      </c>
      <c r="H111" s="634">
        <v>4</v>
      </c>
      <c r="I111" s="176">
        <v>1</v>
      </c>
      <c r="J111" s="176">
        <v>3</v>
      </c>
      <c r="K111" s="634">
        <v>3</v>
      </c>
      <c r="L111" s="176">
        <v>1</v>
      </c>
      <c r="M111" s="176">
        <v>2</v>
      </c>
      <c r="N111" s="185">
        <v>1</v>
      </c>
      <c r="O111" s="176"/>
    </row>
    <row r="112" spans="1:15" x14ac:dyDescent="0.25">
      <c r="A112" s="454" t="s">
        <v>429</v>
      </c>
      <c r="B112" s="454">
        <f t="shared" si="2"/>
        <v>121</v>
      </c>
      <c r="C112" s="184">
        <f t="shared" si="3"/>
        <v>41</v>
      </c>
      <c r="D112" s="1135">
        <v>80</v>
      </c>
      <c r="E112" s="176">
        <v>1</v>
      </c>
      <c r="F112" s="553">
        <v>0</v>
      </c>
      <c r="G112" s="176">
        <v>0</v>
      </c>
      <c r="H112" s="634">
        <v>27</v>
      </c>
      <c r="I112" s="176">
        <v>17</v>
      </c>
      <c r="J112" s="176">
        <v>10</v>
      </c>
      <c r="K112" s="634">
        <v>7</v>
      </c>
      <c r="L112" s="176">
        <v>3</v>
      </c>
      <c r="M112" s="176">
        <v>4</v>
      </c>
      <c r="N112" s="185">
        <v>6</v>
      </c>
      <c r="O112" s="176"/>
    </row>
    <row r="113" spans="1:15" x14ac:dyDescent="0.25">
      <c r="A113" s="454" t="s">
        <v>430</v>
      </c>
      <c r="B113" s="454">
        <f t="shared" si="2"/>
        <v>18</v>
      </c>
      <c r="C113" s="184">
        <f t="shared" si="3"/>
        <v>5</v>
      </c>
      <c r="D113" s="1135">
        <v>13</v>
      </c>
      <c r="E113" s="176">
        <v>0</v>
      </c>
      <c r="F113" s="553">
        <v>0</v>
      </c>
      <c r="G113" s="176">
        <v>0</v>
      </c>
      <c r="H113" s="634">
        <v>4</v>
      </c>
      <c r="I113" s="176">
        <v>3</v>
      </c>
      <c r="J113" s="176">
        <v>1</v>
      </c>
      <c r="K113" s="634">
        <v>0</v>
      </c>
      <c r="L113" s="176">
        <v>0</v>
      </c>
      <c r="M113" s="176">
        <v>0</v>
      </c>
      <c r="N113" s="185">
        <v>1</v>
      </c>
      <c r="O113" s="176"/>
    </row>
    <row r="114" spans="1:15" x14ac:dyDescent="0.25">
      <c r="A114" s="454" t="s">
        <v>431</v>
      </c>
      <c r="B114" s="454">
        <f t="shared" si="2"/>
        <v>41</v>
      </c>
      <c r="C114" s="184">
        <f t="shared" si="3"/>
        <v>28</v>
      </c>
      <c r="D114" s="1135">
        <v>13</v>
      </c>
      <c r="E114" s="176">
        <v>1</v>
      </c>
      <c r="F114" s="553">
        <v>1</v>
      </c>
      <c r="G114" s="176">
        <v>1</v>
      </c>
      <c r="H114" s="634">
        <v>16</v>
      </c>
      <c r="I114" s="176">
        <v>2</v>
      </c>
      <c r="J114" s="176">
        <v>14</v>
      </c>
      <c r="K114" s="634">
        <v>8</v>
      </c>
      <c r="L114" s="176">
        <v>7</v>
      </c>
      <c r="M114" s="176">
        <v>1</v>
      </c>
      <c r="N114" s="185">
        <v>1</v>
      </c>
      <c r="O114" s="176"/>
    </row>
    <row r="115" spans="1:15" x14ac:dyDescent="0.25">
      <c r="A115" s="454" t="s">
        <v>432</v>
      </c>
      <c r="B115" s="454">
        <f t="shared" si="2"/>
        <v>37</v>
      </c>
      <c r="C115" s="184">
        <f t="shared" si="3"/>
        <v>18</v>
      </c>
      <c r="D115" s="1135">
        <v>19</v>
      </c>
      <c r="E115" s="176">
        <v>1</v>
      </c>
      <c r="F115" s="553">
        <v>0</v>
      </c>
      <c r="G115" s="176">
        <v>0</v>
      </c>
      <c r="H115" s="634">
        <v>10</v>
      </c>
      <c r="I115" s="176">
        <v>1</v>
      </c>
      <c r="J115" s="176">
        <v>9</v>
      </c>
      <c r="K115" s="634">
        <v>5</v>
      </c>
      <c r="L115" s="176">
        <v>2</v>
      </c>
      <c r="M115" s="176">
        <v>3</v>
      </c>
      <c r="N115" s="185">
        <v>2</v>
      </c>
      <c r="O115" s="176"/>
    </row>
    <row r="116" spans="1:15" x14ac:dyDescent="0.25">
      <c r="A116" s="454" t="s">
        <v>433</v>
      </c>
      <c r="B116" s="454">
        <f t="shared" si="2"/>
        <v>17</v>
      </c>
      <c r="C116" s="184">
        <f t="shared" si="3"/>
        <v>11</v>
      </c>
      <c r="D116" s="1135">
        <v>6</v>
      </c>
      <c r="E116" s="176">
        <v>0</v>
      </c>
      <c r="F116" s="553">
        <v>0</v>
      </c>
      <c r="G116" s="176">
        <v>0</v>
      </c>
      <c r="H116" s="634">
        <v>7</v>
      </c>
      <c r="I116" s="176">
        <v>0</v>
      </c>
      <c r="J116" s="176">
        <v>7</v>
      </c>
      <c r="K116" s="634">
        <v>3</v>
      </c>
      <c r="L116" s="176">
        <v>3</v>
      </c>
      <c r="M116" s="176">
        <v>0</v>
      </c>
      <c r="N116" s="185">
        <v>1</v>
      </c>
      <c r="O116" s="176"/>
    </row>
    <row r="117" spans="1:15" x14ac:dyDescent="0.25">
      <c r="A117" s="454" t="s">
        <v>434</v>
      </c>
      <c r="B117" s="454">
        <f t="shared" si="2"/>
        <v>14</v>
      </c>
      <c r="C117" s="184">
        <f t="shared" si="3"/>
        <v>11</v>
      </c>
      <c r="D117" s="1135">
        <v>3</v>
      </c>
      <c r="E117" s="176">
        <v>0</v>
      </c>
      <c r="F117" s="553">
        <v>0</v>
      </c>
      <c r="G117" s="176">
        <v>0</v>
      </c>
      <c r="H117" s="634">
        <v>7</v>
      </c>
      <c r="I117" s="176">
        <v>0</v>
      </c>
      <c r="J117" s="176">
        <v>7</v>
      </c>
      <c r="K117" s="634">
        <v>2</v>
      </c>
      <c r="L117" s="176">
        <v>1</v>
      </c>
      <c r="M117" s="176">
        <v>1</v>
      </c>
      <c r="N117" s="185">
        <v>2</v>
      </c>
      <c r="O117" s="176"/>
    </row>
    <row r="118" spans="1:15" x14ac:dyDescent="0.25">
      <c r="A118" s="454" t="s">
        <v>435</v>
      </c>
      <c r="B118" s="454">
        <f t="shared" si="2"/>
        <v>1</v>
      </c>
      <c r="C118" s="184">
        <f t="shared" si="3"/>
        <v>1</v>
      </c>
      <c r="D118" s="1135">
        <v>0</v>
      </c>
      <c r="E118" s="176">
        <v>0</v>
      </c>
      <c r="F118" s="553">
        <v>1</v>
      </c>
      <c r="G118" s="176">
        <v>0</v>
      </c>
      <c r="H118" s="634">
        <v>0</v>
      </c>
      <c r="I118" s="176">
        <v>0</v>
      </c>
      <c r="J118" s="176">
        <v>0</v>
      </c>
      <c r="K118" s="634">
        <v>0</v>
      </c>
      <c r="L118" s="176">
        <v>0</v>
      </c>
      <c r="M118" s="176">
        <v>0</v>
      </c>
      <c r="N118" s="185">
        <v>0</v>
      </c>
      <c r="O118" s="176"/>
    </row>
    <row r="119" spans="1:15" x14ac:dyDescent="0.25">
      <c r="A119" s="454" t="s">
        <v>436</v>
      </c>
      <c r="B119" s="454">
        <f t="shared" si="2"/>
        <v>37</v>
      </c>
      <c r="C119" s="184">
        <f t="shared" si="3"/>
        <v>19</v>
      </c>
      <c r="D119" s="1135">
        <v>18</v>
      </c>
      <c r="E119" s="176">
        <v>0</v>
      </c>
      <c r="F119" s="553">
        <v>2</v>
      </c>
      <c r="G119" s="176">
        <v>0</v>
      </c>
      <c r="H119" s="634">
        <v>13</v>
      </c>
      <c r="I119" s="176">
        <v>0</v>
      </c>
      <c r="J119" s="176">
        <v>13</v>
      </c>
      <c r="K119" s="634">
        <v>4</v>
      </c>
      <c r="L119" s="176">
        <v>3</v>
      </c>
      <c r="M119" s="176">
        <v>1</v>
      </c>
      <c r="N119" s="185">
        <v>0</v>
      </c>
      <c r="O119" s="176"/>
    </row>
    <row r="120" spans="1:15" x14ac:dyDescent="0.25">
      <c r="A120" s="454" t="s">
        <v>437</v>
      </c>
      <c r="B120" s="454">
        <f t="shared" si="2"/>
        <v>58</v>
      </c>
      <c r="C120" s="184">
        <f t="shared" si="3"/>
        <v>19</v>
      </c>
      <c r="D120" s="1135">
        <v>39</v>
      </c>
      <c r="E120" s="176">
        <v>1</v>
      </c>
      <c r="F120" s="553">
        <v>0</v>
      </c>
      <c r="G120" s="176">
        <v>0</v>
      </c>
      <c r="H120" s="634">
        <v>14</v>
      </c>
      <c r="I120" s="176">
        <v>2</v>
      </c>
      <c r="J120" s="176">
        <v>12</v>
      </c>
      <c r="K120" s="634">
        <v>4</v>
      </c>
      <c r="L120" s="176">
        <v>2</v>
      </c>
      <c r="M120" s="176">
        <v>2</v>
      </c>
      <c r="N120" s="185">
        <v>0</v>
      </c>
      <c r="O120" s="176"/>
    </row>
    <row r="121" spans="1:15" x14ac:dyDescent="0.25">
      <c r="A121" s="454" t="s">
        <v>438</v>
      </c>
      <c r="B121" s="454">
        <f t="shared" si="2"/>
        <v>8</v>
      </c>
      <c r="C121" s="184">
        <f t="shared" si="3"/>
        <v>2</v>
      </c>
      <c r="D121" s="1135">
        <v>6</v>
      </c>
      <c r="E121" s="176">
        <v>0</v>
      </c>
      <c r="F121" s="553">
        <v>0</v>
      </c>
      <c r="G121" s="176">
        <v>0</v>
      </c>
      <c r="H121" s="634">
        <v>1</v>
      </c>
      <c r="I121" s="176">
        <v>0</v>
      </c>
      <c r="J121" s="176">
        <v>1</v>
      </c>
      <c r="K121" s="634">
        <v>1</v>
      </c>
      <c r="L121" s="176">
        <v>0</v>
      </c>
      <c r="M121" s="176">
        <v>1</v>
      </c>
      <c r="N121" s="185">
        <v>0</v>
      </c>
      <c r="O121" s="176"/>
    </row>
    <row r="122" spans="1:15" x14ac:dyDescent="0.25">
      <c r="A122" s="454" t="s">
        <v>439</v>
      </c>
      <c r="B122" s="454">
        <f t="shared" si="2"/>
        <v>9</v>
      </c>
      <c r="C122" s="184">
        <f t="shared" si="3"/>
        <v>2</v>
      </c>
      <c r="D122" s="1135">
        <v>7</v>
      </c>
      <c r="E122" s="176">
        <v>0</v>
      </c>
      <c r="F122" s="553">
        <v>0</v>
      </c>
      <c r="G122" s="176">
        <v>0</v>
      </c>
      <c r="H122" s="634">
        <v>1</v>
      </c>
      <c r="I122" s="176">
        <v>0</v>
      </c>
      <c r="J122" s="176">
        <v>1</v>
      </c>
      <c r="K122" s="634">
        <v>1</v>
      </c>
      <c r="L122" s="176">
        <v>1</v>
      </c>
      <c r="M122" s="176">
        <v>0</v>
      </c>
      <c r="N122" s="185">
        <v>0</v>
      </c>
      <c r="O122" s="176"/>
    </row>
    <row r="123" spans="1:15" x14ac:dyDescent="0.25">
      <c r="A123" s="454" t="s">
        <v>440</v>
      </c>
      <c r="B123" s="454">
        <f t="shared" si="2"/>
        <v>10</v>
      </c>
      <c r="C123" s="184">
        <f t="shared" si="3"/>
        <v>2</v>
      </c>
      <c r="D123" s="1135">
        <v>8</v>
      </c>
      <c r="E123" s="176">
        <v>0</v>
      </c>
      <c r="F123" s="553">
        <v>0</v>
      </c>
      <c r="G123" s="176">
        <v>0</v>
      </c>
      <c r="H123" s="634">
        <v>2</v>
      </c>
      <c r="I123" s="176">
        <v>0</v>
      </c>
      <c r="J123" s="176">
        <v>2</v>
      </c>
      <c r="K123" s="634">
        <v>0</v>
      </c>
      <c r="L123" s="176">
        <v>0</v>
      </c>
      <c r="M123" s="176">
        <v>0</v>
      </c>
      <c r="N123" s="185">
        <v>0</v>
      </c>
      <c r="O123" s="176"/>
    </row>
    <row r="124" spans="1:15" x14ac:dyDescent="0.25">
      <c r="A124" s="454" t="s">
        <v>441</v>
      </c>
      <c r="B124" s="454">
        <f t="shared" si="2"/>
        <v>6</v>
      </c>
      <c r="C124" s="184">
        <f t="shared" si="3"/>
        <v>2</v>
      </c>
      <c r="D124" s="1135">
        <v>4</v>
      </c>
      <c r="E124" s="176">
        <v>0</v>
      </c>
      <c r="F124" s="553">
        <v>0</v>
      </c>
      <c r="G124" s="176">
        <v>0</v>
      </c>
      <c r="H124" s="634">
        <v>2</v>
      </c>
      <c r="I124" s="176">
        <v>1</v>
      </c>
      <c r="J124" s="176">
        <v>1</v>
      </c>
      <c r="K124" s="634">
        <v>0</v>
      </c>
      <c r="L124" s="176">
        <v>0</v>
      </c>
      <c r="M124" s="176">
        <v>0</v>
      </c>
      <c r="N124" s="185">
        <v>0</v>
      </c>
      <c r="O124" s="176"/>
    </row>
    <row r="125" spans="1:15" x14ac:dyDescent="0.25">
      <c r="A125" s="454" t="s">
        <v>442</v>
      </c>
      <c r="B125" s="454">
        <f t="shared" si="2"/>
        <v>22</v>
      </c>
      <c r="C125" s="184">
        <f t="shared" si="3"/>
        <v>10</v>
      </c>
      <c r="D125" s="1135">
        <v>12</v>
      </c>
      <c r="E125" s="176">
        <v>0</v>
      </c>
      <c r="F125" s="553">
        <v>0</v>
      </c>
      <c r="G125" s="176">
        <v>0</v>
      </c>
      <c r="H125" s="634">
        <v>8</v>
      </c>
      <c r="I125" s="176">
        <v>1</v>
      </c>
      <c r="J125" s="176">
        <v>7</v>
      </c>
      <c r="K125" s="634">
        <v>1</v>
      </c>
      <c r="L125" s="176">
        <v>1</v>
      </c>
      <c r="M125" s="176">
        <v>0</v>
      </c>
      <c r="N125" s="185">
        <v>1</v>
      </c>
      <c r="O125" s="176"/>
    </row>
    <row r="126" spans="1:15" x14ac:dyDescent="0.25">
      <c r="A126" s="454" t="s">
        <v>443</v>
      </c>
      <c r="B126" s="454">
        <f t="shared" si="2"/>
        <v>6</v>
      </c>
      <c r="C126" s="184">
        <f t="shared" si="3"/>
        <v>2</v>
      </c>
      <c r="D126" s="1135">
        <v>4</v>
      </c>
      <c r="E126" s="176">
        <v>0</v>
      </c>
      <c r="F126" s="553">
        <v>0</v>
      </c>
      <c r="G126" s="176">
        <v>0</v>
      </c>
      <c r="H126" s="634">
        <v>2</v>
      </c>
      <c r="I126" s="176">
        <v>0</v>
      </c>
      <c r="J126" s="176">
        <v>2</v>
      </c>
      <c r="K126" s="634">
        <v>0</v>
      </c>
      <c r="L126" s="176">
        <v>0</v>
      </c>
      <c r="M126" s="176">
        <v>0</v>
      </c>
      <c r="N126" s="185">
        <v>0</v>
      </c>
      <c r="O126" s="176"/>
    </row>
    <row r="127" spans="1:15" x14ac:dyDescent="0.25">
      <c r="A127" s="454" t="s">
        <v>444</v>
      </c>
      <c r="B127" s="454">
        <f t="shared" si="2"/>
        <v>5</v>
      </c>
      <c r="C127" s="184">
        <f t="shared" si="3"/>
        <v>1</v>
      </c>
      <c r="D127" s="1135">
        <v>4</v>
      </c>
      <c r="E127" s="176">
        <v>0</v>
      </c>
      <c r="F127" s="553">
        <v>0</v>
      </c>
      <c r="G127" s="176">
        <v>0</v>
      </c>
      <c r="H127" s="634">
        <v>1</v>
      </c>
      <c r="I127" s="176">
        <v>0</v>
      </c>
      <c r="J127" s="176">
        <v>1</v>
      </c>
      <c r="K127" s="634">
        <v>0</v>
      </c>
      <c r="L127" s="176">
        <v>0</v>
      </c>
      <c r="M127" s="176">
        <v>0</v>
      </c>
      <c r="N127" s="185">
        <v>0</v>
      </c>
      <c r="O127" s="176"/>
    </row>
    <row r="128" spans="1:15" x14ac:dyDescent="0.25">
      <c r="A128" s="454" t="s">
        <v>445</v>
      </c>
      <c r="B128" s="454">
        <f t="shared" si="2"/>
        <v>96</v>
      </c>
      <c r="C128" s="184">
        <f t="shared" si="3"/>
        <v>29</v>
      </c>
      <c r="D128" s="1135">
        <v>67</v>
      </c>
      <c r="E128" s="176">
        <v>2</v>
      </c>
      <c r="F128" s="553">
        <v>0</v>
      </c>
      <c r="G128" s="176">
        <v>0</v>
      </c>
      <c r="H128" s="634">
        <v>18</v>
      </c>
      <c r="I128" s="176">
        <v>1</v>
      </c>
      <c r="J128" s="176">
        <v>17</v>
      </c>
      <c r="K128" s="634">
        <v>9</v>
      </c>
      <c r="L128" s="176">
        <v>3</v>
      </c>
      <c r="M128" s="176">
        <v>6</v>
      </c>
      <c r="N128" s="185">
        <v>0</v>
      </c>
      <c r="O128" s="176"/>
    </row>
    <row r="129" spans="1:15" x14ac:dyDescent="0.25">
      <c r="A129" s="454" t="s">
        <v>446</v>
      </c>
      <c r="B129" s="454">
        <f t="shared" si="2"/>
        <v>1</v>
      </c>
      <c r="C129" s="184">
        <f t="shared" si="3"/>
        <v>1</v>
      </c>
      <c r="D129" s="1135">
        <v>0</v>
      </c>
      <c r="E129" s="176">
        <v>0</v>
      </c>
      <c r="F129" s="553">
        <v>0</v>
      </c>
      <c r="G129" s="176">
        <v>0</v>
      </c>
      <c r="H129" s="634">
        <v>1</v>
      </c>
      <c r="I129" s="176">
        <v>0</v>
      </c>
      <c r="J129" s="176">
        <v>1</v>
      </c>
      <c r="K129" s="634">
        <v>0</v>
      </c>
      <c r="L129" s="176">
        <v>0</v>
      </c>
      <c r="M129" s="176">
        <v>0</v>
      </c>
      <c r="N129" s="185">
        <v>0</v>
      </c>
      <c r="O129" s="176"/>
    </row>
    <row r="130" spans="1:15" x14ac:dyDescent="0.25">
      <c r="A130" s="454" t="s">
        <v>447</v>
      </c>
      <c r="B130" s="454">
        <f t="shared" si="2"/>
        <v>2</v>
      </c>
      <c r="C130" s="184">
        <f t="shared" si="3"/>
        <v>1</v>
      </c>
      <c r="D130" s="1135">
        <v>1</v>
      </c>
      <c r="E130" s="176">
        <v>0</v>
      </c>
      <c r="F130" s="553">
        <v>0</v>
      </c>
      <c r="G130" s="176">
        <v>0</v>
      </c>
      <c r="H130" s="634">
        <v>1</v>
      </c>
      <c r="I130" s="176">
        <v>0</v>
      </c>
      <c r="J130" s="176">
        <v>1</v>
      </c>
      <c r="K130" s="634">
        <v>0</v>
      </c>
      <c r="L130" s="176">
        <v>0</v>
      </c>
      <c r="M130" s="176">
        <v>0</v>
      </c>
      <c r="N130" s="185">
        <v>0</v>
      </c>
      <c r="O130" s="176"/>
    </row>
    <row r="131" spans="1:15" x14ac:dyDescent="0.25">
      <c r="A131" s="454" t="s">
        <v>448</v>
      </c>
      <c r="B131" s="454">
        <f t="shared" si="2"/>
        <v>24</v>
      </c>
      <c r="C131" s="184">
        <f t="shared" si="3"/>
        <v>7</v>
      </c>
      <c r="D131" s="1135">
        <v>17</v>
      </c>
      <c r="E131" s="176">
        <v>0</v>
      </c>
      <c r="F131" s="553">
        <v>0</v>
      </c>
      <c r="G131" s="176">
        <v>0</v>
      </c>
      <c r="H131" s="634">
        <v>6</v>
      </c>
      <c r="I131" s="176">
        <v>1</v>
      </c>
      <c r="J131" s="176">
        <v>5</v>
      </c>
      <c r="K131" s="634">
        <v>1</v>
      </c>
      <c r="L131" s="176">
        <v>1</v>
      </c>
      <c r="M131" s="176">
        <v>0</v>
      </c>
      <c r="N131" s="185">
        <v>0</v>
      </c>
      <c r="O131" s="176"/>
    </row>
    <row r="132" spans="1:15" x14ac:dyDescent="0.25">
      <c r="A132" s="454" t="s">
        <v>449</v>
      </c>
      <c r="B132" s="454">
        <f t="shared" si="2"/>
        <v>26</v>
      </c>
      <c r="C132" s="184">
        <f t="shared" si="3"/>
        <v>6</v>
      </c>
      <c r="D132" s="1135">
        <v>20</v>
      </c>
      <c r="E132" s="176">
        <v>0</v>
      </c>
      <c r="F132" s="553">
        <v>0</v>
      </c>
      <c r="G132" s="176">
        <v>0</v>
      </c>
      <c r="H132" s="634">
        <v>5</v>
      </c>
      <c r="I132" s="176">
        <v>1</v>
      </c>
      <c r="J132" s="176">
        <v>4</v>
      </c>
      <c r="K132" s="634">
        <v>1</v>
      </c>
      <c r="L132" s="176">
        <v>0</v>
      </c>
      <c r="M132" s="176">
        <v>1</v>
      </c>
      <c r="N132" s="185">
        <v>0</v>
      </c>
      <c r="O132" s="176"/>
    </row>
    <row r="133" spans="1:15" x14ac:dyDescent="0.25">
      <c r="A133" s="454" t="s">
        <v>450</v>
      </c>
      <c r="B133" s="454">
        <f t="shared" si="2"/>
        <v>48</v>
      </c>
      <c r="C133" s="184">
        <f t="shared" si="3"/>
        <v>16</v>
      </c>
      <c r="D133" s="1135">
        <v>32</v>
      </c>
      <c r="E133" s="176">
        <v>0</v>
      </c>
      <c r="F133" s="553">
        <v>0</v>
      </c>
      <c r="G133" s="176">
        <v>0</v>
      </c>
      <c r="H133" s="634">
        <v>10</v>
      </c>
      <c r="I133" s="176">
        <v>0</v>
      </c>
      <c r="J133" s="176">
        <v>10</v>
      </c>
      <c r="K133" s="634">
        <v>6</v>
      </c>
      <c r="L133" s="176">
        <v>5</v>
      </c>
      <c r="M133" s="176">
        <v>1</v>
      </c>
      <c r="N133" s="185">
        <v>0</v>
      </c>
      <c r="O133" s="176"/>
    </row>
    <row r="134" spans="1:15" x14ac:dyDescent="0.25">
      <c r="A134" s="454" t="s">
        <v>451</v>
      </c>
      <c r="B134" s="454">
        <f t="shared" si="2"/>
        <v>38</v>
      </c>
      <c r="C134" s="184">
        <f t="shared" si="3"/>
        <v>9</v>
      </c>
      <c r="D134" s="1135">
        <v>29</v>
      </c>
      <c r="E134" s="176">
        <v>0</v>
      </c>
      <c r="F134" s="553">
        <v>0</v>
      </c>
      <c r="G134" s="176">
        <v>0</v>
      </c>
      <c r="H134" s="634">
        <v>7</v>
      </c>
      <c r="I134" s="176">
        <v>0</v>
      </c>
      <c r="J134" s="176">
        <v>7</v>
      </c>
      <c r="K134" s="634">
        <v>2</v>
      </c>
      <c r="L134" s="176">
        <v>2</v>
      </c>
      <c r="M134" s="176">
        <v>0</v>
      </c>
      <c r="N134" s="185">
        <v>0</v>
      </c>
      <c r="O134" s="176"/>
    </row>
    <row r="135" spans="1:15" x14ac:dyDescent="0.25">
      <c r="A135" s="454" t="s">
        <v>452</v>
      </c>
      <c r="B135" s="454">
        <f t="shared" ref="B135:B198" si="4">C135+D135</f>
        <v>65</v>
      </c>
      <c r="C135" s="184">
        <f t="shared" ref="C135:C198" si="5">E135+F135+G135+H135+K135+N135</f>
        <v>17</v>
      </c>
      <c r="D135" s="1135">
        <v>48</v>
      </c>
      <c r="E135" s="176">
        <v>0</v>
      </c>
      <c r="F135" s="553">
        <v>0</v>
      </c>
      <c r="G135" s="176">
        <v>0</v>
      </c>
      <c r="H135" s="634">
        <v>13</v>
      </c>
      <c r="I135" s="176">
        <v>3</v>
      </c>
      <c r="J135" s="176">
        <v>10</v>
      </c>
      <c r="K135" s="634">
        <v>3</v>
      </c>
      <c r="L135" s="176">
        <v>2</v>
      </c>
      <c r="M135" s="176">
        <v>1</v>
      </c>
      <c r="N135" s="185">
        <v>1</v>
      </c>
      <c r="O135" s="176"/>
    </row>
    <row r="136" spans="1:15" x14ac:dyDescent="0.25">
      <c r="A136" s="454" t="s">
        <v>453</v>
      </c>
      <c r="B136" s="454">
        <f t="shared" si="4"/>
        <v>26</v>
      </c>
      <c r="C136" s="184">
        <f t="shared" si="5"/>
        <v>15</v>
      </c>
      <c r="D136" s="1135">
        <v>11</v>
      </c>
      <c r="E136" s="176">
        <v>1</v>
      </c>
      <c r="F136" s="553">
        <v>1</v>
      </c>
      <c r="G136" s="176">
        <v>0</v>
      </c>
      <c r="H136" s="634">
        <v>7</v>
      </c>
      <c r="I136" s="176">
        <v>3</v>
      </c>
      <c r="J136" s="176">
        <v>4</v>
      </c>
      <c r="K136" s="634">
        <v>3</v>
      </c>
      <c r="L136" s="176">
        <v>2</v>
      </c>
      <c r="M136" s="176">
        <v>1</v>
      </c>
      <c r="N136" s="185">
        <v>3</v>
      </c>
      <c r="O136" s="176"/>
    </row>
    <row r="137" spans="1:15" x14ac:dyDescent="0.25">
      <c r="A137" s="454" t="s">
        <v>454</v>
      </c>
      <c r="B137" s="454">
        <f t="shared" si="4"/>
        <v>25</v>
      </c>
      <c r="C137" s="184">
        <f t="shared" si="5"/>
        <v>7</v>
      </c>
      <c r="D137" s="1135">
        <v>18</v>
      </c>
      <c r="E137" s="176">
        <v>0</v>
      </c>
      <c r="F137" s="553">
        <v>0</v>
      </c>
      <c r="G137" s="176">
        <v>0</v>
      </c>
      <c r="H137" s="634">
        <v>6</v>
      </c>
      <c r="I137" s="176">
        <v>1</v>
      </c>
      <c r="J137" s="176">
        <v>5</v>
      </c>
      <c r="K137" s="634">
        <v>1</v>
      </c>
      <c r="L137" s="176">
        <v>1</v>
      </c>
      <c r="M137" s="176">
        <v>0</v>
      </c>
      <c r="N137" s="185">
        <v>0</v>
      </c>
      <c r="O137" s="176"/>
    </row>
    <row r="138" spans="1:15" x14ac:dyDescent="0.25">
      <c r="A138" s="454" t="s">
        <v>455</v>
      </c>
      <c r="B138" s="454">
        <f t="shared" si="4"/>
        <v>0</v>
      </c>
      <c r="C138" s="184">
        <f t="shared" si="5"/>
        <v>0</v>
      </c>
      <c r="D138" s="1135">
        <v>0</v>
      </c>
      <c r="E138" s="176">
        <v>0</v>
      </c>
      <c r="F138" s="553">
        <v>0</v>
      </c>
      <c r="G138" s="176">
        <v>0</v>
      </c>
      <c r="H138" s="634">
        <v>0</v>
      </c>
      <c r="I138" s="176">
        <v>0</v>
      </c>
      <c r="J138" s="176">
        <v>0</v>
      </c>
      <c r="K138" s="634">
        <v>0</v>
      </c>
      <c r="L138" s="176">
        <v>0</v>
      </c>
      <c r="M138" s="176">
        <v>0</v>
      </c>
      <c r="N138" s="185">
        <v>0</v>
      </c>
      <c r="O138" s="176"/>
    </row>
    <row r="139" spans="1:15" x14ac:dyDescent="0.25">
      <c r="A139" s="454" t="s">
        <v>456</v>
      </c>
      <c r="B139" s="454">
        <f t="shared" si="4"/>
        <v>15</v>
      </c>
      <c r="C139" s="184">
        <f t="shared" si="5"/>
        <v>12</v>
      </c>
      <c r="D139" s="1135">
        <v>3</v>
      </c>
      <c r="E139" s="176">
        <v>0</v>
      </c>
      <c r="F139" s="553">
        <v>0</v>
      </c>
      <c r="G139" s="176">
        <v>0</v>
      </c>
      <c r="H139" s="634">
        <v>8</v>
      </c>
      <c r="I139" s="176">
        <v>1</v>
      </c>
      <c r="J139" s="176">
        <v>7</v>
      </c>
      <c r="K139" s="634">
        <v>4</v>
      </c>
      <c r="L139" s="176">
        <v>2</v>
      </c>
      <c r="M139" s="176">
        <v>2</v>
      </c>
      <c r="N139" s="185">
        <v>0</v>
      </c>
      <c r="O139" s="176"/>
    </row>
    <row r="140" spans="1:15" x14ac:dyDescent="0.25">
      <c r="A140" s="454" t="s">
        <v>457</v>
      </c>
      <c r="B140" s="454">
        <f t="shared" si="4"/>
        <v>22</v>
      </c>
      <c r="C140" s="184">
        <f t="shared" si="5"/>
        <v>12</v>
      </c>
      <c r="D140" s="1135">
        <v>10</v>
      </c>
      <c r="E140" s="176">
        <v>0</v>
      </c>
      <c r="F140" s="553">
        <v>0</v>
      </c>
      <c r="G140" s="176">
        <v>0</v>
      </c>
      <c r="H140" s="634">
        <v>8</v>
      </c>
      <c r="I140" s="176">
        <v>2</v>
      </c>
      <c r="J140" s="176">
        <v>6</v>
      </c>
      <c r="K140" s="634">
        <v>4</v>
      </c>
      <c r="L140" s="176">
        <v>1</v>
      </c>
      <c r="M140" s="176">
        <v>3</v>
      </c>
      <c r="N140" s="185">
        <v>0</v>
      </c>
      <c r="O140" s="176"/>
    </row>
    <row r="141" spans="1:15" x14ac:dyDescent="0.25">
      <c r="A141" s="454" t="s">
        <v>458</v>
      </c>
      <c r="B141" s="454">
        <f t="shared" si="4"/>
        <v>29</v>
      </c>
      <c r="C141" s="184">
        <f t="shared" si="5"/>
        <v>17</v>
      </c>
      <c r="D141" s="1135">
        <v>12</v>
      </c>
      <c r="E141" s="176">
        <v>3</v>
      </c>
      <c r="F141" s="553">
        <v>0</v>
      </c>
      <c r="G141" s="176">
        <v>0</v>
      </c>
      <c r="H141" s="634">
        <v>8</v>
      </c>
      <c r="I141" s="176">
        <v>1</v>
      </c>
      <c r="J141" s="176">
        <v>7</v>
      </c>
      <c r="K141" s="634">
        <v>6</v>
      </c>
      <c r="L141" s="176">
        <v>1</v>
      </c>
      <c r="M141" s="176">
        <v>5</v>
      </c>
      <c r="N141" s="185">
        <v>0</v>
      </c>
      <c r="O141" s="176"/>
    </row>
    <row r="142" spans="1:15" x14ac:dyDescent="0.25">
      <c r="A142" s="454" t="s">
        <v>459</v>
      </c>
      <c r="B142" s="454">
        <f t="shared" si="4"/>
        <v>19</v>
      </c>
      <c r="C142" s="184">
        <f t="shared" si="5"/>
        <v>7</v>
      </c>
      <c r="D142" s="1135">
        <v>12</v>
      </c>
      <c r="E142" s="176">
        <v>0</v>
      </c>
      <c r="F142" s="553">
        <v>0</v>
      </c>
      <c r="G142" s="176">
        <v>0</v>
      </c>
      <c r="H142" s="634">
        <v>3</v>
      </c>
      <c r="I142" s="176">
        <v>0</v>
      </c>
      <c r="J142" s="176">
        <v>3</v>
      </c>
      <c r="K142" s="634">
        <v>4</v>
      </c>
      <c r="L142" s="176">
        <v>0</v>
      </c>
      <c r="M142" s="176">
        <v>4</v>
      </c>
      <c r="N142" s="185">
        <v>0</v>
      </c>
      <c r="O142" s="176"/>
    </row>
    <row r="143" spans="1:15" x14ac:dyDescent="0.25">
      <c r="A143" s="454" t="s">
        <v>460</v>
      </c>
      <c r="B143" s="454">
        <f t="shared" si="4"/>
        <v>25</v>
      </c>
      <c r="C143" s="184">
        <f t="shared" si="5"/>
        <v>13</v>
      </c>
      <c r="D143" s="1135">
        <v>12</v>
      </c>
      <c r="E143" s="176">
        <v>2</v>
      </c>
      <c r="F143" s="553">
        <v>0</v>
      </c>
      <c r="G143" s="176">
        <v>1</v>
      </c>
      <c r="H143" s="634">
        <v>7</v>
      </c>
      <c r="I143" s="176">
        <v>1</v>
      </c>
      <c r="J143" s="176">
        <v>6</v>
      </c>
      <c r="K143" s="634">
        <v>3</v>
      </c>
      <c r="L143" s="176">
        <v>1</v>
      </c>
      <c r="M143" s="176">
        <v>2</v>
      </c>
      <c r="N143" s="185">
        <v>0</v>
      </c>
      <c r="O143" s="176"/>
    </row>
    <row r="144" spans="1:15" x14ac:dyDescent="0.25">
      <c r="A144" s="454" t="s">
        <v>461</v>
      </c>
      <c r="B144" s="454">
        <f t="shared" si="4"/>
        <v>2</v>
      </c>
      <c r="C144" s="184">
        <f t="shared" si="5"/>
        <v>2</v>
      </c>
      <c r="D144" s="1135">
        <v>0</v>
      </c>
      <c r="E144" s="176">
        <v>0</v>
      </c>
      <c r="F144" s="553">
        <v>0</v>
      </c>
      <c r="G144" s="176">
        <v>0</v>
      </c>
      <c r="H144" s="634">
        <v>2</v>
      </c>
      <c r="I144" s="176">
        <v>0</v>
      </c>
      <c r="J144" s="176">
        <v>2</v>
      </c>
      <c r="K144" s="634">
        <v>0</v>
      </c>
      <c r="L144" s="176">
        <v>0</v>
      </c>
      <c r="M144" s="176">
        <v>0</v>
      </c>
      <c r="N144" s="185">
        <v>0</v>
      </c>
      <c r="O144" s="176"/>
    </row>
    <row r="145" spans="1:15" x14ac:dyDescent="0.25">
      <c r="A145" s="454" t="s">
        <v>462</v>
      </c>
      <c r="B145" s="454">
        <f t="shared" si="4"/>
        <v>27</v>
      </c>
      <c r="C145" s="184">
        <f t="shared" si="5"/>
        <v>20</v>
      </c>
      <c r="D145" s="1135">
        <v>7</v>
      </c>
      <c r="E145" s="176">
        <v>0</v>
      </c>
      <c r="F145" s="553">
        <v>2</v>
      </c>
      <c r="G145" s="176">
        <v>0</v>
      </c>
      <c r="H145" s="634">
        <v>16</v>
      </c>
      <c r="I145" s="176">
        <v>2</v>
      </c>
      <c r="J145" s="176">
        <v>14</v>
      </c>
      <c r="K145" s="634">
        <v>2</v>
      </c>
      <c r="L145" s="176">
        <v>2</v>
      </c>
      <c r="M145" s="176">
        <v>0</v>
      </c>
      <c r="N145" s="185">
        <v>0</v>
      </c>
      <c r="O145" s="176"/>
    </row>
    <row r="146" spans="1:15" x14ac:dyDescent="0.25">
      <c r="A146" s="454" t="s">
        <v>463</v>
      </c>
      <c r="B146" s="454">
        <f t="shared" si="4"/>
        <v>19</v>
      </c>
      <c r="C146" s="184">
        <f t="shared" si="5"/>
        <v>16</v>
      </c>
      <c r="D146" s="1135">
        <v>3</v>
      </c>
      <c r="E146" s="176">
        <v>1</v>
      </c>
      <c r="F146" s="553">
        <v>1</v>
      </c>
      <c r="G146" s="176">
        <v>0</v>
      </c>
      <c r="H146" s="634">
        <v>12</v>
      </c>
      <c r="I146" s="176">
        <v>1</v>
      </c>
      <c r="J146" s="176">
        <v>11</v>
      </c>
      <c r="K146" s="634">
        <v>2</v>
      </c>
      <c r="L146" s="176">
        <v>0</v>
      </c>
      <c r="M146" s="176">
        <v>2</v>
      </c>
      <c r="N146" s="185">
        <v>0</v>
      </c>
      <c r="O146" s="176"/>
    </row>
    <row r="147" spans="1:15" x14ac:dyDescent="0.25">
      <c r="A147" s="454" t="s">
        <v>464</v>
      </c>
      <c r="B147" s="454">
        <f t="shared" si="4"/>
        <v>14</v>
      </c>
      <c r="C147" s="184">
        <f t="shared" si="5"/>
        <v>12</v>
      </c>
      <c r="D147" s="1135">
        <v>2</v>
      </c>
      <c r="E147" s="176">
        <v>4</v>
      </c>
      <c r="F147" s="553">
        <v>0</v>
      </c>
      <c r="G147" s="176">
        <v>0</v>
      </c>
      <c r="H147" s="634">
        <v>5</v>
      </c>
      <c r="I147" s="176">
        <v>1</v>
      </c>
      <c r="J147" s="176">
        <v>4</v>
      </c>
      <c r="K147" s="634">
        <v>3</v>
      </c>
      <c r="L147" s="176">
        <v>1</v>
      </c>
      <c r="M147" s="176">
        <v>2</v>
      </c>
      <c r="N147" s="185">
        <v>0</v>
      </c>
      <c r="O147" s="176"/>
    </row>
    <row r="148" spans="1:15" x14ac:dyDescent="0.25">
      <c r="A148" s="454" t="s">
        <v>465</v>
      </c>
      <c r="B148" s="454">
        <f t="shared" si="4"/>
        <v>8</v>
      </c>
      <c r="C148" s="184">
        <f t="shared" si="5"/>
        <v>6</v>
      </c>
      <c r="D148" s="1135">
        <v>2</v>
      </c>
      <c r="E148" s="176">
        <v>1</v>
      </c>
      <c r="F148" s="553">
        <v>1</v>
      </c>
      <c r="G148" s="176">
        <v>0</v>
      </c>
      <c r="H148" s="634">
        <v>1</v>
      </c>
      <c r="I148" s="176">
        <v>0</v>
      </c>
      <c r="J148" s="176">
        <v>1</v>
      </c>
      <c r="K148" s="634">
        <v>3</v>
      </c>
      <c r="L148" s="176">
        <v>0</v>
      </c>
      <c r="M148" s="176">
        <v>3</v>
      </c>
      <c r="N148" s="185">
        <v>0</v>
      </c>
      <c r="O148" s="176"/>
    </row>
    <row r="149" spans="1:15" x14ac:dyDescent="0.25">
      <c r="A149" s="454" t="s">
        <v>466</v>
      </c>
      <c r="B149" s="454">
        <f t="shared" si="4"/>
        <v>25</v>
      </c>
      <c r="C149" s="184">
        <f t="shared" si="5"/>
        <v>24</v>
      </c>
      <c r="D149" s="1135">
        <v>1</v>
      </c>
      <c r="E149" s="176">
        <v>1</v>
      </c>
      <c r="F149" s="553">
        <v>2</v>
      </c>
      <c r="G149" s="176">
        <v>0</v>
      </c>
      <c r="H149" s="634">
        <v>17</v>
      </c>
      <c r="I149" s="176">
        <v>2</v>
      </c>
      <c r="J149" s="176">
        <v>15</v>
      </c>
      <c r="K149" s="634">
        <v>4</v>
      </c>
      <c r="L149" s="176">
        <v>2</v>
      </c>
      <c r="M149" s="176">
        <v>2</v>
      </c>
      <c r="N149" s="185">
        <v>0</v>
      </c>
      <c r="O149" s="176"/>
    </row>
    <row r="150" spans="1:15" x14ac:dyDescent="0.25">
      <c r="A150" s="454" t="s">
        <v>467</v>
      </c>
      <c r="B150" s="454">
        <f t="shared" si="4"/>
        <v>16</v>
      </c>
      <c r="C150" s="184">
        <f t="shared" si="5"/>
        <v>14</v>
      </c>
      <c r="D150" s="1135">
        <v>2</v>
      </c>
      <c r="E150" s="176">
        <v>1</v>
      </c>
      <c r="F150" s="553">
        <v>0</v>
      </c>
      <c r="G150" s="176">
        <v>0</v>
      </c>
      <c r="H150" s="634">
        <v>10</v>
      </c>
      <c r="I150" s="176">
        <v>1</v>
      </c>
      <c r="J150" s="176">
        <v>9</v>
      </c>
      <c r="K150" s="634">
        <v>3</v>
      </c>
      <c r="L150" s="176">
        <v>1</v>
      </c>
      <c r="M150" s="176">
        <v>2</v>
      </c>
      <c r="N150" s="185">
        <v>0</v>
      </c>
      <c r="O150" s="176"/>
    </row>
    <row r="151" spans="1:15" x14ac:dyDescent="0.25">
      <c r="A151" s="454" t="s">
        <v>468</v>
      </c>
      <c r="B151" s="454">
        <f t="shared" si="4"/>
        <v>21</v>
      </c>
      <c r="C151" s="184">
        <f t="shared" si="5"/>
        <v>12</v>
      </c>
      <c r="D151" s="1135">
        <v>9</v>
      </c>
      <c r="E151" s="176">
        <v>1</v>
      </c>
      <c r="F151" s="553">
        <v>0</v>
      </c>
      <c r="G151" s="176">
        <v>0</v>
      </c>
      <c r="H151" s="634">
        <v>6</v>
      </c>
      <c r="I151" s="176">
        <v>0</v>
      </c>
      <c r="J151" s="176">
        <v>6</v>
      </c>
      <c r="K151" s="634">
        <v>4</v>
      </c>
      <c r="L151" s="176">
        <v>1</v>
      </c>
      <c r="M151" s="176">
        <v>3</v>
      </c>
      <c r="N151" s="185">
        <v>1</v>
      </c>
      <c r="O151" s="176"/>
    </row>
    <row r="152" spans="1:15" x14ac:dyDescent="0.25">
      <c r="A152" s="454" t="s">
        <v>469</v>
      </c>
      <c r="B152" s="454">
        <f t="shared" si="4"/>
        <v>45</v>
      </c>
      <c r="C152" s="184">
        <f t="shared" si="5"/>
        <v>22</v>
      </c>
      <c r="D152" s="1135">
        <v>23</v>
      </c>
      <c r="E152" s="176">
        <v>2</v>
      </c>
      <c r="F152" s="553">
        <v>0</v>
      </c>
      <c r="G152" s="176">
        <v>0</v>
      </c>
      <c r="H152" s="634">
        <v>15</v>
      </c>
      <c r="I152" s="176">
        <v>4</v>
      </c>
      <c r="J152" s="176">
        <v>11</v>
      </c>
      <c r="K152" s="634">
        <v>5</v>
      </c>
      <c r="L152" s="176">
        <v>3</v>
      </c>
      <c r="M152" s="176">
        <v>2</v>
      </c>
      <c r="N152" s="185">
        <v>0</v>
      </c>
      <c r="O152" s="176"/>
    </row>
    <row r="153" spans="1:15" x14ac:dyDescent="0.25">
      <c r="A153" s="454" t="s">
        <v>470</v>
      </c>
      <c r="B153" s="454">
        <f t="shared" si="4"/>
        <v>11</v>
      </c>
      <c r="C153" s="184">
        <f t="shared" si="5"/>
        <v>8</v>
      </c>
      <c r="D153" s="1135">
        <v>3</v>
      </c>
      <c r="E153" s="176">
        <v>2</v>
      </c>
      <c r="F153" s="553">
        <v>0</v>
      </c>
      <c r="G153" s="176">
        <v>0</v>
      </c>
      <c r="H153" s="634">
        <v>5</v>
      </c>
      <c r="I153" s="176">
        <v>0</v>
      </c>
      <c r="J153" s="176">
        <v>5</v>
      </c>
      <c r="K153" s="634">
        <v>1</v>
      </c>
      <c r="L153" s="176">
        <v>0</v>
      </c>
      <c r="M153" s="176">
        <v>1</v>
      </c>
      <c r="N153" s="185">
        <v>0</v>
      </c>
      <c r="O153" s="176"/>
    </row>
    <row r="154" spans="1:15" x14ac:dyDescent="0.25">
      <c r="A154" s="454" t="s">
        <v>471</v>
      </c>
      <c r="B154" s="454">
        <f t="shared" si="4"/>
        <v>10</v>
      </c>
      <c r="C154" s="184">
        <f t="shared" si="5"/>
        <v>8</v>
      </c>
      <c r="D154" s="1135">
        <v>2</v>
      </c>
      <c r="E154" s="176">
        <v>0</v>
      </c>
      <c r="F154" s="553">
        <v>2</v>
      </c>
      <c r="G154" s="176">
        <v>0</v>
      </c>
      <c r="H154" s="634">
        <v>6</v>
      </c>
      <c r="I154" s="176">
        <v>1</v>
      </c>
      <c r="J154" s="176">
        <v>5</v>
      </c>
      <c r="K154" s="634">
        <v>0</v>
      </c>
      <c r="L154" s="176">
        <v>0</v>
      </c>
      <c r="M154" s="176">
        <v>0</v>
      </c>
      <c r="N154" s="185">
        <v>0</v>
      </c>
      <c r="O154" s="176"/>
    </row>
    <row r="155" spans="1:15" x14ac:dyDescent="0.25">
      <c r="A155" s="454" t="s">
        <v>472</v>
      </c>
      <c r="B155" s="454">
        <f t="shared" si="4"/>
        <v>8</v>
      </c>
      <c r="C155" s="184">
        <f t="shared" si="5"/>
        <v>8</v>
      </c>
      <c r="D155" s="1135">
        <v>0</v>
      </c>
      <c r="E155" s="176">
        <v>0</v>
      </c>
      <c r="F155" s="553">
        <v>0</v>
      </c>
      <c r="G155" s="176">
        <v>0</v>
      </c>
      <c r="H155" s="634">
        <v>6</v>
      </c>
      <c r="I155" s="176">
        <v>2</v>
      </c>
      <c r="J155" s="176">
        <v>4</v>
      </c>
      <c r="K155" s="634">
        <v>2</v>
      </c>
      <c r="L155" s="176">
        <v>0</v>
      </c>
      <c r="M155" s="176">
        <v>2</v>
      </c>
      <c r="N155" s="185">
        <v>0</v>
      </c>
      <c r="O155" s="176"/>
    </row>
    <row r="156" spans="1:15" x14ac:dyDescent="0.25">
      <c r="A156" s="454" t="s">
        <v>473</v>
      </c>
      <c r="B156" s="454">
        <f t="shared" si="4"/>
        <v>20</v>
      </c>
      <c r="C156" s="184">
        <f t="shared" si="5"/>
        <v>15</v>
      </c>
      <c r="D156" s="1135">
        <v>5</v>
      </c>
      <c r="E156" s="176">
        <v>1</v>
      </c>
      <c r="F156" s="553">
        <v>1</v>
      </c>
      <c r="G156" s="176">
        <v>1</v>
      </c>
      <c r="H156" s="634">
        <v>8</v>
      </c>
      <c r="I156" s="176">
        <v>0</v>
      </c>
      <c r="J156" s="176">
        <v>8</v>
      </c>
      <c r="K156" s="634">
        <v>4</v>
      </c>
      <c r="L156" s="176">
        <v>3</v>
      </c>
      <c r="M156" s="176">
        <v>1</v>
      </c>
      <c r="N156" s="185">
        <v>0</v>
      </c>
      <c r="O156" s="176"/>
    </row>
    <row r="157" spans="1:15" x14ac:dyDescent="0.25">
      <c r="A157" s="454" t="s">
        <v>474</v>
      </c>
      <c r="B157" s="454">
        <f t="shared" si="4"/>
        <v>27</v>
      </c>
      <c r="C157" s="184">
        <f t="shared" si="5"/>
        <v>22</v>
      </c>
      <c r="D157" s="1135">
        <v>5</v>
      </c>
      <c r="E157" s="176">
        <v>0</v>
      </c>
      <c r="F157" s="553">
        <v>1</v>
      </c>
      <c r="G157" s="176">
        <v>0</v>
      </c>
      <c r="H157" s="634">
        <v>14</v>
      </c>
      <c r="I157" s="176">
        <v>0</v>
      </c>
      <c r="J157" s="176">
        <v>14</v>
      </c>
      <c r="K157" s="634">
        <v>7</v>
      </c>
      <c r="L157" s="176">
        <v>6</v>
      </c>
      <c r="M157" s="176">
        <v>1</v>
      </c>
      <c r="N157" s="185">
        <v>0</v>
      </c>
      <c r="O157" s="176"/>
    </row>
    <row r="158" spans="1:15" x14ac:dyDescent="0.25">
      <c r="A158" s="454" t="s">
        <v>475</v>
      </c>
      <c r="B158" s="454">
        <f t="shared" si="4"/>
        <v>19</v>
      </c>
      <c r="C158" s="184">
        <f t="shared" si="5"/>
        <v>13</v>
      </c>
      <c r="D158" s="1135">
        <v>6</v>
      </c>
      <c r="E158" s="176">
        <v>0</v>
      </c>
      <c r="F158" s="553">
        <v>0</v>
      </c>
      <c r="G158" s="176">
        <v>0</v>
      </c>
      <c r="H158" s="634">
        <v>7</v>
      </c>
      <c r="I158" s="176">
        <v>1</v>
      </c>
      <c r="J158" s="176">
        <v>6</v>
      </c>
      <c r="K158" s="634">
        <v>6</v>
      </c>
      <c r="L158" s="176">
        <v>4</v>
      </c>
      <c r="M158" s="176">
        <v>2</v>
      </c>
      <c r="N158" s="185">
        <v>0</v>
      </c>
      <c r="O158" s="176"/>
    </row>
    <row r="159" spans="1:15" x14ac:dyDescent="0.25">
      <c r="A159" s="454" t="s">
        <v>476</v>
      </c>
      <c r="B159" s="454">
        <f t="shared" si="4"/>
        <v>31</v>
      </c>
      <c r="C159" s="184">
        <f t="shared" si="5"/>
        <v>14</v>
      </c>
      <c r="D159" s="1135">
        <v>17</v>
      </c>
      <c r="E159" s="176">
        <v>0</v>
      </c>
      <c r="F159" s="553">
        <v>0</v>
      </c>
      <c r="G159" s="176">
        <v>0</v>
      </c>
      <c r="H159" s="634">
        <v>7</v>
      </c>
      <c r="I159" s="176">
        <v>0</v>
      </c>
      <c r="J159" s="176">
        <v>7</v>
      </c>
      <c r="K159" s="634">
        <v>7</v>
      </c>
      <c r="L159" s="176">
        <v>6</v>
      </c>
      <c r="M159" s="176">
        <v>1</v>
      </c>
      <c r="N159" s="185">
        <v>0</v>
      </c>
      <c r="O159" s="176"/>
    </row>
    <row r="160" spans="1:15" x14ac:dyDescent="0.25">
      <c r="A160" s="454" t="s">
        <v>477</v>
      </c>
      <c r="B160" s="454">
        <f t="shared" si="4"/>
        <v>15</v>
      </c>
      <c r="C160" s="184">
        <f t="shared" si="5"/>
        <v>13</v>
      </c>
      <c r="D160" s="1135">
        <v>2</v>
      </c>
      <c r="E160" s="176">
        <v>2</v>
      </c>
      <c r="F160" s="553">
        <v>0</v>
      </c>
      <c r="G160" s="176">
        <v>0</v>
      </c>
      <c r="H160" s="634">
        <v>7</v>
      </c>
      <c r="I160" s="176">
        <v>0</v>
      </c>
      <c r="J160" s="176">
        <v>7</v>
      </c>
      <c r="K160" s="634">
        <v>4</v>
      </c>
      <c r="L160" s="176">
        <v>4</v>
      </c>
      <c r="M160" s="176">
        <v>0</v>
      </c>
      <c r="N160" s="185">
        <v>0</v>
      </c>
      <c r="O160" s="176"/>
    </row>
    <row r="161" spans="1:15" x14ac:dyDescent="0.25">
      <c r="A161" s="454" t="s">
        <v>478</v>
      </c>
      <c r="B161" s="454">
        <f t="shared" si="4"/>
        <v>34</v>
      </c>
      <c r="C161" s="184">
        <f t="shared" si="5"/>
        <v>18</v>
      </c>
      <c r="D161" s="1135">
        <v>16</v>
      </c>
      <c r="E161" s="176">
        <v>2</v>
      </c>
      <c r="F161" s="553">
        <v>1</v>
      </c>
      <c r="G161" s="176">
        <v>1</v>
      </c>
      <c r="H161" s="634">
        <v>8</v>
      </c>
      <c r="I161" s="176">
        <v>0</v>
      </c>
      <c r="J161" s="176">
        <v>8</v>
      </c>
      <c r="K161" s="634">
        <v>6</v>
      </c>
      <c r="L161" s="176">
        <v>6</v>
      </c>
      <c r="M161" s="176">
        <v>0</v>
      </c>
      <c r="N161" s="185">
        <v>0</v>
      </c>
      <c r="O161" s="176"/>
    </row>
    <row r="162" spans="1:15" x14ac:dyDescent="0.25">
      <c r="A162" s="454" t="s">
        <v>479</v>
      </c>
      <c r="B162" s="454">
        <f t="shared" si="4"/>
        <v>6</v>
      </c>
      <c r="C162" s="184">
        <f t="shared" si="5"/>
        <v>6</v>
      </c>
      <c r="D162" s="1135">
        <v>0</v>
      </c>
      <c r="E162" s="176">
        <v>2</v>
      </c>
      <c r="F162" s="553">
        <v>0</v>
      </c>
      <c r="G162" s="176">
        <v>0</v>
      </c>
      <c r="H162" s="634">
        <v>4</v>
      </c>
      <c r="I162" s="176">
        <v>1</v>
      </c>
      <c r="J162" s="176">
        <v>3</v>
      </c>
      <c r="K162" s="634">
        <v>0</v>
      </c>
      <c r="L162" s="176">
        <v>0</v>
      </c>
      <c r="M162" s="176">
        <v>0</v>
      </c>
      <c r="N162" s="185">
        <v>0</v>
      </c>
      <c r="O162" s="176"/>
    </row>
    <row r="163" spans="1:15" x14ac:dyDescent="0.25">
      <c r="A163" s="454" t="s">
        <v>480</v>
      </c>
      <c r="B163" s="454">
        <f t="shared" si="4"/>
        <v>18</v>
      </c>
      <c r="C163" s="184">
        <f t="shared" si="5"/>
        <v>13</v>
      </c>
      <c r="D163" s="1135">
        <v>5</v>
      </c>
      <c r="E163" s="176">
        <v>3</v>
      </c>
      <c r="F163" s="553">
        <v>1</v>
      </c>
      <c r="G163" s="176">
        <v>0</v>
      </c>
      <c r="H163" s="634">
        <v>8</v>
      </c>
      <c r="I163" s="176">
        <v>1</v>
      </c>
      <c r="J163" s="176">
        <v>7</v>
      </c>
      <c r="K163" s="634">
        <v>1</v>
      </c>
      <c r="L163" s="176">
        <v>1</v>
      </c>
      <c r="M163" s="176">
        <v>0</v>
      </c>
      <c r="N163" s="185">
        <v>0</v>
      </c>
      <c r="O163" s="176"/>
    </row>
    <row r="164" spans="1:15" x14ac:dyDescent="0.25">
      <c r="A164" s="454" t="s">
        <v>481</v>
      </c>
      <c r="B164" s="454">
        <f t="shared" si="4"/>
        <v>34</v>
      </c>
      <c r="C164" s="184">
        <f t="shared" si="5"/>
        <v>17</v>
      </c>
      <c r="D164" s="1135">
        <v>17</v>
      </c>
      <c r="E164" s="176">
        <v>0</v>
      </c>
      <c r="F164" s="553">
        <v>0</v>
      </c>
      <c r="G164" s="176">
        <v>0</v>
      </c>
      <c r="H164" s="634">
        <v>13</v>
      </c>
      <c r="I164" s="176">
        <v>1</v>
      </c>
      <c r="J164" s="176">
        <v>12</v>
      </c>
      <c r="K164" s="634">
        <v>4</v>
      </c>
      <c r="L164" s="176">
        <v>3</v>
      </c>
      <c r="M164" s="176">
        <v>1</v>
      </c>
      <c r="N164" s="185">
        <v>0</v>
      </c>
      <c r="O164" s="176"/>
    </row>
    <row r="165" spans="1:15" x14ac:dyDescent="0.25">
      <c r="A165" s="454" t="s">
        <v>482</v>
      </c>
      <c r="B165" s="454">
        <f t="shared" si="4"/>
        <v>37</v>
      </c>
      <c r="C165" s="184">
        <f t="shared" si="5"/>
        <v>21</v>
      </c>
      <c r="D165" s="1135">
        <v>16</v>
      </c>
      <c r="E165" s="176">
        <v>2</v>
      </c>
      <c r="F165" s="553">
        <v>0</v>
      </c>
      <c r="G165" s="176">
        <v>0</v>
      </c>
      <c r="H165" s="634">
        <v>10</v>
      </c>
      <c r="I165" s="176">
        <v>0</v>
      </c>
      <c r="J165" s="176">
        <v>10</v>
      </c>
      <c r="K165" s="634">
        <v>9</v>
      </c>
      <c r="L165" s="176">
        <v>3</v>
      </c>
      <c r="M165" s="176">
        <v>6</v>
      </c>
      <c r="N165" s="185">
        <v>0</v>
      </c>
      <c r="O165" s="176"/>
    </row>
    <row r="166" spans="1:15" x14ac:dyDescent="0.25">
      <c r="A166" s="454" t="s">
        <v>483</v>
      </c>
      <c r="B166" s="454">
        <f t="shared" si="4"/>
        <v>0</v>
      </c>
      <c r="C166" s="184">
        <f t="shared" si="5"/>
        <v>0</v>
      </c>
      <c r="D166" s="1135">
        <v>0</v>
      </c>
      <c r="E166" s="176">
        <v>0</v>
      </c>
      <c r="F166" s="553">
        <v>0</v>
      </c>
      <c r="G166" s="176">
        <v>0</v>
      </c>
      <c r="H166" s="634">
        <v>0</v>
      </c>
      <c r="I166" s="176">
        <v>0</v>
      </c>
      <c r="J166" s="176">
        <v>0</v>
      </c>
      <c r="K166" s="634">
        <v>0</v>
      </c>
      <c r="L166" s="176">
        <v>0</v>
      </c>
      <c r="M166" s="176">
        <v>0</v>
      </c>
      <c r="N166" s="185">
        <v>0</v>
      </c>
      <c r="O166" s="176"/>
    </row>
    <row r="167" spans="1:15" x14ac:dyDescent="0.25">
      <c r="A167" s="454" t="s">
        <v>484</v>
      </c>
      <c r="B167" s="454">
        <f t="shared" si="4"/>
        <v>4</v>
      </c>
      <c r="C167" s="184">
        <f t="shared" si="5"/>
        <v>2</v>
      </c>
      <c r="D167" s="1135">
        <v>2</v>
      </c>
      <c r="E167" s="176">
        <v>0</v>
      </c>
      <c r="F167" s="553">
        <v>0</v>
      </c>
      <c r="G167" s="176">
        <v>0</v>
      </c>
      <c r="H167" s="634">
        <v>1</v>
      </c>
      <c r="I167" s="176">
        <v>0</v>
      </c>
      <c r="J167" s="176">
        <v>1</v>
      </c>
      <c r="K167" s="634">
        <v>1</v>
      </c>
      <c r="L167" s="176">
        <v>1</v>
      </c>
      <c r="M167" s="176">
        <v>0</v>
      </c>
      <c r="N167" s="185">
        <v>0</v>
      </c>
      <c r="O167" s="176"/>
    </row>
    <row r="168" spans="1:15" x14ac:dyDescent="0.25">
      <c r="A168" s="454" t="s">
        <v>485</v>
      </c>
      <c r="B168" s="454">
        <f t="shared" si="4"/>
        <v>62</v>
      </c>
      <c r="C168" s="184">
        <f t="shared" si="5"/>
        <v>23</v>
      </c>
      <c r="D168" s="1135">
        <v>39</v>
      </c>
      <c r="E168" s="176">
        <v>0</v>
      </c>
      <c r="F168" s="553">
        <v>0</v>
      </c>
      <c r="G168" s="176">
        <v>0</v>
      </c>
      <c r="H168" s="634">
        <v>13</v>
      </c>
      <c r="I168" s="176">
        <v>1</v>
      </c>
      <c r="J168" s="176">
        <v>12</v>
      </c>
      <c r="K168" s="634">
        <v>9</v>
      </c>
      <c r="L168" s="176">
        <v>7</v>
      </c>
      <c r="M168" s="176">
        <v>2</v>
      </c>
      <c r="N168" s="185">
        <v>1</v>
      </c>
      <c r="O168" s="176"/>
    </row>
    <row r="169" spans="1:15" x14ac:dyDescent="0.25">
      <c r="A169" s="454" t="s">
        <v>486</v>
      </c>
      <c r="B169" s="454">
        <f t="shared" si="4"/>
        <v>27</v>
      </c>
      <c r="C169" s="184">
        <f t="shared" si="5"/>
        <v>10</v>
      </c>
      <c r="D169" s="1135">
        <v>17</v>
      </c>
      <c r="E169" s="176">
        <v>0</v>
      </c>
      <c r="F169" s="553">
        <v>1</v>
      </c>
      <c r="G169" s="176">
        <v>0</v>
      </c>
      <c r="H169" s="634">
        <v>5</v>
      </c>
      <c r="I169" s="176">
        <v>1</v>
      </c>
      <c r="J169" s="176">
        <v>4</v>
      </c>
      <c r="K169" s="634">
        <v>4</v>
      </c>
      <c r="L169" s="176">
        <v>4</v>
      </c>
      <c r="M169" s="176">
        <v>0</v>
      </c>
      <c r="N169" s="185">
        <v>0</v>
      </c>
      <c r="O169" s="176"/>
    </row>
    <row r="170" spans="1:15" x14ac:dyDescent="0.25">
      <c r="A170" s="454" t="s">
        <v>487</v>
      </c>
      <c r="B170" s="454">
        <f t="shared" si="4"/>
        <v>18</v>
      </c>
      <c r="C170" s="184">
        <f t="shared" si="5"/>
        <v>10</v>
      </c>
      <c r="D170" s="1135">
        <v>8</v>
      </c>
      <c r="E170" s="176">
        <v>0</v>
      </c>
      <c r="F170" s="553">
        <v>0</v>
      </c>
      <c r="G170" s="176">
        <v>0</v>
      </c>
      <c r="H170" s="634">
        <v>7</v>
      </c>
      <c r="I170" s="176">
        <v>2</v>
      </c>
      <c r="J170" s="176">
        <v>5</v>
      </c>
      <c r="K170" s="634">
        <v>3</v>
      </c>
      <c r="L170" s="176">
        <v>3</v>
      </c>
      <c r="M170" s="176">
        <v>0</v>
      </c>
      <c r="N170" s="185">
        <v>0</v>
      </c>
      <c r="O170" s="176"/>
    </row>
    <row r="171" spans="1:15" x14ac:dyDescent="0.25">
      <c r="A171" s="454" t="s">
        <v>488</v>
      </c>
      <c r="B171" s="454">
        <f t="shared" si="4"/>
        <v>49</v>
      </c>
      <c r="C171" s="184">
        <f t="shared" si="5"/>
        <v>18</v>
      </c>
      <c r="D171" s="1135">
        <v>31</v>
      </c>
      <c r="E171" s="176">
        <v>0</v>
      </c>
      <c r="F171" s="553">
        <v>0</v>
      </c>
      <c r="G171" s="176">
        <v>0</v>
      </c>
      <c r="H171" s="634">
        <v>12</v>
      </c>
      <c r="I171" s="176">
        <v>4</v>
      </c>
      <c r="J171" s="176">
        <v>8</v>
      </c>
      <c r="K171" s="634">
        <v>6</v>
      </c>
      <c r="L171" s="176">
        <v>6</v>
      </c>
      <c r="M171" s="176">
        <v>0</v>
      </c>
      <c r="N171" s="185">
        <v>0</v>
      </c>
      <c r="O171" s="176"/>
    </row>
    <row r="172" spans="1:15" x14ac:dyDescent="0.25">
      <c r="A172" s="454" t="s">
        <v>489</v>
      </c>
      <c r="B172" s="454">
        <f t="shared" si="4"/>
        <v>16</v>
      </c>
      <c r="C172" s="184">
        <f t="shared" si="5"/>
        <v>8</v>
      </c>
      <c r="D172" s="1135">
        <v>8</v>
      </c>
      <c r="E172" s="176">
        <v>1</v>
      </c>
      <c r="F172" s="553">
        <v>0</v>
      </c>
      <c r="G172" s="176">
        <v>0</v>
      </c>
      <c r="H172" s="634">
        <v>5</v>
      </c>
      <c r="I172" s="176">
        <v>1</v>
      </c>
      <c r="J172" s="176">
        <v>4</v>
      </c>
      <c r="K172" s="634">
        <v>2</v>
      </c>
      <c r="L172" s="176">
        <v>1</v>
      </c>
      <c r="M172" s="176">
        <v>1</v>
      </c>
      <c r="N172" s="185">
        <v>0</v>
      </c>
      <c r="O172" s="176"/>
    </row>
    <row r="173" spans="1:15" x14ac:dyDescent="0.25">
      <c r="A173" s="454" t="s">
        <v>490</v>
      </c>
      <c r="B173" s="454">
        <f t="shared" si="4"/>
        <v>74</v>
      </c>
      <c r="C173" s="184">
        <f t="shared" si="5"/>
        <v>30</v>
      </c>
      <c r="D173" s="1135">
        <v>44</v>
      </c>
      <c r="E173" s="176">
        <v>0</v>
      </c>
      <c r="F173" s="553">
        <v>1</v>
      </c>
      <c r="G173" s="176">
        <v>2</v>
      </c>
      <c r="H173" s="634">
        <v>17</v>
      </c>
      <c r="I173" s="176">
        <v>6</v>
      </c>
      <c r="J173" s="176">
        <v>11</v>
      </c>
      <c r="K173" s="634">
        <v>10</v>
      </c>
      <c r="L173" s="176">
        <v>8</v>
      </c>
      <c r="M173" s="176">
        <v>2</v>
      </c>
      <c r="N173" s="185">
        <v>0</v>
      </c>
      <c r="O173" s="176"/>
    </row>
    <row r="174" spans="1:15" x14ac:dyDescent="0.25">
      <c r="A174" s="454" t="s">
        <v>491</v>
      </c>
      <c r="B174" s="454">
        <f t="shared" si="4"/>
        <v>76</v>
      </c>
      <c r="C174" s="184">
        <f t="shared" si="5"/>
        <v>23</v>
      </c>
      <c r="D174" s="1135">
        <v>53</v>
      </c>
      <c r="E174" s="176">
        <v>0</v>
      </c>
      <c r="F174" s="553">
        <v>0</v>
      </c>
      <c r="G174" s="176">
        <v>0</v>
      </c>
      <c r="H174" s="634">
        <v>16</v>
      </c>
      <c r="I174" s="176">
        <v>5</v>
      </c>
      <c r="J174" s="176">
        <v>11</v>
      </c>
      <c r="K174" s="634">
        <v>6</v>
      </c>
      <c r="L174" s="176">
        <v>3</v>
      </c>
      <c r="M174" s="176">
        <v>3</v>
      </c>
      <c r="N174" s="185">
        <v>1</v>
      </c>
      <c r="O174" s="176"/>
    </row>
    <row r="175" spans="1:15" x14ac:dyDescent="0.25">
      <c r="A175" s="454" t="s">
        <v>492</v>
      </c>
      <c r="B175" s="454">
        <f t="shared" si="4"/>
        <v>34</v>
      </c>
      <c r="C175" s="184">
        <f t="shared" si="5"/>
        <v>8</v>
      </c>
      <c r="D175" s="1135">
        <v>26</v>
      </c>
      <c r="E175" s="176">
        <v>0</v>
      </c>
      <c r="F175" s="553">
        <v>0</v>
      </c>
      <c r="G175" s="176">
        <v>0</v>
      </c>
      <c r="H175" s="634">
        <v>7</v>
      </c>
      <c r="I175" s="176">
        <v>1</v>
      </c>
      <c r="J175" s="176">
        <v>6</v>
      </c>
      <c r="K175" s="634">
        <v>1</v>
      </c>
      <c r="L175" s="176">
        <v>1</v>
      </c>
      <c r="M175" s="176">
        <v>0</v>
      </c>
      <c r="N175" s="185">
        <v>0</v>
      </c>
      <c r="O175" s="176"/>
    </row>
    <row r="176" spans="1:15" x14ac:dyDescent="0.25">
      <c r="A176" s="454" t="s">
        <v>493</v>
      </c>
      <c r="B176" s="454">
        <f t="shared" si="4"/>
        <v>47</v>
      </c>
      <c r="C176" s="184">
        <f t="shared" si="5"/>
        <v>22</v>
      </c>
      <c r="D176" s="1135">
        <v>25</v>
      </c>
      <c r="E176" s="176">
        <v>1</v>
      </c>
      <c r="F176" s="553">
        <v>0</v>
      </c>
      <c r="G176" s="176">
        <v>0</v>
      </c>
      <c r="H176" s="634">
        <v>12</v>
      </c>
      <c r="I176" s="176">
        <v>1</v>
      </c>
      <c r="J176" s="176">
        <v>11</v>
      </c>
      <c r="K176" s="634">
        <v>9</v>
      </c>
      <c r="L176" s="176">
        <v>2</v>
      </c>
      <c r="M176" s="176">
        <v>7</v>
      </c>
      <c r="N176" s="185">
        <v>0</v>
      </c>
      <c r="O176" s="176"/>
    </row>
    <row r="177" spans="1:15" x14ac:dyDescent="0.25">
      <c r="A177" s="454" t="s">
        <v>494</v>
      </c>
      <c r="B177" s="454">
        <f t="shared" si="4"/>
        <v>36</v>
      </c>
      <c r="C177" s="184">
        <f t="shared" si="5"/>
        <v>15</v>
      </c>
      <c r="D177" s="1135">
        <v>21</v>
      </c>
      <c r="E177" s="176">
        <v>2</v>
      </c>
      <c r="F177" s="553">
        <v>0</v>
      </c>
      <c r="G177" s="176">
        <v>0</v>
      </c>
      <c r="H177" s="634">
        <v>11</v>
      </c>
      <c r="I177" s="176">
        <v>1</v>
      </c>
      <c r="J177" s="176">
        <v>10</v>
      </c>
      <c r="K177" s="634">
        <v>2</v>
      </c>
      <c r="L177" s="176">
        <v>2</v>
      </c>
      <c r="M177" s="176">
        <v>0</v>
      </c>
      <c r="N177" s="185">
        <v>0</v>
      </c>
      <c r="O177" s="176"/>
    </row>
    <row r="178" spans="1:15" x14ac:dyDescent="0.25">
      <c r="A178" s="454" t="s">
        <v>495</v>
      </c>
      <c r="B178" s="454">
        <f t="shared" si="4"/>
        <v>81</v>
      </c>
      <c r="C178" s="184">
        <f t="shared" si="5"/>
        <v>30</v>
      </c>
      <c r="D178" s="1135">
        <v>51</v>
      </c>
      <c r="E178" s="176">
        <v>1</v>
      </c>
      <c r="F178" s="553">
        <v>0</v>
      </c>
      <c r="G178" s="176">
        <v>0</v>
      </c>
      <c r="H178" s="634">
        <v>24</v>
      </c>
      <c r="I178" s="176">
        <v>7</v>
      </c>
      <c r="J178" s="176">
        <v>17</v>
      </c>
      <c r="K178" s="634">
        <v>4</v>
      </c>
      <c r="L178" s="176">
        <v>4</v>
      </c>
      <c r="M178" s="176">
        <v>0</v>
      </c>
      <c r="N178" s="185">
        <v>1</v>
      </c>
      <c r="O178" s="176"/>
    </row>
    <row r="179" spans="1:15" x14ac:dyDescent="0.25">
      <c r="A179" s="454" t="s">
        <v>496</v>
      </c>
      <c r="B179" s="454">
        <f t="shared" si="4"/>
        <v>43</v>
      </c>
      <c r="C179" s="184">
        <f t="shared" si="5"/>
        <v>18</v>
      </c>
      <c r="D179" s="1135">
        <v>25</v>
      </c>
      <c r="E179" s="176">
        <v>0</v>
      </c>
      <c r="F179" s="553">
        <v>0</v>
      </c>
      <c r="G179" s="176">
        <v>0</v>
      </c>
      <c r="H179" s="634">
        <v>11</v>
      </c>
      <c r="I179" s="176">
        <v>1</v>
      </c>
      <c r="J179" s="176">
        <v>10</v>
      </c>
      <c r="K179" s="634">
        <v>7</v>
      </c>
      <c r="L179" s="176">
        <v>7</v>
      </c>
      <c r="M179" s="176">
        <v>0</v>
      </c>
      <c r="N179" s="185">
        <v>0</v>
      </c>
      <c r="O179" s="176"/>
    </row>
    <row r="180" spans="1:15" x14ac:dyDescent="0.25">
      <c r="A180" s="454" t="s">
        <v>497</v>
      </c>
      <c r="B180" s="454">
        <f t="shared" si="4"/>
        <v>63</v>
      </c>
      <c r="C180" s="184">
        <f t="shared" si="5"/>
        <v>21</v>
      </c>
      <c r="D180" s="1135">
        <v>42</v>
      </c>
      <c r="E180" s="176">
        <v>1</v>
      </c>
      <c r="F180" s="553">
        <v>0</v>
      </c>
      <c r="G180" s="176">
        <v>1</v>
      </c>
      <c r="H180" s="634">
        <v>14</v>
      </c>
      <c r="I180" s="176">
        <v>2</v>
      </c>
      <c r="J180" s="176">
        <v>12</v>
      </c>
      <c r="K180" s="634">
        <v>5</v>
      </c>
      <c r="L180" s="176">
        <v>3</v>
      </c>
      <c r="M180" s="176">
        <v>2</v>
      </c>
      <c r="N180" s="185">
        <v>0</v>
      </c>
      <c r="O180" s="176"/>
    </row>
    <row r="181" spans="1:15" x14ac:dyDescent="0.25">
      <c r="A181" s="454" t="s">
        <v>498</v>
      </c>
      <c r="B181" s="454">
        <f t="shared" si="4"/>
        <v>64</v>
      </c>
      <c r="C181" s="184">
        <f t="shared" si="5"/>
        <v>19</v>
      </c>
      <c r="D181" s="1135">
        <v>45</v>
      </c>
      <c r="E181" s="176">
        <v>1</v>
      </c>
      <c r="F181" s="553">
        <v>0</v>
      </c>
      <c r="G181" s="176">
        <v>0</v>
      </c>
      <c r="H181" s="634">
        <v>14</v>
      </c>
      <c r="I181" s="176">
        <v>0</v>
      </c>
      <c r="J181" s="176">
        <v>14</v>
      </c>
      <c r="K181" s="634">
        <v>4</v>
      </c>
      <c r="L181" s="176">
        <v>4</v>
      </c>
      <c r="M181" s="176">
        <v>0</v>
      </c>
      <c r="N181" s="185">
        <v>0</v>
      </c>
      <c r="O181" s="176"/>
    </row>
    <row r="182" spans="1:15" x14ac:dyDescent="0.25">
      <c r="A182" s="454" t="s">
        <v>499</v>
      </c>
      <c r="B182" s="454">
        <f t="shared" si="4"/>
        <v>66</v>
      </c>
      <c r="C182" s="184">
        <f t="shared" si="5"/>
        <v>17</v>
      </c>
      <c r="D182" s="1135">
        <v>49</v>
      </c>
      <c r="E182" s="176">
        <v>1</v>
      </c>
      <c r="F182" s="553">
        <v>1</v>
      </c>
      <c r="G182" s="176">
        <v>0</v>
      </c>
      <c r="H182" s="634">
        <v>7</v>
      </c>
      <c r="I182" s="176">
        <v>2</v>
      </c>
      <c r="J182" s="176">
        <v>5</v>
      </c>
      <c r="K182" s="634">
        <v>8</v>
      </c>
      <c r="L182" s="176">
        <v>6</v>
      </c>
      <c r="M182" s="176">
        <v>2</v>
      </c>
      <c r="N182" s="185">
        <v>0</v>
      </c>
      <c r="O182" s="176"/>
    </row>
    <row r="183" spans="1:15" x14ac:dyDescent="0.25">
      <c r="A183" s="454" t="s">
        <v>500</v>
      </c>
      <c r="B183" s="454">
        <f t="shared" si="4"/>
        <v>56</v>
      </c>
      <c r="C183" s="184">
        <f t="shared" si="5"/>
        <v>21</v>
      </c>
      <c r="D183" s="1135">
        <v>35</v>
      </c>
      <c r="E183" s="176">
        <v>1</v>
      </c>
      <c r="F183" s="553">
        <v>0</v>
      </c>
      <c r="G183" s="176">
        <v>1</v>
      </c>
      <c r="H183" s="634">
        <v>12</v>
      </c>
      <c r="I183" s="176">
        <v>1</v>
      </c>
      <c r="J183" s="176">
        <v>11</v>
      </c>
      <c r="K183" s="634">
        <v>7</v>
      </c>
      <c r="L183" s="176">
        <v>7</v>
      </c>
      <c r="M183" s="176">
        <v>0</v>
      </c>
      <c r="N183" s="185">
        <v>0</v>
      </c>
      <c r="O183" s="176"/>
    </row>
    <row r="184" spans="1:15" x14ac:dyDescent="0.25">
      <c r="A184" s="454" t="s">
        <v>501</v>
      </c>
      <c r="B184" s="454">
        <f t="shared" si="4"/>
        <v>42</v>
      </c>
      <c r="C184" s="184">
        <f t="shared" si="5"/>
        <v>9</v>
      </c>
      <c r="D184" s="1135">
        <v>33</v>
      </c>
      <c r="E184" s="176">
        <v>3</v>
      </c>
      <c r="F184" s="553">
        <v>0</v>
      </c>
      <c r="G184" s="176">
        <v>1</v>
      </c>
      <c r="H184" s="634">
        <v>2</v>
      </c>
      <c r="I184" s="176">
        <v>1</v>
      </c>
      <c r="J184" s="176">
        <v>1</v>
      </c>
      <c r="K184" s="634">
        <v>3</v>
      </c>
      <c r="L184" s="176">
        <v>2</v>
      </c>
      <c r="M184" s="176">
        <v>1</v>
      </c>
      <c r="N184" s="185">
        <v>0</v>
      </c>
      <c r="O184" s="176"/>
    </row>
    <row r="185" spans="1:15" x14ac:dyDescent="0.25">
      <c r="A185" s="454" t="s">
        <v>502</v>
      </c>
      <c r="B185" s="454">
        <f t="shared" si="4"/>
        <v>32</v>
      </c>
      <c r="C185" s="184">
        <f t="shared" si="5"/>
        <v>23</v>
      </c>
      <c r="D185" s="1135">
        <v>9</v>
      </c>
      <c r="E185" s="176">
        <v>1</v>
      </c>
      <c r="F185" s="553">
        <v>0</v>
      </c>
      <c r="G185" s="176">
        <v>0</v>
      </c>
      <c r="H185" s="634">
        <v>16</v>
      </c>
      <c r="I185" s="176">
        <v>4</v>
      </c>
      <c r="J185" s="176">
        <v>12</v>
      </c>
      <c r="K185" s="634">
        <v>6</v>
      </c>
      <c r="L185" s="176">
        <v>4</v>
      </c>
      <c r="M185" s="176">
        <v>2</v>
      </c>
      <c r="N185" s="185">
        <v>0</v>
      </c>
      <c r="O185" s="176"/>
    </row>
    <row r="186" spans="1:15" x14ac:dyDescent="0.25">
      <c r="A186" s="454" t="s">
        <v>503</v>
      </c>
      <c r="B186" s="454">
        <f t="shared" si="4"/>
        <v>36</v>
      </c>
      <c r="C186" s="184">
        <f t="shared" si="5"/>
        <v>15</v>
      </c>
      <c r="D186" s="1135">
        <v>21</v>
      </c>
      <c r="E186" s="176">
        <v>1</v>
      </c>
      <c r="F186" s="553">
        <v>0</v>
      </c>
      <c r="G186" s="176">
        <v>0</v>
      </c>
      <c r="H186" s="634">
        <v>7</v>
      </c>
      <c r="I186" s="176">
        <v>1</v>
      </c>
      <c r="J186" s="176">
        <v>6</v>
      </c>
      <c r="K186" s="634">
        <v>6</v>
      </c>
      <c r="L186" s="176">
        <v>6</v>
      </c>
      <c r="M186" s="176">
        <v>0</v>
      </c>
      <c r="N186" s="185">
        <v>1</v>
      </c>
      <c r="O186" s="176"/>
    </row>
    <row r="187" spans="1:15" x14ac:dyDescent="0.25">
      <c r="A187" s="454" t="s">
        <v>504</v>
      </c>
      <c r="B187" s="454">
        <f t="shared" si="4"/>
        <v>29</v>
      </c>
      <c r="C187" s="184">
        <f t="shared" si="5"/>
        <v>11</v>
      </c>
      <c r="D187" s="1135">
        <v>18</v>
      </c>
      <c r="E187" s="176">
        <v>1</v>
      </c>
      <c r="F187" s="553">
        <v>0</v>
      </c>
      <c r="G187" s="176">
        <v>0</v>
      </c>
      <c r="H187" s="634">
        <v>8</v>
      </c>
      <c r="I187" s="176">
        <v>0</v>
      </c>
      <c r="J187" s="176">
        <v>8</v>
      </c>
      <c r="K187" s="634">
        <v>2</v>
      </c>
      <c r="L187" s="176">
        <v>2</v>
      </c>
      <c r="M187" s="176">
        <v>0</v>
      </c>
      <c r="N187" s="185">
        <v>0</v>
      </c>
      <c r="O187" s="176"/>
    </row>
    <row r="188" spans="1:15" x14ac:dyDescent="0.25">
      <c r="A188" s="454" t="s">
        <v>505</v>
      </c>
      <c r="B188" s="454">
        <f t="shared" si="4"/>
        <v>40</v>
      </c>
      <c r="C188" s="184">
        <f t="shared" si="5"/>
        <v>12</v>
      </c>
      <c r="D188" s="1135">
        <v>28</v>
      </c>
      <c r="E188" s="176">
        <v>0</v>
      </c>
      <c r="F188" s="553">
        <v>0</v>
      </c>
      <c r="G188" s="176">
        <v>0</v>
      </c>
      <c r="H188" s="634">
        <v>9</v>
      </c>
      <c r="I188" s="176">
        <v>2</v>
      </c>
      <c r="J188" s="176">
        <v>7</v>
      </c>
      <c r="K188" s="634">
        <v>1</v>
      </c>
      <c r="L188" s="176">
        <v>1</v>
      </c>
      <c r="M188" s="176">
        <v>0</v>
      </c>
      <c r="N188" s="185">
        <v>2</v>
      </c>
      <c r="O188" s="176"/>
    </row>
    <row r="189" spans="1:15" x14ac:dyDescent="0.25">
      <c r="A189" s="454" t="s">
        <v>506</v>
      </c>
      <c r="B189" s="454">
        <f t="shared" si="4"/>
        <v>11</v>
      </c>
      <c r="C189" s="184">
        <f t="shared" si="5"/>
        <v>5</v>
      </c>
      <c r="D189" s="1135">
        <v>6</v>
      </c>
      <c r="E189" s="176">
        <v>0</v>
      </c>
      <c r="F189" s="553">
        <v>1</v>
      </c>
      <c r="G189" s="176">
        <v>0</v>
      </c>
      <c r="H189" s="634">
        <v>3</v>
      </c>
      <c r="I189" s="176">
        <v>0</v>
      </c>
      <c r="J189" s="176">
        <v>3</v>
      </c>
      <c r="K189" s="634">
        <v>0</v>
      </c>
      <c r="L189" s="176">
        <v>0</v>
      </c>
      <c r="M189" s="176">
        <v>0</v>
      </c>
      <c r="N189" s="185">
        <v>1</v>
      </c>
      <c r="O189" s="176"/>
    </row>
    <row r="190" spans="1:15" x14ac:dyDescent="0.25">
      <c r="A190" s="454" t="s">
        <v>507</v>
      </c>
      <c r="B190" s="454">
        <f t="shared" si="4"/>
        <v>24</v>
      </c>
      <c r="C190" s="184">
        <f t="shared" si="5"/>
        <v>13</v>
      </c>
      <c r="D190" s="1135">
        <v>11</v>
      </c>
      <c r="E190" s="176">
        <v>0</v>
      </c>
      <c r="F190" s="553">
        <v>0</v>
      </c>
      <c r="G190" s="176">
        <v>0</v>
      </c>
      <c r="H190" s="634">
        <v>13</v>
      </c>
      <c r="I190" s="176">
        <v>2</v>
      </c>
      <c r="J190" s="176">
        <v>11</v>
      </c>
      <c r="K190" s="634">
        <v>0</v>
      </c>
      <c r="L190" s="176">
        <v>0</v>
      </c>
      <c r="M190" s="176">
        <v>0</v>
      </c>
      <c r="N190" s="185">
        <v>0</v>
      </c>
      <c r="O190" s="176"/>
    </row>
    <row r="191" spans="1:15" x14ac:dyDescent="0.25">
      <c r="A191" s="454" t="s">
        <v>508</v>
      </c>
      <c r="B191" s="454">
        <f t="shared" si="4"/>
        <v>2</v>
      </c>
      <c r="C191" s="184">
        <f t="shared" si="5"/>
        <v>1</v>
      </c>
      <c r="D191" s="1135">
        <v>1</v>
      </c>
      <c r="E191" s="176">
        <v>0</v>
      </c>
      <c r="F191" s="553">
        <v>0</v>
      </c>
      <c r="G191" s="176">
        <v>0</v>
      </c>
      <c r="H191" s="634">
        <v>1</v>
      </c>
      <c r="I191" s="176">
        <v>0</v>
      </c>
      <c r="J191" s="176">
        <v>1</v>
      </c>
      <c r="K191" s="634">
        <v>0</v>
      </c>
      <c r="L191" s="176">
        <v>0</v>
      </c>
      <c r="M191" s="176">
        <v>0</v>
      </c>
      <c r="N191" s="185">
        <v>0</v>
      </c>
      <c r="O191" s="176"/>
    </row>
    <row r="192" spans="1:15" x14ac:dyDescent="0.25">
      <c r="A192" s="454" t="s">
        <v>509</v>
      </c>
      <c r="B192" s="454">
        <f t="shared" si="4"/>
        <v>1</v>
      </c>
      <c r="C192" s="184">
        <f t="shared" si="5"/>
        <v>1</v>
      </c>
      <c r="D192" s="1135">
        <v>0</v>
      </c>
      <c r="E192" s="176">
        <v>0</v>
      </c>
      <c r="F192" s="553">
        <v>0</v>
      </c>
      <c r="G192" s="176">
        <v>0</v>
      </c>
      <c r="H192" s="634">
        <v>1</v>
      </c>
      <c r="I192" s="176">
        <v>0</v>
      </c>
      <c r="J192" s="176">
        <v>1</v>
      </c>
      <c r="K192" s="634">
        <v>0</v>
      </c>
      <c r="L192" s="176">
        <v>0</v>
      </c>
      <c r="M192" s="176">
        <v>0</v>
      </c>
      <c r="N192" s="185">
        <v>0</v>
      </c>
      <c r="O192" s="176"/>
    </row>
    <row r="193" spans="1:15" x14ac:dyDescent="0.25">
      <c r="A193" s="454" t="s">
        <v>510</v>
      </c>
      <c r="B193" s="454">
        <f t="shared" si="4"/>
        <v>2</v>
      </c>
      <c r="C193" s="184">
        <f t="shared" si="5"/>
        <v>1</v>
      </c>
      <c r="D193" s="1135">
        <v>1</v>
      </c>
      <c r="E193" s="176">
        <v>0</v>
      </c>
      <c r="F193" s="553">
        <v>0</v>
      </c>
      <c r="G193" s="176">
        <v>0</v>
      </c>
      <c r="H193" s="634">
        <v>1</v>
      </c>
      <c r="I193" s="176">
        <v>1</v>
      </c>
      <c r="J193" s="176">
        <v>0</v>
      </c>
      <c r="K193" s="634">
        <v>0</v>
      </c>
      <c r="L193" s="176">
        <v>0</v>
      </c>
      <c r="M193" s="176">
        <v>0</v>
      </c>
      <c r="N193" s="185">
        <v>0</v>
      </c>
      <c r="O193" s="176"/>
    </row>
    <row r="194" spans="1:15" x14ac:dyDescent="0.25">
      <c r="A194" s="454" t="s">
        <v>511</v>
      </c>
      <c r="B194" s="454">
        <f t="shared" si="4"/>
        <v>3</v>
      </c>
      <c r="C194" s="184">
        <f t="shared" si="5"/>
        <v>1</v>
      </c>
      <c r="D194" s="1135">
        <v>2</v>
      </c>
      <c r="E194" s="176">
        <v>0</v>
      </c>
      <c r="F194" s="553">
        <v>0</v>
      </c>
      <c r="G194" s="176">
        <v>0</v>
      </c>
      <c r="H194" s="634">
        <v>1</v>
      </c>
      <c r="I194" s="176">
        <v>0</v>
      </c>
      <c r="J194" s="176">
        <v>1</v>
      </c>
      <c r="K194" s="634">
        <v>0</v>
      </c>
      <c r="L194" s="176">
        <v>0</v>
      </c>
      <c r="M194" s="176">
        <v>0</v>
      </c>
      <c r="N194" s="185">
        <v>0</v>
      </c>
      <c r="O194" s="176"/>
    </row>
    <row r="195" spans="1:15" x14ac:dyDescent="0.25">
      <c r="A195" s="454" t="s">
        <v>512</v>
      </c>
      <c r="B195" s="454">
        <f t="shared" si="4"/>
        <v>6</v>
      </c>
      <c r="C195" s="184">
        <f t="shared" si="5"/>
        <v>3</v>
      </c>
      <c r="D195" s="1135">
        <v>3</v>
      </c>
      <c r="E195" s="176">
        <v>0</v>
      </c>
      <c r="F195" s="553">
        <v>0</v>
      </c>
      <c r="G195" s="176">
        <v>0</v>
      </c>
      <c r="H195" s="634">
        <v>3</v>
      </c>
      <c r="I195" s="176">
        <v>1</v>
      </c>
      <c r="J195" s="176">
        <v>2</v>
      </c>
      <c r="K195" s="634">
        <v>0</v>
      </c>
      <c r="L195" s="176">
        <v>0</v>
      </c>
      <c r="M195" s="176">
        <v>0</v>
      </c>
      <c r="N195" s="185">
        <v>0</v>
      </c>
      <c r="O195" s="176"/>
    </row>
    <row r="196" spans="1:15" x14ac:dyDescent="0.25">
      <c r="A196" s="454" t="s">
        <v>513</v>
      </c>
      <c r="B196" s="454">
        <f t="shared" si="4"/>
        <v>3</v>
      </c>
      <c r="C196" s="184">
        <f t="shared" si="5"/>
        <v>1</v>
      </c>
      <c r="D196" s="1135">
        <v>2</v>
      </c>
      <c r="E196" s="176">
        <v>0</v>
      </c>
      <c r="F196" s="553">
        <v>0</v>
      </c>
      <c r="G196" s="176">
        <v>0</v>
      </c>
      <c r="H196" s="634">
        <v>1</v>
      </c>
      <c r="I196" s="176">
        <v>0</v>
      </c>
      <c r="J196" s="176">
        <v>1</v>
      </c>
      <c r="K196" s="634">
        <v>0</v>
      </c>
      <c r="L196" s="176">
        <v>0</v>
      </c>
      <c r="M196" s="176">
        <v>0</v>
      </c>
      <c r="N196" s="185">
        <v>0</v>
      </c>
      <c r="O196" s="176"/>
    </row>
    <row r="197" spans="1:15" x14ac:dyDescent="0.25">
      <c r="A197" s="454" t="s">
        <v>514</v>
      </c>
      <c r="B197" s="454">
        <f t="shared" si="4"/>
        <v>5</v>
      </c>
      <c r="C197" s="184">
        <f t="shared" si="5"/>
        <v>3</v>
      </c>
      <c r="D197" s="1135">
        <v>2</v>
      </c>
      <c r="E197" s="176">
        <v>0</v>
      </c>
      <c r="F197" s="553">
        <v>1</v>
      </c>
      <c r="G197" s="176">
        <v>0</v>
      </c>
      <c r="H197" s="634">
        <v>1</v>
      </c>
      <c r="I197" s="176">
        <v>0</v>
      </c>
      <c r="J197" s="176">
        <v>1</v>
      </c>
      <c r="K197" s="634">
        <v>1</v>
      </c>
      <c r="L197" s="176">
        <v>1</v>
      </c>
      <c r="M197" s="176">
        <v>0</v>
      </c>
      <c r="N197" s="185">
        <v>0</v>
      </c>
      <c r="O197" s="176"/>
    </row>
    <row r="198" spans="1:15" x14ac:dyDescent="0.25">
      <c r="A198" s="454" t="s">
        <v>515</v>
      </c>
      <c r="B198" s="454">
        <f t="shared" si="4"/>
        <v>7</v>
      </c>
      <c r="C198" s="184">
        <f t="shared" si="5"/>
        <v>1</v>
      </c>
      <c r="D198" s="1135">
        <v>6</v>
      </c>
      <c r="E198" s="176">
        <v>0</v>
      </c>
      <c r="F198" s="553">
        <v>0</v>
      </c>
      <c r="G198" s="176">
        <v>0</v>
      </c>
      <c r="H198" s="634">
        <v>1</v>
      </c>
      <c r="I198" s="176">
        <v>0</v>
      </c>
      <c r="J198" s="176">
        <v>1</v>
      </c>
      <c r="K198" s="634">
        <v>0</v>
      </c>
      <c r="L198" s="176">
        <v>0</v>
      </c>
      <c r="M198" s="176">
        <v>0</v>
      </c>
      <c r="N198" s="185">
        <v>0</v>
      </c>
      <c r="O198" s="176"/>
    </row>
    <row r="199" spans="1:15" x14ac:dyDescent="0.25">
      <c r="A199" s="454" t="s">
        <v>516</v>
      </c>
      <c r="B199" s="454">
        <f t="shared" ref="B199:B262" si="6">C199+D199</f>
        <v>1</v>
      </c>
      <c r="C199" s="184">
        <f t="shared" ref="C199:C262" si="7">E199+F199+G199+H199+K199+N199</f>
        <v>1</v>
      </c>
      <c r="D199" s="1135">
        <v>0</v>
      </c>
      <c r="E199" s="176">
        <v>0</v>
      </c>
      <c r="F199" s="553">
        <v>0</v>
      </c>
      <c r="G199" s="176">
        <v>0</v>
      </c>
      <c r="H199" s="634">
        <v>1</v>
      </c>
      <c r="I199" s="176">
        <v>1</v>
      </c>
      <c r="J199" s="176">
        <v>0</v>
      </c>
      <c r="K199" s="634">
        <v>0</v>
      </c>
      <c r="L199" s="176">
        <v>0</v>
      </c>
      <c r="M199" s="176">
        <v>0</v>
      </c>
      <c r="N199" s="185">
        <v>0</v>
      </c>
      <c r="O199" s="176"/>
    </row>
    <row r="200" spans="1:15" x14ac:dyDescent="0.25">
      <c r="A200" s="454" t="s">
        <v>517</v>
      </c>
      <c r="B200" s="454">
        <f t="shared" si="6"/>
        <v>16</v>
      </c>
      <c r="C200" s="184">
        <f t="shared" si="7"/>
        <v>8</v>
      </c>
      <c r="D200" s="1135">
        <v>8</v>
      </c>
      <c r="E200" s="176">
        <v>0</v>
      </c>
      <c r="F200" s="553">
        <v>0</v>
      </c>
      <c r="G200" s="176">
        <v>0</v>
      </c>
      <c r="H200" s="634">
        <v>7</v>
      </c>
      <c r="I200" s="176">
        <v>3</v>
      </c>
      <c r="J200" s="176">
        <v>4</v>
      </c>
      <c r="K200" s="634">
        <v>1</v>
      </c>
      <c r="L200" s="176">
        <v>0</v>
      </c>
      <c r="M200" s="176">
        <v>1</v>
      </c>
      <c r="N200" s="185">
        <v>0</v>
      </c>
      <c r="O200" s="176"/>
    </row>
    <row r="201" spans="1:15" x14ac:dyDescent="0.25">
      <c r="A201" s="454" t="s">
        <v>518</v>
      </c>
      <c r="B201" s="454">
        <f t="shared" si="6"/>
        <v>2</v>
      </c>
      <c r="C201" s="184">
        <f t="shared" si="7"/>
        <v>2</v>
      </c>
      <c r="D201" s="1135">
        <v>0</v>
      </c>
      <c r="E201" s="176">
        <v>0</v>
      </c>
      <c r="F201" s="553">
        <v>0</v>
      </c>
      <c r="G201" s="176">
        <v>0</v>
      </c>
      <c r="H201" s="634">
        <v>1</v>
      </c>
      <c r="I201" s="176">
        <v>0</v>
      </c>
      <c r="J201" s="176">
        <v>1</v>
      </c>
      <c r="K201" s="634">
        <v>1</v>
      </c>
      <c r="L201" s="176">
        <v>1</v>
      </c>
      <c r="M201" s="176">
        <v>0</v>
      </c>
      <c r="N201" s="185">
        <v>0</v>
      </c>
      <c r="O201" s="176"/>
    </row>
    <row r="202" spans="1:15" x14ac:dyDescent="0.25">
      <c r="A202" s="454" t="s">
        <v>519</v>
      </c>
      <c r="B202" s="454">
        <f t="shared" si="6"/>
        <v>4</v>
      </c>
      <c r="C202" s="184">
        <f t="shared" si="7"/>
        <v>2</v>
      </c>
      <c r="D202" s="1135">
        <v>2</v>
      </c>
      <c r="E202" s="176">
        <v>0</v>
      </c>
      <c r="F202" s="553">
        <v>0</v>
      </c>
      <c r="G202" s="176">
        <v>0</v>
      </c>
      <c r="H202" s="634">
        <v>1</v>
      </c>
      <c r="I202" s="176">
        <v>0</v>
      </c>
      <c r="J202" s="176">
        <v>1</v>
      </c>
      <c r="K202" s="634">
        <v>1</v>
      </c>
      <c r="L202" s="176">
        <v>0</v>
      </c>
      <c r="M202" s="176">
        <v>1</v>
      </c>
      <c r="N202" s="185">
        <v>0</v>
      </c>
      <c r="O202" s="176"/>
    </row>
    <row r="203" spans="1:15" x14ac:dyDescent="0.25">
      <c r="A203" s="454" t="s">
        <v>520</v>
      </c>
      <c r="B203" s="454">
        <f t="shared" si="6"/>
        <v>11</v>
      </c>
      <c r="C203" s="184">
        <f t="shared" si="7"/>
        <v>7</v>
      </c>
      <c r="D203" s="1135">
        <v>4</v>
      </c>
      <c r="E203" s="176">
        <v>0</v>
      </c>
      <c r="F203" s="553">
        <v>0</v>
      </c>
      <c r="G203" s="176">
        <v>0</v>
      </c>
      <c r="H203" s="634">
        <v>6</v>
      </c>
      <c r="I203" s="176">
        <v>3</v>
      </c>
      <c r="J203" s="176">
        <v>3</v>
      </c>
      <c r="K203" s="634">
        <v>1</v>
      </c>
      <c r="L203" s="176">
        <v>1</v>
      </c>
      <c r="M203" s="176">
        <v>0</v>
      </c>
      <c r="N203" s="185">
        <v>0</v>
      </c>
      <c r="O203" s="176"/>
    </row>
    <row r="204" spans="1:15" x14ac:dyDescent="0.25">
      <c r="A204" s="454" t="s">
        <v>521</v>
      </c>
      <c r="B204" s="454">
        <f t="shared" si="6"/>
        <v>4</v>
      </c>
      <c r="C204" s="184">
        <f t="shared" si="7"/>
        <v>1</v>
      </c>
      <c r="D204" s="1135">
        <v>3</v>
      </c>
      <c r="E204" s="176">
        <v>0</v>
      </c>
      <c r="F204" s="553">
        <v>0</v>
      </c>
      <c r="G204" s="176">
        <v>0</v>
      </c>
      <c r="H204" s="634">
        <v>1</v>
      </c>
      <c r="I204" s="176">
        <v>0</v>
      </c>
      <c r="J204" s="176">
        <v>1</v>
      </c>
      <c r="K204" s="634">
        <v>0</v>
      </c>
      <c r="L204" s="176">
        <v>0</v>
      </c>
      <c r="M204" s="176">
        <v>0</v>
      </c>
      <c r="N204" s="185">
        <v>0</v>
      </c>
      <c r="O204" s="176"/>
    </row>
    <row r="205" spans="1:15" x14ac:dyDescent="0.25">
      <c r="A205" s="454" t="s">
        <v>522</v>
      </c>
      <c r="B205" s="454">
        <f t="shared" si="6"/>
        <v>12</v>
      </c>
      <c r="C205" s="184">
        <f t="shared" si="7"/>
        <v>6</v>
      </c>
      <c r="D205" s="1135">
        <v>6</v>
      </c>
      <c r="E205" s="176">
        <v>0</v>
      </c>
      <c r="F205" s="553">
        <v>0</v>
      </c>
      <c r="G205" s="176">
        <v>0</v>
      </c>
      <c r="H205" s="634">
        <v>5</v>
      </c>
      <c r="I205" s="176">
        <v>1</v>
      </c>
      <c r="J205" s="176">
        <v>4</v>
      </c>
      <c r="K205" s="634">
        <v>1</v>
      </c>
      <c r="L205" s="176">
        <v>1</v>
      </c>
      <c r="M205" s="176">
        <v>0</v>
      </c>
      <c r="N205" s="185">
        <v>0</v>
      </c>
      <c r="O205" s="176"/>
    </row>
    <row r="206" spans="1:15" x14ac:dyDescent="0.25">
      <c r="A206" s="454" t="s">
        <v>523</v>
      </c>
      <c r="B206" s="454">
        <f t="shared" si="6"/>
        <v>9</v>
      </c>
      <c r="C206" s="184">
        <f t="shared" si="7"/>
        <v>5</v>
      </c>
      <c r="D206" s="1135">
        <v>4</v>
      </c>
      <c r="E206" s="176">
        <v>0</v>
      </c>
      <c r="F206" s="553">
        <v>0</v>
      </c>
      <c r="G206" s="176">
        <v>0</v>
      </c>
      <c r="H206" s="634">
        <v>4</v>
      </c>
      <c r="I206" s="176">
        <v>3</v>
      </c>
      <c r="J206" s="176">
        <v>1</v>
      </c>
      <c r="K206" s="634">
        <v>1</v>
      </c>
      <c r="L206" s="176">
        <v>0</v>
      </c>
      <c r="M206" s="176">
        <v>1</v>
      </c>
      <c r="N206" s="185">
        <v>0</v>
      </c>
      <c r="O206" s="176"/>
    </row>
    <row r="207" spans="1:15" x14ac:dyDescent="0.25">
      <c r="A207" s="454" t="s">
        <v>524</v>
      </c>
      <c r="B207" s="454">
        <f t="shared" si="6"/>
        <v>12</v>
      </c>
      <c r="C207" s="184">
        <f t="shared" si="7"/>
        <v>7</v>
      </c>
      <c r="D207" s="1135">
        <v>5</v>
      </c>
      <c r="E207" s="176">
        <v>0</v>
      </c>
      <c r="F207" s="553">
        <v>0</v>
      </c>
      <c r="G207" s="176">
        <v>1</v>
      </c>
      <c r="H207" s="634">
        <v>5</v>
      </c>
      <c r="I207" s="176">
        <v>1</v>
      </c>
      <c r="J207" s="176">
        <v>4</v>
      </c>
      <c r="K207" s="634">
        <v>1</v>
      </c>
      <c r="L207" s="176">
        <v>0</v>
      </c>
      <c r="M207" s="176">
        <v>1</v>
      </c>
      <c r="N207" s="185">
        <v>0</v>
      </c>
      <c r="O207" s="176"/>
    </row>
    <row r="208" spans="1:15" x14ac:dyDescent="0.25">
      <c r="A208" s="454" t="s">
        <v>525</v>
      </c>
      <c r="B208" s="454">
        <f t="shared" si="6"/>
        <v>113</v>
      </c>
      <c r="C208" s="184">
        <f t="shared" si="7"/>
        <v>39</v>
      </c>
      <c r="D208" s="1135">
        <v>74</v>
      </c>
      <c r="E208" s="176">
        <v>0</v>
      </c>
      <c r="F208" s="553">
        <v>0</v>
      </c>
      <c r="G208" s="176">
        <v>0</v>
      </c>
      <c r="H208" s="634">
        <v>34</v>
      </c>
      <c r="I208" s="176">
        <v>13</v>
      </c>
      <c r="J208" s="176">
        <v>21</v>
      </c>
      <c r="K208" s="634">
        <v>5</v>
      </c>
      <c r="L208" s="176">
        <v>4</v>
      </c>
      <c r="M208" s="176">
        <v>1</v>
      </c>
      <c r="N208" s="185">
        <v>0</v>
      </c>
      <c r="O208" s="176"/>
    </row>
    <row r="209" spans="1:15" x14ac:dyDescent="0.25">
      <c r="A209" s="454" t="s">
        <v>526</v>
      </c>
      <c r="B209" s="454">
        <f t="shared" si="6"/>
        <v>5</v>
      </c>
      <c r="C209" s="184">
        <f t="shared" si="7"/>
        <v>3</v>
      </c>
      <c r="D209" s="1135">
        <v>2</v>
      </c>
      <c r="E209" s="176">
        <v>0</v>
      </c>
      <c r="F209" s="553">
        <v>0</v>
      </c>
      <c r="G209" s="176">
        <v>0</v>
      </c>
      <c r="H209" s="634">
        <v>3</v>
      </c>
      <c r="I209" s="176">
        <v>0</v>
      </c>
      <c r="J209" s="176">
        <v>3</v>
      </c>
      <c r="K209" s="634">
        <v>0</v>
      </c>
      <c r="L209" s="176">
        <v>0</v>
      </c>
      <c r="M209" s="176">
        <v>0</v>
      </c>
      <c r="N209" s="185">
        <v>0</v>
      </c>
      <c r="O209" s="176"/>
    </row>
    <row r="210" spans="1:15" x14ac:dyDescent="0.25">
      <c r="A210" s="454" t="s">
        <v>527</v>
      </c>
      <c r="B210" s="454">
        <f t="shared" si="6"/>
        <v>3</v>
      </c>
      <c r="C210" s="184">
        <f t="shared" si="7"/>
        <v>3</v>
      </c>
      <c r="D210" s="1135">
        <v>0</v>
      </c>
      <c r="E210" s="176">
        <v>1</v>
      </c>
      <c r="F210" s="553">
        <v>0</v>
      </c>
      <c r="G210" s="176">
        <v>0</v>
      </c>
      <c r="H210" s="634">
        <v>2</v>
      </c>
      <c r="I210" s="176">
        <v>0</v>
      </c>
      <c r="J210" s="176">
        <v>2</v>
      </c>
      <c r="K210" s="634">
        <v>0</v>
      </c>
      <c r="L210" s="176">
        <v>0</v>
      </c>
      <c r="M210" s="176">
        <v>0</v>
      </c>
      <c r="N210" s="185">
        <v>0</v>
      </c>
      <c r="O210" s="176"/>
    </row>
    <row r="211" spans="1:15" x14ac:dyDescent="0.25">
      <c r="A211" s="454" t="s">
        <v>528</v>
      </c>
      <c r="B211" s="454">
        <f t="shared" si="6"/>
        <v>3</v>
      </c>
      <c r="C211" s="184">
        <f t="shared" si="7"/>
        <v>3</v>
      </c>
      <c r="D211" s="1135">
        <v>0</v>
      </c>
      <c r="E211" s="176">
        <v>0</v>
      </c>
      <c r="F211" s="553">
        <v>0</v>
      </c>
      <c r="G211" s="176">
        <v>0</v>
      </c>
      <c r="H211" s="634">
        <v>3</v>
      </c>
      <c r="I211" s="176">
        <v>0</v>
      </c>
      <c r="J211" s="176">
        <v>3</v>
      </c>
      <c r="K211" s="634">
        <v>0</v>
      </c>
      <c r="L211" s="176">
        <v>0</v>
      </c>
      <c r="M211" s="176">
        <v>0</v>
      </c>
      <c r="N211" s="185">
        <v>0</v>
      </c>
      <c r="O211" s="176"/>
    </row>
    <row r="212" spans="1:15" x14ac:dyDescent="0.25">
      <c r="A212" s="454" t="s">
        <v>529</v>
      </c>
      <c r="B212" s="454">
        <f t="shared" si="6"/>
        <v>3</v>
      </c>
      <c r="C212" s="184">
        <f t="shared" si="7"/>
        <v>3</v>
      </c>
      <c r="D212" s="1135">
        <v>0</v>
      </c>
      <c r="E212" s="176">
        <v>0</v>
      </c>
      <c r="F212" s="553">
        <v>0</v>
      </c>
      <c r="G212" s="176">
        <v>0</v>
      </c>
      <c r="H212" s="634">
        <v>3</v>
      </c>
      <c r="I212" s="176">
        <v>0</v>
      </c>
      <c r="J212" s="176">
        <v>3</v>
      </c>
      <c r="K212" s="634">
        <v>0</v>
      </c>
      <c r="L212" s="176">
        <v>0</v>
      </c>
      <c r="M212" s="176">
        <v>0</v>
      </c>
      <c r="N212" s="185">
        <v>0</v>
      </c>
      <c r="O212" s="176"/>
    </row>
    <row r="213" spans="1:15" x14ac:dyDescent="0.25">
      <c r="A213" s="454" t="s">
        <v>530</v>
      </c>
      <c r="B213" s="454">
        <f t="shared" si="6"/>
        <v>3</v>
      </c>
      <c r="C213" s="184">
        <f t="shared" si="7"/>
        <v>2</v>
      </c>
      <c r="D213" s="1135">
        <v>1</v>
      </c>
      <c r="E213" s="176">
        <v>0</v>
      </c>
      <c r="F213" s="553">
        <v>0</v>
      </c>
      <c r="G213" s="176">
        <v>0</v>
      </c>
      <c r="H213" s="634">
        <v>2</v>
      </c>
      <c r="I213" s="176">
        <v>0</v>
      </c>
      <c r="J213" s="176">
        <v>2</v>
      </c>
      <c r="K213" s="634">
        <v>0</v>
      </c>
      <c r="L213" s="176">
        <v>0</v>
      </c>
      <c r="M213" s="176">
        <v>0</v>
      </c>
      <c r="N213" s="185">
        <v>0</v>
      </c>
      <c r="O213" s="176"/>
    </row>
    <row r="214" spans="1:15" x14ac:dyDescent="0.25">
      <c r="A214" s="454" t="s">
        <v>531</v>
      </c>
      <c r="B214" s="454">
        <f t="shared" si="6"/>
        <v>4</v>
      </c>
      <c r="C214" s="184">
        <f t="shared" si="7"/>
        <v>3</v>
      </c>
      <c r="D214" s="1135">
        <v>1</v>
      </c>
      <c r="E214" s="176">
        <v>0</v>
      </c>
      <c r="F214" s="553">
        <v>1</v>
      </c>
      <c r="G214" s="176">
        <v>0</v>
      </c>
      <c r="H214" s="634">
        <v>1</v>
      </c>
      <c r="I214" s="176">
        <v>0</v>
      </c>
      <c r="J214" s="176">
        <v>1</v>
      </c>
      <c r="K214" s="634">
        <v>1</v>
      </c>
      <c r="L214" s="176">
        <v>1</v>
      </c>
      <c r="M214" s="176">
        <v>0</v>
      </c>
      <c r="N214" s="185">
        <v>0</v>
      </c>
      <c r="O214" s="176"/>
    </row>
    <row r="215" spans="1:15" x14ac:dyDescent="0.25">
      <c r="A215" s="454" t="s">
        <v>532</v>
      </c>
      <c r="B215" s="454">
        <f t="shared" si="6"/>
        <v>7</v>
      </c>
      <c r="C215" s="184">
        <f t="shared" si="7"/>
        <v>4</v>
      </c>
      <c r="D215" s="1135">
        <v>3</v>
      </c>
      <c r="E215" s="176">
        <v>0</v>
      </c>
      <c r="F215" s="553">
        <v>0</v>
      </c>
      <c r="G215" s="176">
        <v>0</v>
      </c>
      <c r="H215" s="634">
        <v>3</v>
      </c>
      <c r="I215" s="176">
        <v>1</v>
      </c>
      <c r="J215" s="176">
        <v>2</v>
      </c>
      <c r="K215" s="634">
        <v>1</v>
      </c>
      <c r="L215" s="176">
        <v>0</v>
      </c>
      <c r="M215" s="176">
        <v>1</v>
      </c>
      <c r="N215" s="185">
        <v>0</v>
      </c>
      <c r="O215" s="176"/>
    </row>
    <row r="216" spans="1:15" x14ac:dyDescent="0.25">
      <c r="A216" s="454" t="s">
        <v>533</v>
      </c>
      <c r="B216" s="454">
        <f t="shared" si="6"/>
        <v>8</v>
      </c>
      <c r="C216" s="184">
        <f t="shared" si="7"/>
        <v>6</v>
      </c>
      <c r="D216" s="1135">
        <v>2</v>
      </c>
      <c r="E216" s="176">
        <v>0</v>
      </c>
      <c r="F216" s="553">
        <v>0</v>
      </c>
      <c r="G216" s="176">
        <v>0</v>
      </c>
      <c r="H216" s="634">
        <v>4</v>
      </c>
      <c r="I216" s="176">
        <v>0</v>
      </c>
      <c r="J216" s="176">
        <v>4</v>
      </c>
      <c r="K216" s="634">
        <v>0</v>
      </c>
      <c r="L216" s="176">
        <v>0</v>
      </c>
      <c r="M216" s="176">
        <v>0</v>
      </c>
      <c r="N216" s="185">
        <v>2</v>
      </c>
      <c r="O216" s="176"/>
    </row>
    <row r="217" spans="1:15" x14ac:dyDescent="0.25">
      <c r="A217" s="454" t="s">
        <v>534</v>
      </c>
      <c r="B217" s="454">
        <f t="shared" si="6"/>
        <v>1</v>
      </c>
      <c r="C217" s="184">
        <f t="shared" si="7"/>
        <v>1</v>
      </c>
      <c r="D217" s="1135">
        <v>0</v>
      </c>
      <c r="E217" s="176">
        <v>0</v>
      </c>
      <c r="F217" s="553">
        <v>0</v>
      </c>
      <c r="G217" s="176">
        <v>0</v>
      </c>
      <c r="H217" s="634">
        <v>1</v>
      </c>
      <c r="I217" s="176">
        <v>0</v>
      </c>
      <c r="J217" s="176">
        <v>1</v>
      </c>
      <c r="K217" s="634">
        <v>0</v>
      </c>
      <c r="L217" s="176">
        <v>0</v>
      </c>
      <c r="M217" s="176">
        <v>0</v>
      </c>
      <c r="N217" s="185">
        <v>0</v>
      </c>
      <c r="O217" s="176"/>
    </row>
    <row r="218" spans="1:15" x14ac:dyDescent="0.25">
      <c r="A218" s="454" t="s">
        <v>535</v>
      </c>
      <c r="B218" s="454">
        <f t="shared" si="6"/>
        <v>45</v>
      </c>
      <c r="C218" s="184">
        <f t="shared" si="7"/>
        <v>14</v>
      </c>
      <c r="D218" s="1135">
        <v>31</v>
      </c>
      <c r="E218" s="176">
        <v>1</v>
      </c>
      <c r="F218" s="553">
        <v>0</v>
      </c>
      <c r="G218" s="176">
        <v>0</v>
      </c>
      <c r="H218" s="634">
        <v>10</v>
      </c>
      <c r="I218" s="176">
        <v>5</v>
      </c>
      <c r="J218" s="176">
        <v>5</v>
      </c>
      <c r="K218" s="634">
        <v>3</v>
      </c>
      <c r="L218" s="176">
        <v>1</v>
      </c>
      <c r="M218" s="176">
        <v>2</v>
      </c>
      <c r="N218" s="185">
        <v>0</v>
      </c>
      <c r="O218" s="176"/>
    </row>
    <row r="219" spans="1:15" x14ac:dyDescent="0.25">
      <c r="A219" s="454" t="s">
        <v>536</v>
      </c>
      <c r="B219" s="454">
        <f t="shared" si="6"/>
        <v>63</v>
      </c>
      <c r="C219" s="184">
        <f t="shared" si="7"/>
        <v>21</v>
      </c>
      <c r="D219" s="1135">
        <v>42</v>
      </c>
      <c r="E219" s="176">
        <v>0</v>
      </c>
      <c r="F219" s="553">
        <v>0</v>
      </c>
      <c r="G219" s="176">
        <v>1</v>
      </c>
      <c r="H219" s="634">
        <v>19</v>
      </c>
      <c r="I219" s="176">
        <v>7</v>
      </c>
      <c r="J219" s="176">
        <v>12</v>
      </c>
      <c r="K219" s="634">
        <v>0</v>
      </c>
      <c r="L219" s="176">
        <v>0</v>
      </c>
      <c r="M219" s="176">
        <v>0</v>
      </c>
      <c r="N219" s="185">
        <v>1</v>
      </c>
      <c r="O219" s="176"/>
    </row>
    <row r="220" spans="1:15" x14ac:dyDescent="0.25">
      <c r="A220" s="454" t="s">
        <v>537</v>
      </c>
      <c r="B220" s="454">
        <f t="shared" si="6"/>
        <v>21</v>
      </c>
      <c r="C220" s="184">
        <f t="shared" si="7"/>
        <v>6</v>
      </c>
      <c r="D220" s="1135">
        <v>15</v>
      </c>
      <c r="E220" s="176">
        <v>0</v>
      </c>
      <c r="F220" s="553">
        <v>0</v>
      </c>
      <c r="G220" s="176">
        <v>0</v>
      </c>
      <c r="H220" s="634">
        <v>6</v>
      </c>
      <c r="I220" s="176">
        <v>1</v>
      </c>
      <c r="J220" s="176">
        <v>5</v>
      </c>
      <c r="K220" s="634">
        <v>0</v>
      </c>
      <c r="L220" s="176">
        <v>0</v>
      </c>
      <c r="M220" s="176">
        <v>0</v>
      </c>
      <c r="N220" s="185">
        <v>0</v>
      </c>
      <c r="O220" s="176"/>
    </row>
    <row r="221" spans="1:15" x14ac:dyDescent="0.25">
      <c r="A221" s="454" t="s">
        <v>538</v>
      </c>
      <c r="B221" s="454">
        <f t="shared" si="6"/>
        <v>10</v>
      </c>
      <c r="C221" s="184">
        <f t="shared" si="7"/>
        <v>4</v>
      </c>
      <c r="D221" s="1135">
        <v>6</v>
      </c>
      <c r="E221" s="176">
        <v>0</v>
      </c>
      <c r="F221" s="553">
        <v>0</v>
      </c>
      <c r="G221" s="176">
        <v>0</v>
      </c>
      <c r="H221" s="634">
        <v>4</v>
      </c>
      <c r="I221" s="176">
        <v>2</v>
      </c>
      <c r="J221" s="176">
        <v>2</v>
      </c>
      <c r="K221" s="634">
        <v>0</v>
      </c>
      <c r="L221" s="176">
        <v>0</v>
      </c>
      <c r="M221" s="176">
        <v>0</v>
      </c>
      <c r="N221" s="185">
        <v>0</v>
      </c>
      <c r="O221" s="176"/>
    </row>
    <row r="222" spans="1:15" x14ac:dyDescent="0.25">
      <c r="A222" s="454" t="s">
        <v>539</v>
      </c>
      <c r="B222" s="454">
        <f t="shared" si="6"/>
        <v>26</v>
      </c>
      <c r="C222" s="184">
        <f t="shared" si="7"/>
        <v>9</v>
      </c>
      <c r="D222" s="1135">
        <v>17</v>
      </c>
      <c r="E222" s="176">
        <v>0</v>
      </c>
      <c r="F222" s="553">
        <v>0</v>
      </c>
      <c r="G222" s="176">
        <v>0</v>
      </c>
      <c r="H222" s="634">
        <v>6</v>
      </c>
      <c r="I222" s="176">
        <v>1</v>
      </c>
      <c r="J222" s="176">
        <v>5</v>
      </c>
      <c r="K222" s="634">
        <v>1</v>
      </c>
      <c r="L222" s="176">
        <v>1</v>
      </c>
      <c r="M222" s="176">
        <v>0</v>
      </c>
      <c r="N222" s="185">
        <v>2</v>
      </c>
      <c r="O222" s="176"/>
    </row>
    <row r="223" spans="1:15" x14ac:dyDescent="0.25">
      <c r="A223" s="454" t="s">
        <v>540</v>
      </c>
      <c r="B223" s="454">
        <f t="shared" si="6"/>
        <v>12</v>
      </c>
      <c r="C223" s="184">
        <f t="shared" si="7"/>
        <v>5</v>
      </c>
      <c r="D223" s="1135">
        <v>7</v>
      </c>
      <c r="E223" s="176">
        <v>0</v>
      </c>
      <c r="F223" s="553">
        <v>0</v>
      </c>
      <c r="G223" s="176">
        <v>0</v>
      </c>
      <c r="H223" s="634">
        <v>5</v>
      </c>
      <c r="I223" s="176">
        <v>0</v>
      </c>
      <c r="J223" s="176">
        <v>5</v>
      </c>
      <c r="K223" s="634">
        <v>0</v>
      </c>
      <c r="L223" s="176">
        <v>0</v>
      </c>
      <c r="M223" s="176">
        <v>0</v>
      </c>
      <c r="N223" s="185">
        <v>0</v>
      </c>
      <c r="O223" s="176"/>
    </row>
    <row r="224" spans="1:15" x14ac:dyDescent="0.25">
      <c r="A224" s="454" t="s">
        <v>541</v>
      </c>
      <c r="B224" s="454">
        <f t="shared" si="6"/>
        <v>8</v>
      </c>
      <c r="C224" s="184">
        <f t="shared" si="7"/>
        <v>4</v>
      </c>
      <c r="D224" s="1135">
        <v>4</v>
      </c>
      <c r="E224" s="176">
        <v>0</v>
      </c>
      <c r="F224" s="553">
        <v>0</v>
      </c>
      <c r="G224" s="176">
        <v>0</v>
      </c>
      <c r="H224" s="634">
        <v>4</v>
      </c>
      <c r="I224" s="176">
        <v>0</v>
      </c>
      <c r="J224" s="176">
        <v>4</v>
      </c>
      <c r="K224" s="634">
        <v>0</v>
      </c>
      <c r="L224" s="176">
        <v>0</v>
      </c>
      <c r="M224" s="176">
        <v>0</v>
      </c>
      <c r="N224" s="185">
        <v>0</v>
      </c>
      <c r="O224" s="176"/>
    </row>
    <row r="225" spans="1:15" x14ac:dyDescent="0.25">
      <c r="A225" s="454" t="s">
        <v>542</v>
      </c>
      <c r="B225" s="454">
        <f t="shared" si="6"/>
        <v>1</v>
      </c>
      <c r="C225" s="184">
        <f t="shared" si="7"/>
        <v>1</v>
      </c>
      <c r="D225" s="1135">
        <v>0</v>
      </c>
      <c r="E225" s="176">
        <v>0</v>
      </c>
      <c r="F225" s="553">
        <v>0</v>
      </c>
      <c r="G225" s="176">
        <v>0</v>
      </c>
      <c r="H225" s="634">
        <v>1</v>
      </c>
      <c r="I225" s="176">
        <v>0</v>
      </c>
      <c r="J225" s="176">
        <v>1</v>
      </c>
      <c r="K225" s="634">
        <v>0</v>
      </c>
      <c r="L225" s="176">
        <v>0</v>
      </c>
      <c r="M225" s="176">
        <v>0</v>
      </c>
      <c r="N225" s="185">
        <v>0</v>
      </c>
      <c r="O225" s="176"/>
    </row>
    <row r="226" spans="1:15" x14ac:dyDescent="0.25">
      <c r="A226" s="454" t="s">
        <v>543</v>
      </c>
      <c r="B226" s="454">
        <f t="shared" si="6"/>
        <v>1</v>
      </c>
      <c r="C226" s="184">
        <f t="shared" si="7"/>
        <v>0</v>
      </c>
      <c r="D226" s="1135">
        <v>1</v>
      </c>
      <c r="E226" s="176">
        <v>0</v>
      </c>
      <c r="F226" s="553">
        <v>0</v>
      </c>
      <c r="G226" s="176">
        <v>0</v>
      </c>
      <c r="H226" s="634">
        <v>0</v>
      </c>
      <c r="I226" s="176">
        <v>0</v>
      </c>
      <c r="J226" s="176">
        <v>0</v>
      </c>
      <c r="K226" s="634">
        <v>0</v>
      </c>
      <c r="L226" s="176">
        <v>0</v>
      </c>
      <c r="M226" s="176">
        <v>0</v>
      </c>
      <c r="N226" s="185">
        <v>0</v>
      </c>
      <c r="O226" s="176"/>
    </row>
    <row r="227" spans="1:15" x14ac:dyDescent="0.25">
      <c r="A227" s="454" t="s">
        <v>544</v>
      </c>
      <c r="B227" s="454">
        <f t="shared" si="6"/>
        <v>2</v>
      </c>
      <c r="C227" s="184">
        <f t="shared" si="7"/>
        <v>2</v>
      </c>
      <c r="D227" s="1135">
        <v>0</v>
      </c>
      <c r="E227" s="176">
        <v>0</v>
      </c>
      <c r="F227" s="553">
        <v>0</v>
      </c>
      <c r="G227" s="176">
        <v>0</v>
      </c>
      <c r="H227" s="634">
        <v>2</v>
      </c>
      <c r="I227" s="176">
        <v>1</v>
      </c>
      <c r="J227" s="176">
        <v>1</v>
      </c>
      <c r="K227" s="634">
        <v>0</v>
      </c>
      <c r="L227" s="176">
        <v>0</v>
      </c>
      <c r="M227" s="176">
        <v>0</v>
      </c>
      <c r="N227" s="185">
        <v>0</v>
      </c>
      <c r="O227" s="176"/>
    </row>
    <row r="228" spans="1:15" x14ac:dyDescent="0.25">
      <c r="A228" s="454" t="s">
        <v>545</v>
      </c>
      <c r="B228" s="454">
        <f t="shared" si="6"/>
        <v>1</v>
      </c>
      <c r="C228" s="184">
        <f t="shared" si="7"/>
        <v>1</v>
      </c>
      <c r="D228" s="1135">
        <v>0</v>
      </c>
      <c r="E228" s="176">
        <v>0</v>
      </c>
      <c r="F228" s="553">
        <v>0</v>
      </c>
      <c r="G228" s="176">
        <v>0</v>
      </c>
      <c r="H228" s="634">
        <v>1</v>
      </c>
      <c r="I228" s="176">
        <v>0</v>
      </c>
      <c r="J228" s="176">
        <v>1</v>
      </c>
      <c r="K228" s="634">
        <v>0</v>
      </c>
      <c r="L228" s="176">
        <v>0</v>
      </c>
      <c r="M228" s="176">
        <v>0</v>
      </c>
      <c r="N228" s="185">
        <v>0</v>
      </c>
      <c r="O228" s="176"/>
    </row>
    <row r="229" spans="1:15" x14ac:dyDescent="0.25">
      <c r="A229" s="454" t="s">
        <v>546</v>
      </c>
      <c r="B229" s="454">
        <f t="shared" si="6"/>
        <v>3</v>
      </c>
      <c r="C229" s="184">
        <f t="shared" si="7"/>
        <v>3</v>
      </c>
      <c r="D229" s="1135">
        <v>0</v>
      </c>
      <c r="E229" s="176">
        <v>0</v>
      </c>
      <c r="F229" s="553">
        <v>0</v>
      </c>
      <c r="G229" s="176">
        <v>0</v>
      </c>
      <c r="H229" s="634">
        <v>3</v>
      </c>
      <c r="I229" s="176">
        <v>0</v>
      </c>
      <c r="J229" s="176">
        <v>3</v>
      </c>
      <c r="K229" s="634">
        <v>0</v>
      </c>
      <c r="L229" s="176">
        <v>0</v>
      </c>
      <c r="M229" s="176">
        <v>0</v>
      </c>
      <c r="N229" s="185">
        <v>0</v>
      </c>
      <c r="O229" s="176"/>
    </row>
    <row r="230" spans="1:15" x14ac:dyDescent="0.25">
      <c r="A230" s="454" t="s">
        <v>547</v>
      </c>
      <c r="B230" s="454">
        <f t="shared" si="6"/>
        <v>5</v>
      </c>
      <c r="C230" s="184">
        <f t="shared" si="7"/>
        <v>1</v>
      </c>
      <c r="D230" s="1135">
        <v>4</v>
      </c>
      <c r="E230" s="176">
        <v>0</v>
      </c>
      <c r="F230" s="553">
        <v>0</v>
      </c>
      <c r="G230" s="176">
        <v>0</v>
      </c>
      <c r="H230" s="634">
        <v>1</v>
      </c>
      <c r="I230" s="176">
        <v>0</v>
      </c>
      <c r="J230" s="176">
        <v>1</v>
      </c>
      <c r="K230" s="634">
        <v>0</v>
      </c>
      <c r="L230" s="176">
        <v>0</v>
      </c>
      <c r="M230" s="176">
        <v>0</v>
      </c>
      <c r="N230" s="185">
        <v>0</v>
      </c>
      <c r="O230" s="176"/>
    </row>
    <row r="231" spans="1:15" x14ac:dyDescent="0.25">
      <c r="A231" s="454" t="s">
        <v>548</v>
      </c>
      <c r="B231" s="454">
        <f t="shared" si="6"/>
        <v>14</v>
      </c>
      <c r="C231" s="184">
        <f t="shared" si="7"/>
        <v>6</v>
      </c>
      <c r="D231" s="1135">
        <v>8</v>
      </c>
      <c r="E231" s="176">
        <v>0</v>
      </c>
      <c r="F231" s="553">
        <v>0</v>
      </c>
      <c r="G231" s="176">
        <v>0</v>
      </c>
      <c r="H231" s="634">
        <v>6</v>
      </c>
      <c r="I231" s="176">
        <v>0</v>
      </c>
      <c r="J231" s="176">
        <v>6</v>
      </c>
      <c r="K231" s="634">
        <v>0</v>
      </c>
      <c r="L231" s="176">
        <v>0</v>
      </c>
      <c r="M231" s="176">
        <v>0</v>
      </c>
      <c r="N231" s="185">
        <v>0</v>
      </c>
      <c r="O231" s="176"/>
    </row>
    <row r="232" spans="1:15" x14ac:dyDescent="0.25">
      <c r="A232" s="454" t="s">
        <v>549</v>
      </c>
      <c r="B232" s="454">
        <f t="shared" si="6"/>
        <v>1</v>
      </c>
      <c r="C232" s="184">
        <f t="shared" si="7"/>
        <v>1</v>
      </c>
      <c r="D232" s="1135">
        <v>0</v>
      </c>
      <c r="E232" s="176">
        <v>0</v>
      </c>
      <c r="F232" s="553">
        <v>0</v>
      </c>
      <c r="G232" s="176">
        <v>0</v>
      </c>
      <c r="H232" s="634">
        <v>1</v>
      </c>
      <c r="I232" s="176">
        <v>0</v>
      </c>
      <c r="J232" s="176">
        <v>1</v>
      </c>
      <c r="K232" s="634">
        <v>0</v>
      </c>
      <c r="L232" s="176">
        <v>0</v>
      </c>
      <c r="M232" s="176">
        <v>0</v>
      </c>
      <c r="N232" s="185">
        <v>0</v>
      </c>
      <c r="O232" s="176"/>
    </row>
    <row r="233" spans="1:15" x14ac:dyDescent="0.25">
      <c r="A233" s="454" t="s">
        <v>550</v>
      </c>
      <c r="B233" s="454">
        <f t="shared" si="6"/>
        <v>3</v>
      </c>
      <c r="C233" s="184">
        <f t="shared" si="7"/>
        <v>3</v>
      </c>
      <c r="D233" s="1135">
        <v>0</v>
      </c>
      <c r="E233" s="176">
        <v>0</v>
      </c>
      <c r="F233" s="553">
        <v>0</v>
      </c>
      <c r="G233" s="176">
        <v>0</v>
      </c>
      <c r="H233" s="634">
        <v>2</v>
      </c>
      <c r="I233" s="176">
        <v>0</v>
      </c>
      <c r="J233" s="176">
        <v>2</v>
      </c>
      <c r="K233" s="634">
        <v>0</v>
      </c>
      <c r="L233" s="176">
        <v>0</v>
      </c>
      <c r="M233" s="176">
        <v>0</v>
      </c>
      <c r="N233" s="185">
        <v>1</v>
      </c>
      <c r="O233" s="176"/>
    </row>
    <row r="234" spans="1:15" x14ac:dyDescent="0.25">
      <c r="A234" s="454" t="s">
        <v>551</v>
      </c>
      <c r="B234" s="454">
        <f t="shared" si="6"/>
        <v>2</v>
      </c>
      <c r="C234" s="184">
        <f t="shared" si="7"/>
        <v>2</v>
      </c>
      <c r="D234" s="1135">
        <v>0</v>
      </c>
      <c r="E234" s="176">
        <v>0</v>
      </c>
      <c r="F234" s="553">
        <v>0</v>
      </c>
      <c r="G234" s="176">
        <v>0</v>
      </c>
      <c r="H234" s="634">
        <v>2</v>
      </c>
      <c r="I234" s="176">
        <v>0</v>
      </c>
      <c r="J234" s="176">
        <v>2</v>
      </c>
      <c r="K234" s="634">
        <v>0</v>
      </c>
      <c r="L234" s="176">
        <v>0</v>
      </c>
      <c r="M234" s="176">
        <v>0</v>
      </c>
      <c r="N234" s="185">
        <v>0</v>
      </c>
      <c r="O234" s="176"/>
    </row>
    <row r="235" spans="1:15" x14ac:dyDescent="0.25">
      <c r="A235" s="454" t="s">
        <v>552</v>
      </c>
      <c r="B235" s="454">
        <f t="shared" si="6"/>
        <v>1</v>
      </c>
      <c r="C235" s="184">
        <f t="shared" si="7"/>
        <v>1</v>
      </c>
      <c r="D235" s="1135">
        <v>0</v>
      </c>
      <c r="E235" s="176">
        <v>0</v>
      </c>
      <c r="F235" s="553">
        <v>0</v>
      </c>
      <c r="G235" s="176">
        <v>0</v>
      </c>
      <c r="H235" s="634">
        <v>1</v>
      </c>
      <c r="I235" s="176">
        <v>0</v>
      </c>
      <c r="J235" s="176">
        <v>1</v>
      </c>
      <c r="K235" s="634">
        <v>0</v>
      </c>
      <c r="L235" s="176">
        <v>0</v>
      </c>
      <c r="M235" s="176">
        <v>0</v>
      </c>
      <c r="N235" s="185">
        <v>0</v>
      </c>
      <c r="O235" s="176"/>
    </row>
    <row r="236" spans="1:15" x14ac:dyDescent="0.25">
      <c r="A236" s="454" t="s">
        <v>553</v>
      </c>
      <c r="B236" s="454">
        <f t="shared" si="6"/>
        <v>14</v>
      </c>
      <c r="C236" s="184">
        <f t="shared" si="7"/>
        <v>7</v>
      </c>
      <c r="D236" s="1135">
        <v>7</v>
      </c>
      <c r="E236" s="176">
        <v>0</v>
      </c>
      <c r="F236" s="553">
        <v>0</v>
      </c>
      <c r="G236" s="176">
        <v>0</v>
      </c>
      <c r="H236" s="634">
        <v>7</v>
      </c>
      <c r="I236" s="176">
        <v>1</v>
      </c>
      <c r="J236" s="176">
        <v>6</v>
      </c>
      <c r="K236" s="634">
        <v>0</v>
      </c>
      <c r="L236" s="176">
        <v>0</v>
      </c>
      <c r="M236" s="176">
        <v>0</v>
      </c>
      <c r="N236" s="185">
        <v>0</v>
      </c>
      <c r="O236" s="176"/>
    </row>
    <row r="237" spans="1:15" x14ac:dyDescent="0.25">
      <c r="A237" s="454" t="s">
        <v>554</v>
      </c>
      <c r="B237" s="454">
        <f t="shared" si="6"/>
        <v>5</v>
      </c>
      <c r="C237" s="184">
        <f t="shared" si="7"/>
        <v>1</v>
      </c>
      <c r="D237" s="1135">
        <v>4</v>
      </c>
      <c r="E237" s="176">
        <v>0</v>
      </c>
      <c r="F237" s="553">
        <v>0</v>
      </c>
      <c r="G237" s="176">
        <v>0</v>
      </c>
      <c r="H237" s="634">
        <v>1</v>
      </c>
      <c r="I237" s="176">
        <v>1</v>
      </c>
      <c r="J237" s="176">
        <v>0</v>
      </c>
      <c r="K237" s="634">
        <v>0</v>
      </c>
      <c r="L237" s="176">
        <v>0</v>
      </c>
      <c r="M237" s="176">
        <v>0</v>
      </c>
      <c r="N237" s="185">
        <v>0</v>
      </c>
      <c r="O237" s="176"/>
    </row>
    <row r="238" spans="1:15" x14ac:dyDescent="0.25">
      <c r="A238" s="454" t="s">
        <v>555</v>
      </c>
      <c r="B238" s="454">
        <f t="shared" si="6"/>
        <v>7</v>
      </c>
      <c r="C238" s="184">
        <f t="shared" si="7"/>
        <v>4</v>
      </c>
      <c r="D238" s="1135">
        <v>3</v>
      </c>
      <c r="E238" s="176">
        <v>0</v>
      </c>
      <c r="F238" s="553">
        <v>0</v>
      </c>
      <c r="G238" s="176">
        <v>0</v>
      </c>
      <c r="H238" s="634">
        <v>3</v>
      </c>
      <c r="I238" s="176">
        <v>2</v>
      </c>
      <c r="J238" s="176">
        <v>1</v>
      </c>
      <c r="K238" s="634">
        <v>1</v>
      </c>
      <c r="L238" s="176">
        <v>0</v>
      </c>
      <c r="M238" s="176">
        <v>1</v>
      </c>
      <c r="N238" s="185">
        <v>0</v>
      </c>
      <c r="O238" s="176"/>
    </row>
    <row r="239" spans="1:15" x14ac:dyDescent="0.25">
      <c r="A239" s="454" t="s">
        <v>556</v>
      </c>
      <c r="B239" s="454">
        <f t="shared" si="6"/>
        <v>1</v>
      </c>
      <c r="C239" s="184">
        <f t="shared" si="7"/>
        <v>1</v>
      </c>
      <c r="D239" s="1135">
        <v>0</v>
      </c>
      <c r="E239" s="176">
        <v>0</v>
      </c>
      <c r="F239" s="553">
        <v>0</v>
      </c>
      <c r="G239" s="176">
        <v>0</v>
      </c>
      <c r="H239" s="634">
        <v>1</v>
      </c>
      <c r="I239" s="176">
        <v>0</v>
      </c>
      <c r="J239" s="176">
        <v>1</v>
      </c>
      <c r="K239" s="634">
        <v>0</v>
      </c>
      <c r="L239" s="176">
        <v>0</v>
      </c>
      <c r="M239" s="176">
        <v>0</v>
      </c>
      <c r="N239" s="185">
        <v>0</v>
      </c>
      <c r="O239" s="176"/>
    </row>
    <row r="240" spans="1:15" x14ac:dyDescent="0.25">
      <c r="A240" s="454" t="s">
        <v>557</v>
      </c>
      <c r="B240" s="454">
        <f t="shared" si="6"/>
        <v>5</v>
      </c>
      <c r="C240" s="184">
        <f t="shared" si="7"/>
        <v>1</v>
      </c>
      <c r="D240" s="1135">
        <v>4</v>
      </c>
      <c r="E240" s="176">
        <v>0</v>
      </c>
      <c r="F240" s="553">
        <v>0</v>
      </c>
      <c r="G240" s="176">
        <v>0</v>
      </c>
      <c r="H240" s="634">
        <v>1</v>
      </c>
      <c r="I240" s="176">
        <v>1</v>
      </c>
      <c r="J240" s="176">
        <v>0</v>
      </c>
      <c r="K240" s="634">
        <v>0</v>
      </c>
      <c r="L240" s="176">
        <v>0</v>
      </c>
      <c r="M240" s="176">
        <v>0</v>
      </c>
      <c r="N240" s="185">
        <v>0</v>
      </c>
      <c r="O240" s="176"/>
    </row>
    <row r="241" spans="1:15" x14ac:dyDescent="0.25">
      <c r="A241" s="454" t="s">
        <v>558</v>
      </c>
      <c r="B241" s="454">
        <f t="shared" si="6"/>
        <v>48</v>
      </c>
      <c r="C241" s="184">
        <f t="shared" si="7"/>
        <v>18</v>
      </c>
      <c r="D241" s="1135">
        <v>30</v>
      </c>
      <c r="E241" s="176">
        <v>2</v>
      </c>
      <c r="F241" s="553">
        <v>2</v>
      </c>
      <c r="G241" s="176">
        <v>1</v>
      </c>
      <c r="H241" s="634">
        <v>8</v>
      </c>
      <c r="I241" s="176">
        <v>0</v>
      </c>
      <c r="J241" s="176">
        <v>8</v>
      </c>
      <c r="K241" s="634">
        <v>5</v>
      </c>
      <c r="L241" s="176">
        <v>4</v>
      </c>
      <c r="M241" s="176">
        <v>1</v>
      </c>
      <c r="N241" s="185">
        <v>0</v>
      </c>
      <c r="O241" s="176"/>
    </row>
    <row r="242" spans="1:15" x14ac:dyDescent="0.25">
      <c r="A242" s="454" t="s">
        <v>559</v>
      </c>
      <c r="B242" s="454">
        <f t="shared" si="6"/>
        <v>26</v>
      </c>
      <c r="C242" s="184">
        <f t="shared" si="7"/>
        <v>8</v>
      </c>
      <c r="D242" s="1135">
        <v>18</v>
      </c>
      <c r="E242" s="176">
        <v>0</v>
      </c>
      <c r="F242" s="553">
        <v>0</v>
      </c>
      <c r="G242" s="176">
        <v>0</v>
      </c>
      <c r="H242" s="634">
        <v>6</v>
      </c>
      <c r="I242" s="176">
        <v>0</v>
      </c>
      <c r="J242" s="176">
        <v>6</v>
      </c>
      <c r="K242" s="634">
        <v>2</v>
      </c>
      <c r="L242" s="176">
        <v>1</v>
      </c>
      <c r="M242" s="176">
        <v>1</v>
      </c>
      <c r="N242" s="185">
        <v>0</v>
      </c>
      <c r="O242" s="176"/>
    </row>
    <row r="243" spans="1:15" x14ac:dyDescent="0.25">
      <c r="A243" s="454" t="s">
        <v>560</v>
      </c>
      <c r="B243" s="454">
        <f t="shared" si="6"/>
        <v>40</v>
      </c>
      <c r="C243" s="184">
        <f t="shared" si="7"/>
        <v>9</v>
      </c>
      <c r="D243" s="1135">
        <v>31</v>
      </c>
      <c r="E243" s="176">
        <v>0</v>
      </c>
      <c r="F243" s="553">
        <v>0</v>
      </c>
      <c r="G243" s="176">
        <v>0</v>
      </c>
      <c r="H243" s="634">
        <v>7</v>
      </c>
      <c r="I243" s="176">
        <v>2</v>
      </c>
      <c r="J243" s="176">
        <v>5</v>
      </c>
      <c r="K243" s="634">
        <v>2</v>
      </c>
      <c r="L243" s="176">
        <v>2</v>
      </c>
      <c r="M243" s="176">
        <v>0</v>
      </c>
      <c r="N243" s="185">
        <v>0</v>
      </c>
      <c r="O243" s="176"/>
    </row>
    <row r="244" spans="1:15" x14ac:dyDescent="0.25">
      <c r="A244" s="454" t="s">
        <v>561</v>
      </c>
      <c r="B244" s="454">
        <f t="shared" si="6"/>
        <v>36</v>
      </c>
      <c r="C244" s="184">
        <f t="shared" si="7"/>
        <v>10</v>
      </c>
      <c r="D244" s="1135">
        <v>26</v>
      </c>
      <c r="E244" s="176">
        <v>1</v>
      </c>
      <c r="F244" s="553">
        <v>0</v>
      </c>
      <c r="G244" s="176">
        <v>0</v>
      </c>
      <c r="H244" s="634">
        <v>7</v>
      </c>
      <c r="I244" s="176">
        <v>1</v>
      </c>
      <c r="J244" s="176">
        <v>6</v>
      </c>
      <c r="K244" s="634">
        <v>1</v>
      </c>
      <c r="L244" s="176">
        <v>0</v>
      </c>
      <c r="M244" s="176">
        <v>1</v>
      </c>
      <c r="N244" s="185">
        <v>1</v>
      </c>
      <c r="O244" s="176"/>
    </row>
    <row r="245" spans="1:15" x14ac:dyDescent="0.25">
      <c r="A245" s="454" t="s">
        <v>562</v>
      </c>
      <c r="B245" s="454">
        <f t="shared" si="6"/>
        <v>29</v>
      </c>
      <c r="C245" s="184">
        <f t="shared" si="7"/>
        <v>8</v>
      </c>
      <c r="D245" s="1135">
        <v>21</v>
      </c>
      <c r="E245" s="176">
        <v>1</v>
      </c>
      <c r="F245" s="553">
        <v>0</v>
      </c>
      <c r="G245" s="176">
        <v>0</v>
      </c>
      <c r="H245" s="634">
        <v>7</v>
      </c>
      <c r="I245" s="176">
        <v>3</v>
      </c>
      <c r="J245" s="176">
        <v>4</v>
      </c>
      <c r="K245" s="634">
        <v>0</v>
      </c>
      <c r="L245" s="176">
        <v>0</v>
      </c>
      <c r="M245" s="176">
        <v>0</v>
      </c>
      <c r="N245" s="185">
        <v>0</v>
      </c>
      <c r="O245" s="176"/>
    </row>
    <row r="246" spans="1:15" x14ac:dyDescent="0.25">
      <c r="A246" s="454" t="s">
        <v>563</v>
      </c>
      <c r="B246" s="454">
        <f t="shared" si="6"/>
        <v>2</v>
      </c>
      <c r="C246" s="184">
        <f t="shared" si="7"/>
        <v>1</v>
      </c>
      <c r="D246" s="1135">
        <v>1</v>
      </c>
      <c r="E246" s="176">
        <v>0</v>
      </c>
      <c r="F246" s="553">
        <v>0</v>
      </c>
      <c r="G246" s="176">
        <v>0</v>
      </c>
      <c r="H246" s="634">
        <v>1</v>
      </c>
      <c r="I246" s="176">
        <v>0</v>
      </c>
      <c r="J246" s="176">
        <v>1</v>
      </c>
      <c r="K246" s="634">
        <v>0</v>
      </c>
      <c r="L246" s="176">
        <v>0</v>
      </c>
      <c r="M246" s="176">
        <v>0</v>
      </c>
      <c r="N246" s="185">
        <v>0</v>
      </c>
      <c r="O246" s="176"/>
    </row>
    <row r="247" spans="1:15" x14ac:dyDescent="0.25">
      <c r="A247" s="454" t="s">
        <v>564</v>
      </c>
      <c r="B247" s="454">
        <f t="shared" si="6"/>
        <v>14</v>
      </c>
      <c r="C247" s="184">
        <f t="shared" si="7"/>
        <v>3</v>
      </c>
      <c r="D247" s="1135">
        <v>11</v>
      </c>
      <c r="E247" s="176">
        <v>0</v>
      </c>
      <c r="F247" s="553">
        <v>0</v>
      </c>
      <c r="G247" s="176">
        <v>0</v>
      </c>
      <c r="H247" s="634">
        <v>2</v>
      </c>
      <c r="I247" s="176">
        <v>0</v>
      </c>
      <c r="J247" s="176">
        <v>2</v>
      </c>
      <c r="K247" s="634">
        <v>1</v>
      </c>
      <c r="L247" s="176">
        <v>1</v>
      </c>
      <c r="M247" s="176">
        <v>0</v>
      </c>
      <c r="N247" s="185">
        <v>0</v>
      </c>
      <c r="O247" s="176"/>
    </row>
    <row r="248" spans="1:15" x14ac:dyDescent="0.25">
      <c r="A248" s="454" t="s">
        <v>565</v>
      </c>
      <c r="B248" s="454">
        <f t="shared" si="6"/>
        <v>4</v>
      </c>
      <c r="C248" s="184">
        <f t="shared" si="7"/>
        <v>1</v>
      </c>
      <c r="D248" s="1135">
        <v>3</v>
      </c>
      <c r="E248" s="176">
        <v>0</v>
      </c>
      <c r="F248" s="553">
        <v>0</v>
      </c>
      <c r="G248" s="176">
        <v>0</v>
      </c>
      <c r="H248" s="634">
        <v>1</v>
      </c>
      <c r="I248" s="176">
        <v>0</v>
      </c>
      <c r="J248" s="176">
        <v>1</v>
      </c>
      <c r="K248" s="634">
        <v>0</v>
      </c>
      <c r="L248" s="176">
        <v>0</v>
      </c>
      <c r="M248" s="176">
        <v>0</v>
      </c>
      <c r="N248" s="185">
        <v>0</v>
      </c>
      <c r="O248" s="176"/>
    </row>
    <row r="249" spans="1:15" x14ac:dyDescent="0.25">
      <c r="A249" s="454" t="s">
        <v>566</v>
      </c>
      <c r="B249" s="454">
        <f t="shared" si="6"/>
        <v>13</v>
      </c>
      <c r="C249" s="184">
        <f t="shared" si="7"/>
        <v>1</v>
      </c>
      <c r="D249" s="1135">
        <v>12</v>
      </c>
      <c r="E249" s="176">
        <v>0</v>
      </c>
      <c r="F249" s="553">
        <v>0</v>
      </c>
      <c r="G249" s="176">
        <v>0</v>
      </c>
      <c r="H249" s="634">
        <v>1</v>
      </c>
      <c r="I249" s="176">
        <v>0</v>
      </c>
      <c r="J249" s="176">
        <v>1</v>
      </c>
      <c r="K249" s="634">
        <v>0</v>
      </c>
      <c r="L249" s="176">
        <v>0</v>
      </c>
      <c r="M249" s="176">
        <v>0</v>
      </c>
      <c r="N249" s="185">
        <v>0</v>
      </c>
      <c r="O249" s="176"/>
    </row>
    <row r="250" spans="1:15" x14ac:dyDescent="0.25">
      <c r="A250" s="454" t="s">
        <v>567</v>
      </c>
      <c r="B250" s="454">
        <f t="shared" si="6"/>
        <v>41</v>
      </c>
      <c r="C250" s="184">
        <f t="shared" si="7"/>
        <v>7</v>
      </c>
      <c r="D250" s="1135">
        <v>34</v>
      </c>
      <c r="E250" s="176">
        <v>1</v>
      </c>
      <c r="F250" s="553">
        <v>0</v>
      </c>
      <c r="G250" s="176">
        <v>0</v>
      </c>
      <c r="H250" s="634">
        <v>6</v>
      </c>
      <c r="I250" s="176">
        <v>2</v>
      </c>
      <c r="J250" s="176">
        <v>4</v>
      </c>
      <c r="K250" s="634">
        <v>0</v>
      </c>
      <c r="L250" s="176">
        <v>0</v>
      </c>
      <c r="M250" s="176">
        <v>0</v>
      </c>
      <c r="N250" s="185">
        <v>0</v>
      </c>
      <c r="O250" s="176"/>
    </row>
    <row r="251" spans="1:15" x14ac:dyDescent="0.25">
      <c r="A251" s="454" t="s">
        <v>568</v>
      </c>
      <c r="B251" s="454">
        <f t="shared" si="6"/>
        <v>15</v>
      </c>
      <c r="C251" s="184">
        <f t="shared" si="7"/>
        <v>5</v>
      </c>
      <c r="D251" s="1135">
        <v>10</v>
      </c>
      <c r="E251" s="176">
        <v>0</v>
      </c>
      <c r="F251" s="553">
        <v>0</v>
      </c>
      <c r="G251" s="176">
        <v>0</v>
      </c>
      <c r="H251" s="634">
        <v>5</v>
      </c>
      <c r="I251" s="176">
        <v>0</v>
      </c>
      <c r="J251" s="176">
        <v>5</v>
      </c>
      <c r="K251" s="634">
        <v>0</v>
      </c>
      <c r="L251" s="176">
        <v>0</v>
      </c>
      <c r="M251" s="176">
        <v>0</v>
      </c>
      <c r="N251" s="185">
        <v>0</v>
      </c>
      <c r="O251" s="176"/>
    </row>
    <row r="252" spans="1:15" x14ac:dyDescent="0.25">
      <c r="A252" s="454" t="s">
        <v>569</v>
      </c>
      <c r="B252" s="454">
        <f t="shared" si="6"/>
        <v>6</v>
      </c>
      <c r="C252" s="184">
        <f t="shared" si="7"/>
        <v>3</v>
      </c>
      <c r="D252" s="1135">
        <v>3</v>
      </c>
      <c r="E252" s="176">
        <v>0</v>
      </c>
      <c r="F252" s="553">
        <v>0</v>
      </c>
      <c r="G252" s="176">
        <v>0</v>
      </c>
      <c r="H252" s="634">
        <v>2</v>
      </c>
      <c r="I252" s="176">
        <v>0</v>
      </c>
      <c r="J252" s="176">
        <v>2</v>
      </c>
      <c r="K252" s="634">
        <v>1</v>
      </c>
      <c r="L252" s="176">
        <v>1</v>
      </c>
      <c r="M252" s="176">
        <v>0</v>
      </c>
      <c r="N252" s="185">
        <v>0</v>
      </c>
      <c r="O252" s="176"/>
    </row>
    <row r="253" spans="1:15" x14ac:dyDescent="0.25">
      <c r="A253" s="454" t="s">
        <v>570</v>
      </c>
      <c r="B253" s="454">
        <f t="shared" si="6"/>
        <v>15</v>
      </c>
      <c r="C253" s="184">
        <f t="shared" si="7"/>
        <v>5</v>
      </c>
      <c r="D253" s="1135">
        <v>10</v>
      </c>
      <c r="E253" s="176">
        <v>0</v>
      </c>
      <c r="F253" s="553">
        <v>0</v>
      </c>
      <c r="G253" s="176">
        <v>0</v>
      </c>
      <c r="H253" s="634">
        <v>4</v>
      </c>
      <c r="I253" s="176">
        <v>1</v>
      </c>
      <c r="J253" s="176">
        <v>3</v>
      </c>
      <c r="K253" s="634">
        <v>1</v>
      </c>
      <c r="L253" s="176">
        <v>0</v>
      </c>
      <c r="M253" s="176">
        <v>1</v>
      </c>
      <c r="N253" s="185">
        <v>0</v>
      </c>
      <c r="O253" s="176"/>
    </row>
    <row r="254" spans="1:15" x14ac:dyDescent="0.25">
      <c r="A254" s="454" t="s">
        <v>571</v>
      </c>
      <c r="B254" s="454">
        <f t="shared" si="6"/>
        <v>25</v>
      </c>
      <c r="C254" s="184">
        <f t="shared" si="7"/>
        <v>6</v>
      </c>
      <c r="D254" s="1135">
        <v>19</v>
      </c>
      <c r="E254" s="176">
        <v>0</v>
      </c>
      <c r="F254" s="553">
        <v>0</v>
      </c>
      <c r="G254" s="176">
        <v>0</v>
      </c>
      <c r="H254" s="634">
        <v>5</v>
      </c>
      <c r="I254" s="176">
        <v>1</v>
      </c>
      <c r="J254" s="176">
        <v>4</v>
      </c>
      <c r="K254" s="634">
        <v>1</v>
      </c>
      <c r="L254" s="176">
        <v>1</v>
      </c>
      <c r="M254" s="176">
        <v>0</v>
      </c>
      <c r="N254" s="185">
        <v>0</v>
      </c>
      <c r="O254" s="176"/>
    </row>
    <row r="255" spans="1:15" x14ac:dyDescent="0.25">
      <c r="A255" s="454" t="s">
        <v>572</v>
      </c>
      <c r="B255" s="454">
        <f t="shared" si="6"/>
        <v>22</v>
      </c>
      <c r="C255" s="184">
        <f t="shared" si="7"/>
        <v>7</v>
      </c>
      <c r="D255" s="1135">
        <v>15</v>
      </c>
      <c r="E255" s="176">
        <v>0</v>
      </c>
      <c r="F255" s="553">
        <v>0</v>
      </c>
      <c r="G255" s="176">
        <v>1</v>
      </c>
      <c r="H255" s="634">
        <v>4</v>
      </c>
      <c r="I255" s="176">
        <v>0</v>
      </c>
      <c r="J255" s="176">
        <v>4</v>
      </c>
      <c r="K255" s="634">
        <v>2</v>
      </c>
      <c r="L255" s="176">
        <v>1</v>
      </c>
      <c r="M255" s="176">
        <v>1</v>
      </c>
      <c r="N255" s="185">
        <v>0</v>
      </c>
      <c r="O255" s="176"/>
    </row>
    <row r="256" spans="1:15" x14ac:dyDescent="0.25">
      <c r="A256" s="454" t="s">
        <v>573</v>
      </c>
      <c r="B256" s="454">
        <f t="shared" si="6"/>
        <v>12</v>
      </c>
      <c r="C256" s="184">
        <f t="shared" si="7"/>
        <v>3</v>
      </c>
      <c r="D256" s="1135">
        <v>9</v>
      </c>
      <c r="E256" s="176">
        <v>0</v>
      </c>
      <c r="F256" s="553">
        <v>0</v>
      </c>
      <c r="G256" s="176">
        <v>0</v>
      </c>
      <c r="H256" s="634">
        <v>2</v>
      </c>
      <c r="I256" s="176">
        <v>1</v>
      </c>
      <c r="J256" s="176">
        <v>1</v>
      </c>
      <c r="K256" s="634">
        <v>1</v>
      </c>
      <c r="L256" s="176">
        <v>1</v>
      </c>
      <c r="M256" s="176">
        <v>0</v>
      </c>
      <c r="N256" s="185">
        <v>0</v>
      </c>
      <c r="O256" s="176"/>
    </row>
    <row r="257" spans="1:15" x14ac:dyDescent="0.25">
      <c r="A257" s="454" t="s">
        <v>574</v>
      </c>
      <c r="B257" s="454">
        <f t="shared" si="6"/>
        <v>5</v>
      </c>
      <c r="C257" s="184">
        <f t="shared" si="7"/>
        <v>3</v>
      </c>
      <c r="D257" s="1135">
        <v>2</v>
      </c>
      <c r="E257" s="176">
        <v>0</v>
      </c>
      <c r="F257" s="553">
        <v>0</v>
      </c>
      <c r="G257" s="176">
        <v>0</v>
      </c>
      <c r="H257" s="634">
        <v>2</v>
      </c>
      <c r="I257" s="176">
        <v>1</v>
      </c>
      <c r="J257" s="176">
        <v>1</v>
      </c>
      <c r="K257" s="634">
        <v>1</v>
      </c>
      <c r="L257" s="176">
        <v>1</v>
      </c>
      <c r="M257" s="176">
        <v>0</v>
      </c>
      <c r="N257" s="185">
        <v>0</v>
      </c>
      <c r="O257" s="176"/>
    </row>
    <row r="258" spans="1:15" x14ac:dyDescent="0.25">
      <c r="A258" s="454" t="s">
        <v>575</v>
      </c>
      <c r="B258" s="454">
        <f t="shared" si="6"/>
        <v>16</v>
      </c>
      <c r="C258" s="184">
        <f t="shared" si="7"/>
        <v>4</v>
      </c>
      <c r="D258" s="1135">
        <v>12</v>
      </c>
      <c r="E258" s="176">
        <v>1</v>
      </c>
      <c r="F258" s="553">
        <v>0</v>
      </c>
      <c r="G258" s="176">
        <v>0</v>
      </c>
      <c r="H258" s="634">
        <v>3</v>
      </c>
      <c r="I258" s="176">
        <v>1</v>
      </c>
      <c r="J258" s="176">
        <v>2</v>
      </c>
      <c r="K258" s="634">
        <v>0</v>
      </c>
      <c r="L258" s="176">
        <v>0</v>
      </c>
      <c r="M258" s="176">
        <v>0</v>
      </c>
      <c r="N258" s="185">
        <v>0</v>
      </c>
      <c r="O258" s="176"/>
    </row>
    <row r="259" spans="1:15" x14ac:dyDescent="0.25">
      <c r="A259" s="454" t="s">
        <v>576</v>
      </c>
      <c r="B259" s="454">
        <f t="shared" si="6"/>
        <v>23</v>
      </c>
      <c r="C259" s="184">
        <f t="shared" si="7"/>
        <v>9</v>
      </c>
      <c r="D259" s="1135">
        <v>14</v>
      </c>
      <c r="E259" s="176">
        <v>1</v>
      </c>
      <c r="F259" s="553">
        <v>0</v>
      </c>
      <c r="G259" s="176">
        <v>0</v>
      </c>
      <c r="H259" s="634">
        <v>7</v>
      </c>
      <c r="I259" s="176">
        <v>0</v>
      </c>
      <c r="J259" s="176">
        <v>7</v>
      </c>
      <c r="K259" s="634">
        <v>0</v>
      </c>
      <c r="L259" s="176">
        <v>0</v>
      </c>
      <c r="M259" s="176">
        <v>0</v>
      </c>
      <c r="N259" s="185">
        <v>1</v>
      </c>
      <c r="O259" s="176"/>
    </row>
    <row r="260" spans="1:15" x14ac:dyDescent="0.25">
      <c r="A260" s="454" t="s">
        <v>577</v>
      </c>
      <c r="B260" s="454">
        <f t="shared" si="6"/>
        <v>14</v>
      </c>
      <c r="C260" s="184">
        <f t="shared" si="7"/>
        <v>6</v>
      </c>
      <c r="D260" s="1135">
        <v>8</v>
      </c>
      <c r="E260" s="176">
        <v>0</v>
      </c>
      <c r="F260" s="553">
        <v>0</v>
      </c>
      <c r="G260" s="176">
        <v>0</v>
      </c>
      <c r="H260" s="634">
        <v>6</v>
      </c>
      <c r="I260" s="176">
        <v>0</v>
      </c>
      <c r="J260" s="176">
        <v>6</v>
      </c>
      <c r="K260" s="634">
        <v>0</v>
      </c>
      <c r="L260" s="176">
        <v>0</v>
      </c>
      <c r="M260" s="176">
        <v>0</v>
      </c>
      <c r="N260" s="185">
        <v>0</v>
      </c>
      <c r="O260" s="176"/>
    </row>
    <row r="261" spans="1:15" x14ac:dyDescent="0.25">
      <c r="A261" s="454" t="s">
        <v>578</v>
      </c>
      <c r="B261" s="454">
        <f t="shared" si="6"/>
        <v>2</v>
      </c>
      <c r="C261" s="184">
        <f t="shared" si="7"/>
        <v>1</v>
      </c>
      <c r="D261" s="1135">
        <v>1</v>
      </c>
      <c r="E261" s="176">
        <v>0</v>
      </c>
      <c r="F261" s="553">
        <v>0</v>
      </c>
      <c r="G261" s="176">
        <v>0</v>
      </c>
      <c r="H261" s="634">
        <v>1</v>
      </c>
      <c r="I261" s="176">
        <v>0</v>
      </c>
      <c r="J261" s="176">
        <v>1</v>
      </c>
      <c r="K261" s="634">
        <v>0</v>
      </c>
      <c r="L261" s="176">
        <v>0</v>
      </c>
      <c r="M261" s="176">
        <v>0</v>
      </c>
      <c r="N261" s="185">
        <v>0</v>
      </c>
      <c r="O261" s="176"/>
    </row>
    <row r="262" spans="1:15" x14ac:dyDescent="0.25">
      <c r="A262" s="454" t="s">
        <v>579</v>
      </c>
      <c r="B262" s="454">
        <f t="shared" si="6"/>
        <v>3</v>
      </c>
      <c r="C262" s="184">
        <f t="shared" si="7"/>
        <v>1</v>
      </c>
      <c r="D262" s="1135">
        <v>2</v>
      </c>
      <c r="E262" s="176">
        <v>0</v>
      </c>
      <c r="F262" s="553">
        <v>0</v>
      </c>
      <c r="G262" s="176">
        <v>0</v>
      </c>
      <c r="H262" s="634">
        <v>1</v>
      </c>
      <c r="I262" s="176">
        <v>0</v>
      </c>
      <c r="J262" s="176">
        <v>1</v>
      </c>
      <c r="K262" s="634">
        <v>0</v>
      </c>
      <c r="L262" s="176">
        <v>0</v>
      </c>
      <c r="M262" s="176">
        <v>0</v>
      </c>
      <c r="N262" s="185">
        <v>0</v>
      </c>
      <c r="O262" s="176"/>
    </row>
    <row r="263" spans="1:15" x14ac:dyDescent="0.25">
      <c r="A263" s="454" t="s">
        <v>580</v>
      </c>
      <c r="B263" s="454">
        <f t="shared" ref="B263:B326" si="8">C263+D263</f>
        <v>98</v>
      </c>
      <c r="C263" s="184">
        <f t="shared" ref="C263:C326" si="9">E263+F263+G263+H263+K263+N263</f>
        <v>18</v>
      </c>
      <c r="D263" s="1135">
        <v>80</v>
      </c>
      <c r="E263" s="176">
        <v>1</v>
      </c>
      <c r="F263" s="553">
        <v>0</v>
      </c>
      <c r="G263" s="176">
        <v>0</v>
      </c>
      <c r="H263" s="634">
        <v>12</v>
      </c>
      <c r="I263" s="176">
        <v>0</v>
      </c>
      <c r="J263" s="176">
        <v>12</v>
      </c>
      <c r="K263" s="634">
        <v>5</v>
      </c>
      <c r="L263" s="176">
        <v>4</v>
      </c>
      <c r="M263" s="176">
        <v>1</v>
      </c>
      <c r="N263" s="185">
        <v>0</v>
      </c>
      <c r="O263" s="176"/>
    </row>
    <row r="264" spans="1:15" x14ac:dyDescent="0.25">
      <c r="A264" s="454" t="s">
        <v>581</v>
      </c>
      <c r="B264" s="454">
        <f t="shared" si="8"/>
        <v>16</v>
      </c>
      <c r="C264" s="184">
        <f t="shared" si="9"/>
        <v>4</v>
      </c>
      <c r="D264" s="1135">
        <v>12</v>
      </c>
      <c r="E264" s="176">
        <v>1</v>
      </c>
      <c r="F264" s="553">
        <v>0</v>
      </c>
      <c r="G264" s="176">
        <v>0</v>
      </c>
      <c r="H264" s="634">
        <v>2</v>
      </c>
      <c r="I264" s="176">
        <v>0</v>
      </c>
      <c r="J264" s="176">
        <v>2</v>
      </c>
      <c r="K264" s="634">
        <v>1</v>
      </c>
      <c r="L264" s="176">
        <v>1</v>
      </c>
      <c r="M264" s="176">
        <v>0</v>
      </c>
      <c r="N264" s="185">
        <v>0</v>
      </c>
      <c r="O264" s="176"/>
    </row>
    <row r="265" spans="1:15" x14ac:dyDescent="0.25">
      <c r="A265" s="454" t="s">
        <v>582</v>
      </c>
      <c r="B265" s="454">
        <f t="shared" si="8"/>
        <v>6</v>
      </c>
      <c r="C265" s="184">
        <f t="shared" si="9"/>
        <v>1</v>
      </c>
      <c r="D265" s="1135">
        <v>5</v>
      </c>
      <c r="E265" s="176">
        <v>0</v>
      </c>
      <c r="F265" s="553">
        <v>0</v>
      </c>
      <c r="G265" s="176">
        <v>0</v>
      </c>
      <c r="H265" s="634">
        <v>1</v>
      </c>
      <c r="I265" s="176">
        <v>0</v>
      </c>
      <c r="J265" s="176">
        <v>1</v>
      </c>
      <c r="K265" s="634">
        <v>0</v>
      </c>
      <c r="L265" s="176">
        <v>0</v>
      </c>
      <c r="M265" s="176">
        <v>0</v>
      </c>
      <c r="N265" s="185">
        <v>0</v>
      </c>
      <c r="O265" s="176"/>
    </row>
    <row r="266" spans="1:15" x14ac:dyDescent="0.25">
      <c r="A266" s="454" t="s">
        <v>583</v>
      </c>
      <c r="B266" s="454">
        <f t="shared" si="8"/>
        <v>16</v>
      </c>
      <c r="C266" s="184">
        <f t="shared" si="9"/>
        <v>5</v>
      </c>
      <c r="D266" s="1135">
        <v>11</v>
      </c>
      <c r="E266" s="176">
        <v>0</v>
      </c>
      <c r="F266" s="553">
        <v>0</v>
      </c>
      <c r="G266" s="176">
        <v>0</v>
      </c>
      <c r="H266" s="634">
        <v>5</v>
      </c>
      <c r="I266" s="176">
        <v>0</v>
      </c>
      <c r="J266" s="176">
        <v>5</v>
      </c>
      <c r="K266" s="634">
        <v>0</v>
      </c>
      <c r="L266" s="176">
        <v>0</v>
      </c>
      <c r="M266" s="176">
        <v>0</v>
      </c>
      <c r="N266" s="185">
        <v>0</v>
      </c>
      <c r="O266" s="176"/>
    </row>
    <row r="267" spans="1:15" x14ac:dyDescent="0.25">
      <c r="A267" s="454" t="s">
        <v>584</v>
      </c>
      <c r="B267" s="454">
        <f t="shared" si="8"/>
        <v>32</v>
      </c>
      <c r="C267" s="184">
        <f t="shared" si="9"/>
        <v>19</v>
      </c>
      <c r="D267" s="1135">
        <v>13</v>
      </c>
      <c r="E267" s="176">
        <v>1</v>
      </c>
      <c r="F267" s="553">
        <v>2</v>
      </c>
      <c r="G267" s="176">
        <v>0</v>
      </c>
      <c r="H267" s="634">
        <v>12</v>
      </c>
      <c r="I267" s="176">
        <v>3</v>
      </c>
      <c r="J267" s="176">
        <v>9</v>
      </c>
      <c r="K267" s="634">
        <v>4</v>
      </c>
      <c r="L267" s="176">
        <v>2</v>
      </c>
      <c r="M267" s="176">
        <v>2</v>
      </c>
      <c r="N267" s="185">
        <v>0</v>
      </c>
      <c r="O267" s="176"/>
    </row>
    <row r="268" spans="1:15" x14ac:dyDescent="0.25">
      <c r="A268" s="454" t="s">
        <v>585</v>
      </c>
      <c r="B268" s="454">
        <f t="shared" si="8"/>
        <v>35</v>
      </c>
      <c r="C268" s="184">
        <f t="shared" si="9"/>
        <v>15</v>
      </c>
      <c r="D268" s="1135">
        <v>20</v>
      </c>
      <c r="E268" s="176">
        <v>0</v>
      </c>
      <c r="F268" s="553">
        <v>2</v>
      </c>
      <c r="G268" s="176">
        <v>0</v>
      </c>
      <c r="H268" s="634">
        <v>9</v>
      </c>
      <c r="I268" s="176">
        <v>1</v>
      </c>
      <c r="J268" s="176">
        <v>8</v>
      </c>
      <c r="K268" s="634">
        <v>4</v>
      </c>
      <c r="L268" s="176">
        <v>4</v>
      </c>
      <c r="M268" s="176">
        <v>0</v>
      </c>
      <c r="N268" s="185">
        <v>0</v>
      </c>
      <c r="O268" s="176"/>
    </row>
    <row r="269" spans="1:15" x14ac:dyDescent="0.25">
      <c r="A269" s="454" t="s">
        <v>586</v>
      </c>
      <c r="B269" s="454">
        <f t="shared" si="8"/>
        <v>16</v>
      </c>
      <c r="C269" s="184">
        <f t="shared" si="9"/>
        <v>8</v>
      </c>
      <c r="D269" s="1135">
        <v>8</v>
      </c>
      <c r="E269" s="176">
        <v>0</v>
      </c>
      <c r="F269" s="553">
        <v>0</v>
      </c>
      <c r="G269" s="176">
        <v>0</v>
      </c>
      <c r="H269" s="634">
        <v>7</v>
      </c>
      <c r="I269" s="176">
        <v>1</v>
      </c>
      <c r="J269" s="176">
        <v>6</v>
      </c>
      <c r="K269" s="634">
        <v>1</v>
      </c>
      <c r="L269" s="176">
        <v>1</v>
      </c>
      <c r="M269" s="176">
        <v>0</v>
      </c>
      <c r="N269" s="185">
        <v>0</v>
      </c>
      <c r="O269" s="176"/>
    </row>
    <row r="270" spans="1:15" x14ac:dyDescent="0.25">
      <c r="A270" s="454" t="s">
        <v>587</v>
      </c>
      <c r="B270" s="454">
        <f t="shared" si="8"/>
        <v>24</v>
      </c>
      <c r="C270" s="184">
        <f t="shared" si="9"/>
        <v>8</v>
      </c>
      <c r="D270" s="1135">
        <v>16</v>
      </c>
      <c r="E270" s="176">
        <v>0</v>
      </c>
      <c r="F270" s="553">
        <v>0</v>
      </c>
      <c r="G270" s="176">
        <v>0</v>
      </c>
      <c r="H270" s="634">
        <v>7</v>
      </c>
      <c r="I270" s="176">
        <v>1</v>
      </c>
      <c r="J270" s="176">
        <v>6</v>
      </c>
      <c r="K270" s="634">
        <v>1</v>
      </c>
      <c r="L270" s="176">
        <v>1</v>
      </c>
      <c r="M270" s="176">
        <v>0</v>
      </c>
      <c r="N270" s="185">
        <v>0</v>
      </c>
      <c r="O270" s="176"/>
    </row>
    <row r="271" spans="1:15" x14ac:dyDescent="0.25">
      <c r="A271" s="454" t="s">
        <v>588</v>
      </c>
      <c r="B271" s="454">
        <f t="shared" si="8"/>
        <v>19</v>
      </c>
      <c r="C271" s="184">
        <f t="shared" si="9"/>
        <v>10</v>
      </c>
      <c r="D271" s="1135">
        <v>9</v>
      </c>
      <c r="E271" s="176">
        <v>0</v>
      </c>
      <c r="F271" s="553">
        <v>1</v>
      </c>
      <c r="G271" s="176">
        <v>1</v>
      </c>
      <c r="H271" s="634">
        <v>6</v>
      </c>
      <c r="I271" s="176">
        <v>1</v>
      </c>
      <c r="J271" s="176">
        <v>5</v>
      </c>
      <c r="K271" s="634">
        <v>0</v>
      </c>
      <c r="L271" s="176">
        <v>0</v>
      </c>
      <c r="M271" s="176">
        <v>0</v>
      </c>
      <c r="N271" s="185">
        <v>2</v>
      </c>
      <c r="O271" s="176"/>
    </row>
    <row r="272" spans="1:15" x14ac:dyDescent="0.25">
      <c r="A272" s="454" t="s">
        <v>589</v>
      </c>
      <c r="B272" s="454">
        <f t="shared" si="8"/>
        <v>4</v>
      </c>
      <c r="C272" s="184">
        <f t="shared" si="9"/>
        <v>2</v>
      </c>
      <c r="D272" s="1135">
        <v>2</v>
      </c>
      <c r="E272" s="176">
        <v>0</v>
      </c>
      <c r="F272" s="553">
        <v>0</v>
      </c>
      <c r="G272" s="176">
        <v>0</v>
      </c>
      <c r="H272" s="634">
        <v>1</v>
      </c>
      <c r="I272" s="176">
        <v>0</v>
      </c>
      <c r="J272" s="176">
        <v>1</v>
      </c>
      <c r="K272" s="634">
        <v>0</v>
      </c>
      <c r="L272" s="176">
        <v>0</v>
      </c>
      <c r="M272" s="176">
        <v>0</v>
      </c>
      <c r="N272" s="185">
        <v>1</v>
      </c>
      <c r="O272" s="176"/>
    </row>
    <row r="273" spans="1:15" x14ac:dyDescent="0.25">
      <c r="A273" s="454" t="s">
        <v>590</v>
      </c>
      <c r="B273" s="454">
        <f t="shared" si="8"/>
        <v>3</v>
      </c>
      <c r="C273" s="184">
        <f t="shared" si="9"/>
        <v>1</v>
      </c>
      <c r="D273" s="1135">
        <v>2</v>
      </c>
      <c r="E273" s="176">
        <v>0</v>
      </c>
      <c r="F273" s="553">
        <v>0</v>
      </c>
      <c r="G273" s="176">
        <v>0</v>
      </c>
      <c r="H273" s="634">
        <v>0</v>
      </c>
      <c r="I273" s="176">
        <v>0</v>
      </c>
      <c r="J273" s="176">
        <v>0</v>
      </c>
      <c r="K273" s="634">
        <v>0</v>
      </c>
      <c r="L273" s="176">
        <v>0</v>
      </c>
      <c r="M273" s="176">
        <v>0</v>
      </c>
      <c r="N273" s="185">
        <v>1</v>
      </c>
      <c r="O273" s="176"/>
    </row>
    <row r="274" spans="1:15" x14ac:dyDescent="0.25">
      <c r="A274" s="454" t="s">
        <v>591</v>
      </c>
      <c r="B274" s="454">
        <f t="shared" si="8"/>
        <v>26</v>
      </c>
      <c r="C274" s="184">
        <f t="shared" si="9"/>
        <v>9</v>
      </c>
      <c r="D274" s="1135">
        <v>17</v>
      </c>
      <c r="E274" s="176">
        <v>0</v>
      </c>
      <c r="F274" s="553">
        <v>0</v>
      </c>
      <c r="G274" s="176">
        <v>0</v>
      </c>
      <c r="H274" s="634">
        <v>8</v>
      </c>
      <c r="I274" s="176">
        <v>2</v>
      </c>
      <c r="J274" s="176">
        <v>6</v>
      </c>
      <c r="K274" s="634">
        <v>0</v>
      </c>
      <c r="L274" s="176">
        <v>0</v>
      </c>
      <c r="M274" s="176">
        <v>0</v>
      </c>
      <c r="N274" s="185">
        <v>1</v>
      </c>
      <c r="O274" s="176"/>
    </row>
    <row r="275" spans="1:15" x14ac:dyDescent="0.25">
      <c r="A275" s="454" t="s">
        <v>592</v>
      </c>
      <c r="B275" s="454">
        <f t="shared" si="8"/>
        <v>20</v>
      </c>
      <c r="C275" s="184">
        <f t="shared" si="9"/>
        <v>6</v>
      </c>
      <c r="D275" s="1135">
        <v>14</v>
      </c>
      <c r="E275" s="176">
        <v>0</v>
      </c>
      <c r="F275" s="553">
        <v>0</v>
      </c>
      <c r="G275" s="176">
        <v>1</v>
      </c>
      <c r="H275" s="634">
        <v>4</v>
      </c>
      <c r="I275" s="176">
        <v>1</v>
      </c>
      <c r="J275" s="176">
        <v>3</v>
      </c>
      <c r="K275" s="634">
        <v>1</v>
      </c>
      <c r="L275" s="176">
        <v>1</v>
      </c>
      <c r="M275" s="176">
        <v>0</v>
      </c>
      <c r="N275" s="185">
        <v>0</v>
      </c>
      <c r="O275" s="176"/>
    </row>
    <row r="276" spans="1:15" x14ac:dyDescent="0.25">
      <c r="A276" s="454" t="s">
        <v>593</v>
      </c>
      <c r="B276" s="454">
        <f t="shared" si="8"/>
        <v>6</v>
      </c>
      <c r="C276" s="184">
        <f t="shared" si="9"/>
        <v>3</v>
      </c>
      <c r="D276" s="1135">
        <v>3</v>
      </c>
      <c r="E276" s="176">
        <v>0</v>
      </c>
      <c r="F276" s="553">
        <v>0</v>
      </c>
      <c r="G276" s="176">
        <v>0</v>
      </c>
      <c r="H276" s="634">
        <v>3</v>
      </c>
      <c r="I276" s="176">
        <v>1</v>
      </c>
      <c r="J276" s="176">
        <v>2</v>
      </c>
      <c r="K276" s="634">
        <v>0</v>
      </c>
      <c r="L276" s="176">
        <v>0</v>
      </c>
      <c r="M276" s="176">
        <v>0</v>
      </c>
      <c r="N276" s="185">
        <v>0</v>
      </c>
      <c r="O276" s="176"/>
    </row>
    <row r="277" spans="1:15" x14ac:dyDescent="0.25">
      <c r="A277" s="454" t="s">
        <v>594</v>
      </c>
      <c r="B277" s="454">
        <f t="shared" si="8"/>
        <v>26</v>
      </c>
      <c r="C277" s="184">
        <f t="shared" si="9"/>
        <v>14</v>
      </c>
      <c r="D277" s="1135">
        <v>12</v>
      </c>
      <c r="E277" s="176">
        <v>0</v>
      </c>
      <c r="F277" s="553">
        <v>0</v>
      </c>
      <c r="G277" s="176">
        <v>0</v>
      </c>
      <c r="H277" s="634">
        <v>14</v>
      </c>
      <c r="I277" s="176">
        <v>0</v>
      </c>
      <c r="J277" s="176">
        <v>14</v>
      </c>
      <c r="K277" s="634">
        <v>0</v>
      </c>
      <c r="L277" s="176">
        <v>0</v>
      </c>
      <c r="M277" s="176">
        <v>0</v>
      </c>
      <c r="N277" s="185">
        <v>0</v>
      </c>
      <c r="O277" s="176"/>
    </row>
    <row r="278" spans="1:15" x14ac:dyDescent="0.25">
      <c r="A278" s="454" t="s">
        <v>595</v>
      </c>
      <c r="B278" s="454">
        <f t="shared" si="8"/>
        <v>2</v>
      </c>
      <c r="C278" s="184">
        <f t="shared" si="9"/>
        <v>1</v>
      </c>
      <c r="D278" s="1135">
        <v>1</v>
      </c>
      <c r="E278" s="176">
        <v>0</v>
      </c>
      <c r="F278" s="553">
        <v>0</v>
      </c>
      <c r="G278" s="176">
        <v>0</v>
      </c>
      <c r="H278" s="634">
        <v>1</v>
      </c>
      <c r="I278" s="176">
        <v>0</v>
      </c>
      <c r="J278" s="176">
        <v>1</v>
      </c>
      <c r="K278" s="634">
        <v>0</v>
      </c>
      <c r="L278" s="176">
        <v>0</v>
      </c>
      <c r="M278" s="176">
        <v>0</v>
      </c>
      <c r="N278" s="185">
        <v>0</v>
      </c>
      <c r="O278" s="176"/>
    </row>
    <row r="279" spans="1:15" x14ac:dyDescent="0.25">
      <c r="A279" s="454" t="s">
        <v>596</v>
      </c>
      <c r="B279" s="454">
        <f t="shared" si="8"/>
        <v>1</v>
      </c>
      <c r="C279" s="184">
        <f t="shared" si="9"/>
        <v>1</v>
      </c>
      <c r="D279" s="1135">
        <v>0</v>
      </c>
      <c r="E279" s="176">
        <v>0</v>
      </c>
      <c r="F279" s="553">
        <v>0</v>
      </c>
      <c r="G279" s="176">
        <v>0</v>
      </c>
      <c r="H279" s="634">
        <v>1</v>
      </c>
      <c r="I279" s="176">
        <v>0</v>
      </c>
      <c r="J279" s="176">
        <v>1</v>
      </c>
      <c r="K279" s="634">
        <v>0</v>
      </c>
      <c r="L279" s="176">
        <v>0</v>
      </c>
      <c r="M279" s="176">
        <v>0</v>
      </c>
      <c r="N279" s="185">
        <v>0</v>
      </c>
      <c r="O279" s="176"/>
    </row>
    <row r="280" spans="1:15" x14ac:dyDescent="0.25">
      <c r="A280" s="454" t="s">
        <v>597</v>
      </c>
      <c r="B280" s="454">
        <f t="shared" si="8"/>
        <v>1</v>
      </c>
      <c r="C280" s="184">
        <f t="shared" si="9"/>
        <v>1</v>
      </c>
      <c r="D280" s="1135">
        <v>0</v>
      </c>
      <c r="E280" s="176">
        <v>0</v>
      </c>
      <c r="F280" s="553">
        <v>0</v>
      </c>
      <c r="G280" s="176">
        <v>0</v>
      </c>
      <c r="H280" s="634">
        <v>1</v>
      </c>
      <c r="I280" s="176">
        <v>0</v>
      </c>
      <c r="J280" s="176">
        <v>1</v>
      </c>
      <c r="K280" s="634">
        <v>0</v>
      </c>
      <c r="L280" s="176">
        <v>0</v>
      </c>
      <c r="M280" s="176">
        <v>0</v>
      </c>
      <c r="N280" s="185">
        <v>0</v>
      </c>
      <c r="O280" s="176"/>
    </row>
    <row r="281" spans="1:15" x14ac:dyDescent="0.25">
      <c r="A281" s="454" t="s">
        <v>598</v>
      </c>
      <c r="B281" s="454">
        <f t="shared" si="8"/>
        <v>4</v>
      </c>
      <c r="C281" s="184">
        <f t="shared" si="9"/>
        <v>2</v>
      </c>
      <c r="D281" s="1135">
        <v>2</v>
      </c>
      <c r="E281" s="176">
        <v>1</v>
      </c>
      <c r="F281" s="553">
        <v>0</v>
      </c>
      <c r="G281" s="176">
        <v>0</v>
      </c>
      <c r="H281" s="634">
        <v>1</v>
      </c>
      <c r="I281" s="176">
        <v>0</v>
      </c>
      <c r="J281" s="176">
        <v>1</v>
      </c>
      <c r="K281" s="634">
        <v>0</v>
      </c>
      <c r="L281" s="176">
        <v>0</v>
      </c>
      <c r="M281" s="176">
        <v>0</v>
      </c>
      <c r="N281" s="185">
        <v>0</v>
      </c>
      <c r="O281" s="176"/>
    </row>
    <row r="282" spans="1:15" x14ac:dyDescent="0.25">
      <c r="A282" s="454" t="s">
        <v>599</v>
      </c>
      <c r="B282" s="454">
        <f t="shared" si="8"/>
        <v>42</v>
      </c>
      <c r="C282" s="184">
        <f t="shared" si="9"/>
        <v>19</v>
      </c>
      <c r="D282" s="1135">
        <v>23</v>
      </c>
      <c r="E282" s="176">
        <v>0</v>
      </c>
      <c r="F282" s="553">
        <v>0</v>
      </c>
      <c r="G282" s="176">
        <v>0</v>
      </c>
      <c r="H282" s="634">
        <v>12</v>
      </c>
      <c r="I282" s="176">
        <v>3</v>
      </c>
      <c r="J282" s="176">
        <v>9</v>
      </c>
      <c r="K282" s="634">
        <v>6</v>
      </c>
      <c r="L282" s="176">
        <v>3</v>
      </c>
      <c r="M282" s="176">
        <v>3</v>
      </c>
      <c r="N282" s="185">
        <v>1</v>
      </c>
      <c r="O282" s="176"/>
    </row>
    <row r="283" spans="1:15" x14ac:dyDescent="0.25">
      <c r="A283" s="454" t="s">
        <v>600</v>
      </c>
      <c r="B283" s="454">
        <f t="shared" si="8"/>
        <v>12</v>
      </c>
      <c r="C283" s="184">
        <f t="shared" si="9"/>
        <v>8</v>
      </c>
      <c r="D283" s="1135">
        <v>4</v>
      </c>
      <c r="E283" s="176">
        <v>0</v>
      </c>
      <c r="F283" s="553">
        <v>0</v>
      </c>
      <c r="G283" s="176">
        <v>0</v>
      </c>
      <c r="H283" s="634">
        <v>6</v>
      </c>
      <c r="I283" s="176">
        <v>1</v>
      </c>
      <c r="J283" s="176">
        <v>5</v>
      </c>
      <c r="K283" s="634">
        <v>1</v>
      </c>
      <c r="L283" s="176">
        <v>0</v>
      </c>
      <c r="M283" s="176">
        <v>1</v>
      </c>
      <c r="N283" s="185">
        <v>1</v>
      </c>
      <c r="O283" s="176"/>
    </row>
    <row r="284" spans="1:15" x14ac:dyDescent="0.25">
      <c r="A284" s="454" t="s">
        <v>601</v>
      </c>
      <c r="B284" s="454">
        <f t="shared" si="8"/>
        <v>139</v>
      </c>
      <c r="C284" s="184">
        <f t="shared" si="9"/>
        <v>41</v>
      </c>
      <c r="D284" s="1135">
        <v>98</v>
      </c>
      <c r="E284" s="176">
        <v>2</v>
      </c>
      <c r="F284" s="553">
        <v>0</v>
      </c>
      <c r="G284" s="176">
        <v>0</v>
      </c>
      <c r="H284" s="634">
        <v>21</v>
      </c>
      <c r="I284" s="176">
        <v>1</v>
      </c>
      <c r="J284" s="176">
        <v>20</v>
      </c>
      <c r="K284" s="634">
        <v>16</v>
      </c>
      <c r="L284" s="176">
        <v>16</v>
      </c>
      <c r="M284" s="176">
        <v>0</v>
      </c>
      <c r="N284" s="185">
        <v>2</v>
      </c>
      <c r="O284" s="176"/>
    </row>
    <row r="285" spans="1:15" x14ac:dyDescent="0.25">
      <c r="A285" s="454" t="s">
        <v>602</v>
      </c>
      <c r="B285" s="454">
        <f t="shared" si="8"/>
        <v>87</v>
      </c>
      <c r="C285" s="184">
        <f t="shared" si="9"/>
        <v>26</v>
      </c>
      <c r="D285" s="1135">
        <v>61</v>
      </c>
      <c r="E285" s="176">
        <v>0</v>
      </c>
      <c r="F285" s="553">
        <v>2</v>
      </c>
      <c r="G285" s="176">
        <v>0</v>
      </c>
      <c r="H285" s="634">
        <v>14</v>
      </c>
      <c r="I285" s="176">
        <v>0</v>
      </c>
      <c r="J285" s="176">
        <v>14</v>
      </c>
      <c r="K285" s="634">
        <v>8</v>
      </c>
      <c r="L285" s="176">
        <v>5</v>
      </c>
      <c r="M285" s="176">
        <v>3</v>
      </c>
      <c r="N285" s="185">
        <v>2</v>
      </c>
      <c r="O285" s="176"/>
    </row>
    <row r="286" spans="1:15" x14ac:dyDescent="0.25">
      <c r="A286" s="454" t="s">
        <v>603</v>
      </c>
      <c r="B286" s="454">
        <f t="shared" si="8"/>
        <v>38</v>
      </c>
      <c r="C286" s="184">
        <f t="shared" si="9"/>
        <v>8</v>
      </c>
      <c r="D286" s="1135">
        <v>30</v>
      </c>
      <c r="E286" s="176">
        <v>0</v>
      </c>
      <c r="F286" s="553">
        <v>0</v>
      </c>
      <c r="G286" s="176">
        <v>0</v>
      </c>
      <c r="H286" s="634">
        <v>5</v>
      </c>
      <c r="I286" s="176">
        <v>1</v>
      </c>
      <c r="J286" s="176">
        <v>4</v>
      </c>
      <c r="K286" s="634">
        <v>2</v>
      </c>
      <c r="L286" s="176">
        <v>1</v>
      </c>
      <c r="M286" s="176">
        <v>1</v>
      </c>
      <c r="N286" s="185">
        <v>1</v>
      </c>
      <c r="O286" s="176"/>
    </row>
    <row r="287" spans="1:15" x14ac:dyDescent="0.25">
      <c r="A287" s="454" t="s">
        <v>604</v>
      </c>
      <c r="B287" s="454">
        <f t="shared" si="8"/>
        <v>14</v>
      </c>
      <c r="C287" s="184">
        <f t="shared" si="9"/>
        <v>6</v>
      </c>
      <c r="D287" s="1135">
        <v>8</v>
      </c>
      <c r="E287" s="176">
        <v>0</v>
      </c>
      <c r="F287" s="553">
        <v>0</v>
      </c>
      <c r="G287" s="176">
        <v>0</v>
      </c>
      <c r="H287" s="634">
        <v>3</v>
      </c>
      <c r="I287" s="176">
        <v>0</v>
      </c>
      <c r="J287" s="176">
        <v>3</v>
      </c>
      <c r="K287" s="634">
        <v>3</v>
      </c>
      <c r="L287" s="176">
        <v>2</v>
      </c>
      <c r="M287" s="176">
        <v>1</v>
      </c>
      <c r="N287" s="185">
        <v>0</v>
      </c>
      <c r="O287" s="176"/>
    </row>
    <row r="288" spans="1:15" x14ac:dyDescent="0.25">
      <c r="A288" s="454" t="s">
        <v>605</v>
      </c>
      <c r="B288" s="454">
        <f t="shared" si="8"/>
        <v>39</v>
      </c>
      <c r="C288" s="184">
        <f t="shared" si="9"/>
        <v>18</v>
      </c>
      <c r="D288" s="1135">
        <v>21</v>
      </c>
      <c r="E288" s="176">
        <v>0</v>
      </c>
      <c r="F288" s="553">
        <v>0</v>
      </c>
      <c r="G288" s="176">
        <v>1</v>
      </c>
      <c r="H288" s="634">
        <v>12</v>
      </c>
      <c r="I288" s="176">
        <v>1</v>
      </c>
      <c r="J288" s="176">
        <v>11</v>
      </c>
      <c r="K288" s="634">
        <v>3</v>
      </c>
      <c r="L288" s="176">
        <v>2</v>
      </c>
      <c r="M288" s="176">
        <v>1</v>
      </c>
      <c r="N288" s="185">
        <v>2</v>
      </c>
      <c r="O288" s="176"/>
    </row>
    <row r="289" spans="1:15" x14ac:dyDescent="0.25">
      <c r="A289" s="454" t="s">
        <v>606</v>
      </c>
      <c r="B289" s="454">
        <f t="shared" si="8"/>
        <v>24</v>
      </c>
      <c r="C289" s="184">
        <f t="shared" si="9"/>
        <v>15</v>
      </c>
      <c r="D289" s="1135">
        <v>9</v>
      </c>
      <c r="E289" s="176">
        <v>0</v>
      </c>
      <c r="F289" s="553">
        <v>0</v>
      </c>
      <c r="G289" s="176">
        <v>0</v>
      </c>
      <c r="H289" s="634">
        <v>11</v>
      </c>
      <c r="I289" s="176">
        <v>3</v>
      </c>
      <c r="J289" s="176">
        <v>8</v>
      </c>
      <c r="K289" s="634">
        <v>4</v>
      </c>
      <c r="L289" s="176">
        <v>4</v>
      </c>
      <c r="M289" s="176">
        <v>0</v>
      </c>
      <c r="N289" s="185">
        <v>0</v>
      </c>
      <c r="O289" s="176"/>
    </row>
    <row r="290" spans="1:15" x14ac:dyDescent="0.25">
      <c r="A290" s="454" t="s">
        <v>607</v>
      </c>
      <c r="B290" s="454">
        <f t="shared" si="8"/>
        <v>53</v>
      </c>
      <c r="C290" s="184">
        <f t="shared" si="9"/>
        <v>13</v>
      </c>
      <c r="D290" s="1135">
        <v>40</v>
      </c>
      <c r="E290" s="176">
        <v>1</v>
      </c>
      <c r="F290" s="553">
        <v>0</v>
      </c>
      <c r="G290" s="176">
        <v>0</v>
      </c>
      <c r="H290" s="634">
        <v>9</v>
      </c>
      <c r="I290" s="176">
        <v>2</v>
      </c>
      <c r="J290" s="176">
        <v>7</v>
      </c>
      <c r="K290" s="634">
        <v>2</v>
      </c>
      <c r="L290" s="176">
        <v>1</v>
      </c>
      <c r="M290" s="176">
        <v>1</v>
      </c>
      <c r="N290" s="185">
        <v>1</v>
      </c>
      <c r="O290" s="176"/>
    </row>
    <row r="291" spans="1:15" x14ac:dyDescent="0.25">
      <c r="A291" s="454" t="s">
        <v>608</v>
      </c>
      <c r="B291" s="454">
        <f t="shared" si="8"/>
        <v>29</v>
      </c>
      <c r="C291" s="184">
        <f t="shared" si="9"/>
        <v>9</v>
      </c>
      <c r="D291" s="1135">
        <v>20</v>
      </c>
      <c r="E291" s="176">
        <v>0</v>
      </c>
      <c r="F291" s="553">
        <v>0</v>
      </c>
      <c r="G291" s="176">
        <v>0</v>
      </c>
      <c r="H291" s="634">
        <v>4</v>
      </c>
      <c r="I291" s="176">
        <v>2</v>
      </c>
      <c r="J291" s="176">
        <v>2</v>
      </c>
      <c r="K291" s="634">
        <v>3</v>
      </c>
      <c r="L291" s="176">
        <v>1</v>
      </c>
      <c r="M291" s="176">
        <v>2</v>
      </c>
      <c r="N291" s="185">
        <v>2</v>
      </c>
      <c r="O291" s="176"/>
    </row>
    <row r="292" spans="1:15" x14ac:dyDescent="0.25">
      <c r="A292" s="454" t="s">
        <v>609</v>
      </c>
      <c r="B292" s="454">
        <f t="shared" si="8"/>
        <v>32</v>
      </c>
      <c r="C292" s="184">
        <f t="shared" si="9"/>
        <v>12</v>
      </c>
      <c r="D292" s="1135">
        <v>20</v>
      </c>
      <c r="E292" s="176">
        <v>0</v>
      </c>
      <c r="F292" s="553">
        <v>1</v>
      </c>
      <c r="G292" s="176">
        <v>0</v>
      </c>
      <c r="H292" s="634">
        <v>8</v>
      </c>
      <c r="I292" s="176">
        <v>1</v>
      </c>
      <c r="J292" s="176">
        <v>7</v>
      </c>
      <c r="K292" s="634">
        <v>3</v>
      </c>
      <c r="L292" s="176">
        <v>3</v>
      </c>
      <c r="M292" s="176">
        <v>0</v>
      </c>
      <c r="N292" s="185">
        <v>0</v>
      </c>
      <c r="O292" s="176"/>
    </row>
    <row r="293" spans="1:15" x14ac:dyDescent="0.25">
      <c r="A293" s="454" t="s">
        <v>610</v>
      </c>
      <c r="B293" s="454">
        <f t="shared" si="8"/>
        <v>33</v>
      </c>
      <c r="C293" s="184">
        <f t="shared" si="9"/>
        <v>15</v>
      </c>
      <c r="D293" s="1135">
        <v>18</v>
      </c>
      <c r="E293" s="176">
        <v>1</v>
      </c>
      <c r="F293" s="553">
        <v>1</v>
      </c>
      <c r="G293" s="176">
        <v>0</v>
      </c>
      <c r="H293" s="634">
        <v>10</v>
      </c>
      <c r="I293" s="176">
        <v>3</v>
      </c>
      <c r="J293" s="176">
        <v>7</v>
      </c>
      <c r="K293" s="634">
        <v>3</v>
      </c>
      <c r="L293" s="176">
        <v>3</v>
      </c>
      <c r="M293" s="176">
        <v>0</v>
      </c>
      <c r="N293" s="185">
        <v>0</v>
      </c>
      <c r="O293" s="176"/>
    </row>
    <row r="294" spans="1:15" x14ac:dyDescent="0.25">
      <c r="A294" s="454" t="s">
        <v>611</v>
      </c>
      <c r="B294" s="454">
        <f t="shared" si="8"/>
        <v>32</v>
      </c>
      <c r="C294" s="184">
        <f t="shared" si="9"/>
        <v>9</v>
      </c>
      <c r="D294" s="1135">
        <v>23</v>
      </c>
      <c r="E294" s="176">
        <v>0</v>
      </c>
      <c r="F294" s="553">
        <v>0</v>
      </c>
      <c r="G294" s="176">
        <v>0</v>
      </c>
      <c r="H294" s="634">
        <v>6</v>
      </c>
      <c r="I294" s="176">
        <v>1</v>
      </c>
      <c r="J294" s="176">
        <v>5</v>
      </c>
      <c r="K294" s="634">
        <v>2</v>
      </c>
      <c r="L294" s="176">
        <v>2</v>
      </c>
      <c r="M294" s="176">
        <v>0</v>
      </c>
      <c r="N294" s="185">
        <v>1</v>
      </c>
      <c r="O294" s="176"/>
    </row>
    <row r="295" spans="1:15" x14ac:dyDescent="0.25">
      <c r="A295" s="454" t="s">
        <v>612</v>
      </c>
      <c r="B295" s="454">
        <f t="shared" si="8"/>
        <v>55</v>
      </c>
      <c r="C295" s="184">
        <f t="shared" si="9"/>
        <v>18</v>
      </c>
      <c r="D295" s="1135">
        <v>37</v>
      </c>
      <c r="E295" s="176">
        <v>1</v>
      </c>
      <c r="F295" s="553">
        <v>1</v>
      </c>
      <c r="G295" s="176">
        <v>0</v>
      </c>
      <c r="H295" s="634">
        <v>10</v>
      </c>
      <c r="I295" s="176">
        <v>0</v>
      </c>
      <c r="J295" s="176">
        <v>10</v>
      </c>
      <c r="K295" s="634">
        <v>6</v>
      </c>
      <c r="L295" s="176">
        <v>4</v>
      </c>
      <c r="M295" s="176">
        <v>2</v>
      </c>
      <c r="N295" s="185">
        <v>0</v>
      </c>
      <c r="O295" s="176"/>
    </row>
    <row r="296" spans="1:15" x14ac:dyDescent="0.25">
      <c r="A296" s="454" t="s">
        <v>613</v>
      </c>
      <c r="B296" s="454">
        <f t="shared" si="8"/>
        <v>50</v>
      </c>
      <c r="C296" s="184">
        <f t="shared" si="9"/>
        <v>19</v>
      </c>
      <c r="D296" s="1135">
        <v>31</v>
      </c>
      <c r="E296" s="176">
        <v>1</v>
      </c>
      <c r="F296" s="553">
        <v>1</v>
      </c>
      <c r="G296" s="176">
        <v>0</v>
      </c>
      <c r="H296" s="634">
        <v>12</v>
      </c>
      <c r="I296" s="176">
        <v>1</v>
      </c>
      <c r="J296" s="176">
        <v>11</v>
      </c>
      <c r="K296" s="634">
        <v>3</v>
      </c>
      <c r="L296" s="176">
        <v>1</v>
      </c>
      <c r="M296" s="176">
        <v>2</v>
      </c>
      <c r="N296" s="185">
        <v>2</v>
      </c>
      <c r="O296" s="176"/>
    </row>
    <row r="297" spans="1:15" x14ac:dyDescent="0.25">
      <c r="A297" s="454" t="s">
        <v>614</v>
      </c>
      <c r="B297" s="454">
        <f t="shared" si="8"/>
        <v>4</v>
      </c>
      <c r="C297" s="184">
        <f t="shared" si="9"/>
        <v>0</v>
      </c>
      <c r="D297" s="1135">
        <v>4</v>
      </c>
      <c r="E297" s="176">
        <v>0</v>
      </c>
      <c r="F297" s="553">
        <v>0</v>
      </c>
      <c r="G297" s="176">
        <v>0</v>
      </c>
      <c r="H297" s="634">
        <v>0</v>
      </c>
      <c r="I297" s="176">
        <v>0</v>
      </c>
      <c r="J297" s="176">
        <v>0</v>
      </c>
      <c r="K297" s="634">
        <v>0</v>
      </c>
      <c r="L297" s="176">
        <v>0</v>
      </c>
      <c r="M297" s="176">
        <v>0</v>
      </c>
      <c r="N297" s="185">
        <v>0</v>
      </c>
      <c r="O297" s="176"/>
    </row>
    <row r="298" spans="1:15" x14ac:dyDescent="0.25">
      <c r="A298" s="454" t="s">
        <v>615</v>
      </c>
      <c r="B298" s="454">
        <f t="shared" si="8"/>
        <v>1</v>
      </c>
      <c r="C298" s="184">
        <f t="shared" si="9"/>
        <v>1</v>
      </c>
      <c r="D298" s="1135">
        <v>0</v>
      </c>
      <c r="E298" s="176">
        <v>0</v>
      </c>
      <c r="F298" s="553">
        <v>1</v>
      </c>
      <c r="G298" s="176">
        <v>0</v>
      </c>
      <c r="H298" s="634">
        <v>0</v>
      </c>
      <c r="I298" s="176">
        <v>0</v>
      </c>
      <c r="J298" s="176">
        <v>0</v>
      </c>
      <c r="K298" s="634">
        <v>0</v>
      </c>
      <c r="L298" s="176">
        <v>0</v>
      </c>
      <c r="M298" s="176">
        <v>0</v>
      </c>
      <c r="N298" s="185">
        <v>0</v>
      </c>
      <c r="O298" s="176"/>
    </row>
    <row r="299" spans="1:15" x14ac:dyDescent="0.25">
      <c r="A299" s="454" t="s">
        <v>616</v>
      </c>
      <c r="B299" s="454">
        <f t="shared" si="8"/>
        <v>79</v>
      </c>
      <c r="C299" s="184">
        <f t="shared" si="9"/>
        <v>25</v>
      </c>
      <c r="D299" s="1135">
        <v>54</v>
      </c>
      <c r="E299" s="176">
        <v>1</v>
      </c>
      <c r="F299" s="553">
        <v>0</v>
      </c>
      <c r="G299" s="176">
        <v>0</v>
      </c>
      <c r="H299" s="634">
        <v>20</v>
      </c>
      <c r="I299" s="176">
        <v>2</v>
      </c>
      <c r="J299" s="176">
        <v>18</v>
      </c>
      <c r="K299" s="634">
        <v>4</v>
      </c>
      <c r="L299" s="176">
        <v>3</v>
      </c>
      <c r="M299" s="176">
        <v>1</v>
      </c>
      <c r="N299" s="185">
        <v>0</v>
      </c>
      <c r="O299" s="176"/>
    </row>
    <row r="300" spans="1:15" x14ac:dyDescent="0.25">
      <c r="A300" s="454" t="s">
        <v>617</v>
      </c>
      <c r="B300" s="454">
        <f t="shared" si="8"/>
        <v>20</v>
      </c>
      <c r="C300" s="184">
        <f t="shared" si="9"/>
        <v>7</v>
      </c>
      <c r="D300" s="1135">
        <v>13</v>
      </c>
      <c r="E300" s="176">
        <v>0</v>
      </c>
      <c r="F300" s="553">
        <v>0</v>
      </c>
      <c r="G300" s="176">
        <v>0</v>
      </c>
      <c r="H300" s="634">
        <v>5</v>
      </c>
      <c r="I300" s="176">
        <v>0</v>
      </c>
      <c r="J300" s="176">
        <v>5</v>
      </c>
      <c r="K300" s="634">
        <v>2</v>
      </c>
      <c r="L300" s="176">
        <v>2</v>
      </c>
      <c r="M300" s="176">
        <v>0</v>
      </c>
      <c r="N300" s="185">
        <v>0</v>
      </c>
      <c r="O300" s="176"/>
    </row>
    <row r="301" spans="1:15" x14ac:dyDescent="0.25">
      <c r="A301" s="454" t="s">
        <v>618</v>
      </c>
      <c r="B301" s="454">
        <f t="shared" si="8"/>
        <v>47</v>
      </c>
      <c r="C301" s="184">
        <f t="shared" si="9"/>
        <v>17</v>
      </c>
      <c r="D301" s="1135">
        <v>30</v>
      </c>
      <c r="E301" s="176">
        <v>1</v>
      </c>
      <c r="F301" s="553">
        <v>0</v>
      </c>
      <c r="G301" s="176">
        <v>1</v>
      </c>
      <c r="H301" s="634">
        <v>14</v>
      </c>
      <c r="I301" s="176">
        <v>2</v>
      </c>
      <c r="J301" s="176">
        <v>12</v>
      </c>
      <c r="K301" s="634">
        <v>1</v>
      </c>
      <c r="L301" s="176">
        <v>1</v>
      </c>
      <c r="M301" s="176">
        <v>0</v>
      </c>
      <c r="N301" s="185">
        <v>0</v>
      </c>
      <c r="O301" s="176"/>
    </row>
    <row r="302" spans="1:15" x14ac:dyDescent="0.25">
      <c r="A302" s="454" t="s">
        <v>619</v>
      </c>
      <c r="B302" s="454">
        <f t="shared" si="8"/>
        <v>14</v>
      </c>
      <c r="C302" s="184">
        <f t="shared" si="9"/>
        <v>5</v>
      </c>
      <c r="D302" s="1135">
        <v>9</v>
      </c>
      <c r="E302" s="176">
        <v>0</v>
      </c>
      <c r="F302" s="553">
        <v>0</v>
      </c>
      <c r="G302" s="176">
        <v>0</v>
      </c>
      <c r="H302" s="634">
        <v>3</v>
      </c>
      <c r="I302" s="176">
        <v>1</v>
      </c>
      <c r="J302" s="176">
        <v>2</v>
      </c>
      <c r="K302" s="634">
        <v>1</v>
      </c>
      <c r="L302" s="176">
        <v>1</v>
      </c>
      <c r="M302" s="176">
        <v>0</v>
      </c>
      <c r="N302" s="185">
        <v>1</v>
      </c>
      <c r="O302" s="176"/>
    </row>
    <row r="303" spans="1:15" x14ac:dyDescent="0.25">
      <c r="A303" s="454" t="s">
        <v>620</v>
      </c>
      <c r="B303" s="454">
        <f t="shared" si="8"/>
        <v>48</v>
      </c>
      <c r="C303" s="184">
        <f t="shared" si="9"/>
        <v>17</v>
      </c>
      <c r="D303" s="1135">
        <v>31</v>
      </c>
      <c r="E303" s="176">
        <v>3</v>
      </c>
      <c r="F303" s="553">
        <v>0</v>
      </c>
      <c r="G303" s="176">
        <v>0</v>
      </c>
      <c r="H303" s="634">
        <v>12</v>
      </c>
      <c r="I303" s="176">
        <v>1</v>
      </c>
      <c r="J303" s="176">
        <v>11</v>
      </c>
      <c r="K303" s="634">
        <v>2</v>
      </c>
      <c r="L303" s="176">
        <v>2</v>
      </c>
      <c r="M303" s="176">
        <v>0</v>
      </c>
      <c r="N303" s="185">
        <v>0</v>
      </c>
      <c r="O303" s="176"/>
    </row>
    <row r="304" spans="1:15" x14ac:dyDescent="0.25">
      <c r="A304" s="454" t="s">
        <v>621</v>
      </c>
      <c r="B304" s="454">
        <f t="shared" si="8"/>
        <v>56</v>
      </c>
      <c r="C304" s="184">
        <f t="shared" si="9"/>
        <v>29</v>
      </c>
      <c r="D304" s="1135">
        <v>27</v>
      </c>
      <c r="E304" s="176">
        <v>0</v>
      </c>
      <c r="F304" s="553">
        <v>1</v>
      </c>
      <c r="G304" s="176">
        <v>0</v>
      </c>
      <c r="H304" s="634">
        <v>21</v>
      </c>
      <c r="I304" s="176">
        <v>5</v>
      </c>
      <c r="J304" s="176">
        <v>16</v>
      </c>
      <c r="K304" s="634">
        <v>7</v>
      </c>
      <c r="L304" s="176">
        <v>5</v>
      </c>
      <c r="M304" s="176">
        <v>2</v>
      </c>
      <c r="N304" s="185">
        <v>0</v>
      </c>
      <c r="O304" s="176"/>
    </row>
    <row r="305" spans="1:15" x14ac:dyDescent="0.25">
      <c r="A305" s="454" t="s">
        <v>622</v>
      </c>
      <c r="B305" s="454">
        <f t="shared" si="8"/>
        <v>28</v>
      </c>
      <c r="C305" s="184">
        <f t="shared" si="9"/>
        <v>12</v>
      </c>
      <c r="D305" s="1135">
        <v>16</v>
      </c>
      <c r="E305" s="176">
        <v>1</v>
      </c>
      <c r="F305" s="553">
        <v>0</v>
      </c>
      <c r="G305" s="176">
        <v>0</v>
      </c>
      <c r="H305" s="634">
        <v>9</v>
      </c>
      <c r="I305" s="176">
        <v>0</v>
      </c>
      <c r="J305" s="176">
        <v>9</v>
      </c>
      <c r="K305" s="634">
        <v>2</v>
      </c>
      <c r="L305" s="176">
        <v>2</v>
      </c>
      <c r="M305" s="176">
        <v>0</v>
      </c>
      <c r="N305" s="185">
        <v>0</v>
      </c>
      <c r="O305" s="176"/>
    </row>
    <row r="306" spans="1:15" x14ac:dyDescent="0.25">
      <c r="A306" s="454" t="s">
        <v>623</v>
      </c>
      <c r="B306" s="454">
        <f t="shared" si="8"/>
        <v>60</v>
      </c>
      <c r="C306" s="184">
        <f t="shared" si="9"/>
        <v>26</v>
      </c>
      <c r="D306" s="1135">
        <v>34</v>
      </c>
      <c r="E306" s="176">
        <v>2</v>
      </c>
      <c r="F306" s="553">
        <v>1</v>
      </c>
      <c r="G306" s="176">
        <v>0</v>
      </c>
      <c r="H306" s="634">
        <v>17</v>
      </c>
      <c r="I306" s="176">
        <v>1</v>
      </c>
      <c r="J306" s="176">
        <v>16</v>
      </c>
      <c r="K306" s="634">
        <v>5</v>
      </c>
      <c r="L306" s="176">
        <v>4</v>
      </c>
      <c r="M306" s="176">
        <v>1</v>
      </c>
      <c r="N306" s="185">
        <v>1</v>
      </c>
      <c r="O306" s="176"/>
    </row>
    <row r="307" spans="1:15" x14ac:dyDescent="0.25">
      <c r="A307" s="454" t="s">
        <v>624</v>
      </c>
      <c r="B307" s="454">
        <f t="shared" si="8"/>
        <v>90</v>
      </c>
      <c r="C307" s="184">
        <f t="shared" si="9"/>
        <v>28</v>
      </c>
      <c r="D307" s="1135">
        <v>62</v>
      </c>
      <c r="E307" s="176">
        <v>2</v>
      </c>
      <c r="F307" s="553">
        <v>0</v>
      </c>
      <c r="G307" s="176">
        <v>0</v>
      </c>
      <c r="H307" s="634">
        <v>22</v>
      </c>
      <c r="I307" s="176">
        <v>3</v>
      </c>
      <c r="J307" s="176">
        <v>19</v>
      </c>
      <c r="K307" s="634">
        <v>4</v>
      </c>
      <c r="L307" s="176">
        <v>2</v>
      </c>
      <c r="M307" s="176">
        <v>2</v>
      </c>
      <c r="N307" s="185">
        <v>0</v>
      </c>
      <c r="O307" s="176"/>
    </row>
    <row r="308" spans="1:15" x14ac:dyDescent="0.25">
      <c r="A308" s="454" t="s">
        <v>625</v>
      </c>
      <c r="B308" s="454">
        <f t="shared" si="8"/>
        <v>20</v>
      </c>
      <c r="C308" s="184">
        <f t="shared" si="9"/>
        <v>7</v>
      </c>
      <c r="D308" s="1135">
        <v>13</v>
      </c>
      <c r="E308" s="176">
        <v>0</v>
      </c>
      <c r="F308" s="553">
        <v>0</v>
      </c>
      <c r="G308" s="176">
        <v>0</v>
      </c>
      <c r="H308" s="634">
        <v>7</v>
      </c>
      <c r="I308" s="176">
        <v>0</v>
      </c>
      <c r="J308" s="176">
        <v>7</v>
      </c>
      <c r="K308" s="634">
        <v>0</v>
      </c>
      <c r="L308" s="176">
        <v>0</v>
      </c>
      <c r="M308" s="176">
        <v>0</v>
      </c>
      <c r="N308" s="185">
        <v>0</v>
      </c>
      <c r="O308" s="176"/>
    </row>
    <row r="309" spans="1:15" x14ac:dyDescent="0.25">
      <c r="A309" s="454" t="s">
        <v>626</v>
      </c>
      <c r="B309" s="454">
        <f t="shared" si="8"/>
        <v>26</v>
      </c>
      <c r="C309" s="184">
        <f t="shared" si="9"/>
        <v>9</v>
      </c>
      <c r="D309" s="1135">
        <v>17</v>
      </c>
      <c r="E309" s="176">
        <v>0</v>
      </c>
      <c r="F309" s="553">
        <v>0</v>
      </c>
      <c r="G309" s="176">
        <v>0</v>
      </c>
      <c r="H309" s="634">
        <v>7</v>
      </c>
      <c r="I309" s="176">
        <v>1</v>
      </c>
      <c r="J309" s="176">
        <v>6</v>
      </c>
      <c r="K309" s="634">
        <v>2</v>
      </c>
      <c r="L309" s="176">
        <v>2</v>
      </c>
      <c r="M309" s="176">
        <v>0</v>
      </c>
      <c r="N309" s="185">
        <v>0</v>
      </c>
      <c r="O309" s="176"/>
    </row>
    <row r="310" spans="1:15" x14ac:dyDescent="0.25">
      <c r="A310" s="454" t="s">
        <v>627</v>
      </c>
      <c r="B310" s="454">
        <f t="shared" si="8"/>
        <v>27</v>
      </c>
      <c r="C310" s="184">
        <f t="shared" si="9"/>
        <v>12</v>
      </c>
      <c r="D310" s="1135">
        <v>15</v>
      </c>
      <c r="E310" s="176">
        <v>1</v>
      </c>
      <c r="F310" s="553">
        <v>0</v>
      </c>
      <c r="G310" s="176">
        <v>0</v>
      </c>
      <c r="H310" s="634">
        <v>8</v>
      </c>
      <c r="I310" s="176">
        <v>1</v>
      </c>
      <c r="J310" s="176">
        <v>7</v>
      </c>
      <c r="K310" s="634">
        <v>3</v>
      </c>
      <c r="L310" s="176">
        <v>3</v>
      </c>
      <c r="M310" s="176">
        <v>0</v>
      </c>
      <c r="N310" s="185">
        <v>0</v>
      </c>
      <c r="O310" s="176"/>
    </row>
    <row r="311" spans="1:15" x14ac:dyDescent="0.25">
      <c r="A311" s="454" t="s">
        <v>628</v>
      </c>
      <c r="B311" s="454">
        <f t="shared" si="8"/>
        <v>25</v>
      </c>
      <c r="C311" s="184">
        <f t="shared" si="9"/>
        <v>19</v>
      </c>
      <c r="D311" s="1135">
        <v>6</v>
      </c>
      <c r="E311" s="176">
        <v>1</v>
      </c>
      <c r="F311" s="553">
        <v>0</v>
      </c>
      <c r="G311" s="176">
        <v>0</v>
      </c>
      <c r="H311" s="634">
        <v>14</v>
      </c>
      <c r="I311" s="176">
        <v>3</v>
      </c>
      <c r="J311" s="176">
        <v>11</v>
      </c>
      <c r="K311" s="634">
        <v>4</v>
      </c>
      <c r="L311" s="176">
        <v>4</v>
      </c>
      <c r="M311" s="176">
        <v>0</v>
      </c>
      <c r="N311" s="185">
        <v>0</v>
      </c>
      <c r="O311" s="176"/>
    </row>
    <row r="312" spans="1:15" x14ac:dyDescent="0.25">
      <c r="A312" s="454" t="s">
        <v>629</v>
      </c>
      <c r="B312" s="454">
        <f t="shared" si="8"/>
        <v>4</v>
      </c>
      <c r="C312" s="184">
        <f t="shared" si="9"/>
        <v>3</v>
      </c>
      <c r="D312" s="1135">
        <v>1</v>
      </c>
      <c r="E312" s="176">
        <v>0</v>
      </c>
      <c r="F312" s="553">
        <v>0</v>
      </c>
      <c r="G312" s="176">
        <v>0</v>
      </c>
      <c r="H312" s="634">
        <v>1</v>
      </c>
      <c r="I312" s="176">
        <v>1</v>
      </c>
      <c r="J312" s="176">
        <v>0</v>
      </c>
      <c r="K312" s="634">
        <v>2</v>
      </c>
      <c r="L312" s="176">
        <v>1</v>
      </c>
      <c r="M312" s="176">
        <v>1</v>
      </c>
      <c r="N312" s="185">
        <v>0</v>
      </c>
      <c r="O312" s="176"/>
    </row>
    <row r="313" spans="1:15" x14ac:dyDescent="0.25">
      <c r="A313" s="454" t="s">
        <v>630</v>
      </c>
      <c r="B313" s="454">
        <f t="shared" si="8"/>
        <v>7</v>
      </c>
      <c r="C313" s="184">
        <f t="shared" si="9"/>
        <v>2</v>
      </c>
      <c r="D313" s="1135">
        <v>5</v>
      </c>
      <c r="E313" s="176">
        <v>0</v>
      </c>
      <c r="F313" s="553">
        <v>0</v>
      </c>
      <c r="G313" s="176">
        <v>0</v>
      </c>
      <c r="H313" s="634">
        <v>2</v>
      </c>
      <c r="I313" s="176">
        <v>0</v>
      </c>
      <c r="J313" s="176">
        <v>2</v>
      </c>
      <c r="K313" s="634">
        <v>0</v>
      </c>
      <c r="L313" s="176">
        <v>0</v>
      </c>
      <c r="M313" s="176">
        <v>0</v>
      </c>
      <c r="N313" s="185">
        <v>0</v>
      </c>
      <c r="O313" s="176"/>
    </row>
    <row r="314" spans="1:15" x14ac:dyDescent="0.25">
      <c r="A314" s="454" t="s">
        <v>631</v>
      </c>
      <c r="B314" s="454">
        <f t="shared" si="8"/>
        <v>6</v>
      </c>
      <c r="C314" s="184">
        <f t="shared" si="9"/>
        <v>2</v>
      </c>
      <c r="D314" s="1135">
        <v>4</v>
      </c>
      <c r="E314" s="176">
        <v>0</v>
      </c>
      <c r="F314" s="553">
        <v>0</v>
      </c>
      <c r="G314" s="176">
        <v>0</v>
      </c>
      <c r="H314" s="634">
        <v>1</v>
      </c>
      <c r="I314" s="176">
        <v>0</v>
      </c>
      <c r="J314" s="176">
        <v>1</v>
      </c>
      <c r="K314" s="634">
        <v>1</v>
      </c>
      <c r="L314" s="176">
        <v>1</v>
      </c>
      <c r="M314" s="176">
        <v>0</v>
      </c>
      <c r="N314" s="185">
        <v>0</v>
      </c>
      <c r="O314" s="176"/>
    </row>
    <row r="315" spans="1:15" x14ac:dyDescent="0.25">
      <c r="A315" s="454" t="s">
        <v>632</v>
      </c>
      <c r="B315" s="454">
        <f t="shared" si="8"/>
        <v>8</v>
      </c>
      <c r="C315" s="184">
        <f t="shared" si="9"/>
        <v>4</v>
      </c>
      <c r="D315" s="1135">
        <v>4</v>
      </c>
      <c r="E315" s="176">
        <v>0</v>
      </c>
      <c r="F315" s="553">
        <v>0</v>
      </c>
      <c r="G315" s="176">
        <v>0</v>
      </c>
      <c r="H315" s="634">
        <v>3</v>
      </c>
      <c r="I315" s="176">
        <v>1</v>
      </c>
      <c r="J315" s="176">
        <v>2</v>
      </c>
      <c r="K315" s="634">
        <v>1</v>
      </c>
      <c r="L315" s="176">
        <v>1</v>
      </c>
      <c r="M315" s="176">
        <v>0</v>
      </c>
      <c r="N315" s="185">
        <v>0</v>
      </c>
      <c r="O315" s="176"/>
    </row>
    <row r="316" spans="1:15" x14ac:dyDescent="0.25">
      <c r="A316" s="454" t="s">
        <v>633</v>
      </c>
      <c r="B316" s="454">
        <f t="shared" si="8"/>
        <v>14</v>
      </c>
      <c r="C316" s="184">
        <f t="shared" si="9"/>
        <v>8</v>
      </c>
      <c r="D316" s="1135">
        <v>6</v>
      </c>
      <c r="E316" s="176">
        <v>1</v>
      </c>
      <c r="F316" s="553">
        <v>1</v>
      </c>
      <c r="G316" s="176">
        <v>0</v>
      </c>
      <c r="H316" s="634">
        <v>3</v>
      </c>
      <c r="I316" s="176">
        <v>0</v>
      </c>
      <c r="J316" s="176">
        <v>3</v>
      </c>
      <c r="K316" s="634">
        <v>3</v>
      </c>
      <c r="L316" s="176">
        <v>3</v>
      </c>
      <c r="M316" s="176">
        <v>0</v>
      </c>
      <c r="N316" s="185">
        <v>0</v>
      </c>
      <c r="O316" s="176"/>
    </row>
    <row r="317" spans="1:15" x14ac:dyDescent="0.25">
      <c r="A317" s="454" t="s">
        <v>634</v>
      </c>
      <c r="B317" s="454">
        <f t="shared" si="8"/>
        <v>20</v>
      </c>
      <c r="C317" s="184">
        <f t="shared" si="9"/>
        <v>13</v>
      </c>
      <c r="D317" s="1135">
        <v>7</v>
      </c>
      <c r="E317" s="176">
        <v>3</v>
      </c>
      <c r="F317" s="553">
        <v>1</v>
      </c>
      <c r="G317" s="176">
        <v>1</v>
      </c>
      <c r="H317" s="634">
        <v>8</v>
      </c>
      <c r="I317" s="176">
        <v>2</v>
      </c>
      <c r="J317" s="176">
        <v>6</v>
      </c>
      <c r="K317" s="634">
        <v>0</v>
      </c>
      <c r="L317" s="176">
        <v>0</v>
      </c>
      <c r="M317" s="176">
        <v>0</v>
      </c>
      <c r="N317" s="185">
        <v>0</v>
      </c>
      <c r="O317" s="176"/>
    </row>
    <row r="318" spans="1:15" x14ac:dyDescent="0.25">
      <c r="A318" s="454" t="s">
        <v>635</v>
      </c>
      <c r="B318" s="454">
        <f t="shared" si="8"/>
        <v>42</v>
      </c>
      <c r="C318" s="184">
        <f t="shared" si="9"/>
        <v>13</v>
      </c>
      <c r="D318" s="1135">
        <v>29</v>
      </c>
      <c r="E318" s="176">
        <v>3</v>
      </c>
      <c r="F318" s="553">
        <v>0</v>
      </c>
      <c r="G318" s="176">
        <v>0</v>
      </c>
      <c r="H318" s="634">
        <v>8</v>
      </c>
      <c r="I318" s="176">
        <v>1</v>
      </c>
      <c r="J318" s="176">
        <v>7</v>
      </c>
      <c r="K318" s="634">
        <v>2</v>
      </c>
      <c r="L318" s="176">
        <v>1</v>
      </c>
      <c r="M318" s="176">
        <v>1</v>
      </c>
      <c r="N318" s="185">
        <v>0</v>
      </c>
      <c r="O318" s="176"/>
    </row>
    <row r="319" spans="1:15" x14ac:dyDescent="0.25">
      <c r="A319" s="454" t="s">
        <v>636</v>
      </c>
      <c r="B319" s="454">
        <f t="shared" si="8"/>
        <v>2</v>
      </c>
      <c r="C319" s="184">
        <f t="shared" si="9"/>
        <v>2</v>
      </c>
      <c r="D319" s="1135">
        <v>0</v>
      </c>
      <c r="E319" s="176">
        <v>0</v>
      </c>
      <c r="F319" s="553">
        <v>0</v>
      </c>
      <c r="G319" s="176">
        <v>0</v>
      </c>
      <c r="H319" s="634">
        <v>1</v>
      </c>
      <c r="I319" s="176">
        <v>0</v>
      </c>
      <c r="J319" s="176">
        <v>1</v>
      </c>
      <c r="K319" s="634">
        <v>1</v>
      </c>
      <c r="L319" s="176">
        <v>1</v>
      </c>
      <c r="M319" s="176">
        <v>0</v>
      </c>
      <c r="N319" s="185">
        <v>0</v>
      </c>
      <c r="O319" s="176"/>
    </row>
    <row r="320" spans="1:15" x14ac:dyDescent="0.25">
      <c r="A320" s="454" t="s">
        <v>637</v>
      </c>
      <c r="B320" s="454">
        <f t="shared" si="8"/>
        <v>4</v>
      </c>
      <c r="C320" s="184">
        <f t="shared" si="9"/>
        <v>1</v>
      </c>
      <c r="D320" s="1135">
        <v>3</v>
      </c>
      <c r="E320" s="176">
        <v>0</v>
      </c>
      <c r="F320" s="553">
        <v>0</v>
      </c>
      <c r="G320" s="176">
        <v>0</v>
      </c>
      <c r="H320" s="634">
        <v>1</v>
      </c>
      <c r="I320" s="176">
        <v>0</v>
      </c>
      <c r="J320" s="176">
        <v>1</v>
      </c>
      <c r="K320" s="634">
        <v>0</v>
      </c>
      <c r="L320" s="176">
        <v>0</v>
      </c>
      <c r="M320" s="176">
        <v>0</v>
      </c>
      <c r="N320" s="185">
        <v>0</v>
      </c>
      <c r="O320" s="176"/>
    </row>
    <row r="321" spans="1:15" x14ac:dyDescent="0.25">
      <c r="A321" s="454" t="s">
        <v>638</v>
      </c>
      <c r="B321" s="454">
        <f t="shared" si="8"/>
        <v>13</v>
      </c>
      <c r="C321" s="184">
        <f t="shared" si="9"/>
        <v>3</v>
      </c>
      <c r="D321" s="1135">
        <v>10</v>
      </c>
      <c r="E321" s="176">
        <v>1</v>
      </c>
      <c r="F321" s="553">
        <v>0</v>
      </c>
      <c r="G321" s="176">
        <v>0</v>
      </c>
      <c r="H321" s="634">
        <v>1</v>
      </c>
      <c r="I321" s="176">
        <v>0</v>
      </c>
      <c r="J321" s="176">
        <v>1</v>
      </c>
      <c r="K321" s="634">
        <v>1</v>
      </c>
      <c r="L321" s="176">
        <v>1</v>
      </c>
      <c r="M321" s="176">
        <v>0</v>
      </c>
      <c r="N321" s="185">
        <v>0</v>
      </c>
      <c r="O321" s="176"/>
    </row>
    <row r="322" spans="1:15" x14ac:dyDescent="0.25">
      <c r="A322" s="454" t="s">
        <v>639</v>
      </c>
      <c r="B322" s="454">
        <f t="shared" si="8"/>
        <v>36</v>
      </c>
      <c r="C322" s="184">
        <f t="shared" si="9"/>
        <v>20</v>
      </c>
      <c r="D322" s="1135">
        <v>16</v>
      </c>
      <c r="E322" s="176">
        <v>2</v>
      </c>
      <c r="F322" s="553">
        <v>0</v>
      </c>
      <c r="G322" s="176">
        <v>0</v>
      </c>
      <c r="H322" s="634">
        <v>10</v>
      </c>
      <c r="I322" s="176">
        <v>0</v>
      </c>
      <c r="J322" s="176">
        <v>10</v>
      </c>
      <c r="K322" s="634">
        <v>8</v>
      </c>
      <c r="L322" s="176">
        <v>7</v>
      </c>
      <c r="M322" s="176">
        <v>1</v>
      </c>
      <c r="N322" s="185">
        <v>0</v>
      </c>
      <c r="O322" s="176"/>
    </row>
    <row r="323" spans="1:15" x14ac:dyDescent="0.25">
      <c r="A323" s="454" t="s">
        <v>640</v>
      </c>
      <c r="B323" s="454">
        <f t="shared" si="8"/>
        <v>4</v>
      </c>
      <c r="C323" s="184">
        <f t="shared" si="9"/>
        <v>3</v>
      </c>
      <c r="D323" s="1135">
        <v>1</v>
      </c>
      <c r="E323" s="176">
        <v>0</v>
      </c>
      <c r="F323" s="553">
        <v>0</v>
      </c>
      <c r="G323" s="176">
        <v>0</v>
      </c>
      <c r="H323" s="634">
        <v>2</v>
      </c>
      <c r="I323" s="176">
        <v>0</v>
      </c>
      <c r="J323" s="176">
        <v>2</v>
      </c>
      <c r="K323" s="634">
        <v>0</v>
      </c>
      <c r="L323" s="176">
        <v>0</v>
      </c>
      <c r="M323" s="176">
        <v>0</v>
      </c>
      <c r="N323" s="185">
        <v>1</v>
      </c>
      <c r="O323" s="176"/>
    </row>
    <row r="324" spans="1:15" x14ac:dyDescent="0.25">
      <c r="A324" s="454" t="s">
        <v>641</v>
      </c>
      <c r="B324" s="454">
        <f t="shared" si="8"/>
        <v>2</v>
      </c>
      <c r="C324" s="184">
        <f t="shared" si="9"/>
        <v>1</v>
      </c>
      <c r="D324" s="1135">
        <v>1</v>
      </c>
      <c r="E324" s="176">
        <v>0</v>
      </c>
      <c r="F324" s="553">
        <v>0</v>
      </c>
      <c r="G324" s="176">
        <v>0</v>
      </c>
      <c r="H324" s="634">
        <v>1</v>
      </c>
      <c r="I324" s="176">
        <v>0</v>
      </c>
      <c r="J324" s="176">
        <v>1</v>
      </c>
      <c r="K324" s="634">
        <v>0</v>
      </c>
      <c r="L324" s="176">
        <v>0</v>
      </c>
      <c r="M324" s="176">
        <v>0</v>
      </c>
      <c r="N324" s="185">
        <v>0</v>
      </c>
      <c r="O324" s="176"/>
    </row>
    <row r="325" spans="1:15" x14ac:dyDescent="0.25">
      <c r="A325" s="454" t="s">
        <v>642</v>
      </c>
      <c r="B325" s="454">
        <f t="shared" si="8"/>
        <v>1</v>
      </c>
      <c r="C325" s="184">
        <f t="shared" si="9"/>
        <v>1</v>
      </c>
      <c r="D325" s="1135">
        <v>0</v>
      </c>
      <c r="E325" s="176">
        <v>0</v>
      </c>
      <c r="F325" s="553">
        <v>0</v>
      </c>
      <c r="G325" s="176">
        <v>0</v>
      </c>
      <c r="H325" s="634">
        <v>1</v>
      </c>
      <c r="I325" s="176">
        <v>0</v>
      </c>
      <c r="J325" s="176">
        <v>1</v>
      </c>
      <c r="K325" s="634">
        <v>0</v>
      </c>
      <c r="L325" s="176">
        <v>0</v>
      </c>
      <c r="M325" s="176">
        <v>0</v>
      </c>
      <c r="N325" s="185">
        <v>0</v>
      </c>
      <c r="O325" s="176"/>
    </row>
    <row r="326" spans="1:15" x14ac:dyDescent="0.25">
      <c r="A326" s="454" t="s">
        <v>643</v>
      </c>
      <c r="B326" s="454">
        <f t="shared" si="8"/>
        <v>15</v>
      </c>
      <c r="C326" s="184">
        <f t="shared" si="9"/>
        <v>8</v>
      </c>
      <c r="D326" s="1135">
        <v>7</v>
      </c>
      <c r="E326" s="176">
        <v>0</v>
      </c>
      <c r="F326" s="553">
        <v>0</v>
      </c>
      <c r="G326" s="176">
        <v>0</v>
      </c>
      <c r="H326" s="634">
        <v>7</v>
      </c>
      <c r="I326" s="176">
        <v>1</v>
      </c>
      <c r="J326" s="176">
        <v>6</v>
      </c>
      <c r="K326" s="634">
        <v>1</v>
      </c>
      <c r="L326" s="176">
        <v>1</v>
      </c>
      <c r="M326" s="176">
        <v>0</v>
      </c>
      <c r="N326" s="185">
        <v>0</v>
      </c>
      <c r="O326" s="176"/>
    </row>
    <row r="327" spans="1:15" x14ac:dyDescent="0.25">
      <c r="A327" s="454" t="s">
        <v>644</v>
      </c>
      <c r="B327" s="454">
        <f t="shared" ref="B327:B390" si="10">C327+D327</f>
        <v>1</v>
      </c>
      <c r="C327" s="184">
        <f t="shared" ref="C327:C390" si="11">E327+F327+G327+H327+K327+N327</f>
        <v>1</v>
      </c>
      <c r="D327" s="1135">
        <v>0</v>
      </c>
      <c r="E327" s="176">
        <v>0</v>
      </c>
      <c r="F327" s="553">
        <v>0</v>
      </c>
      <c r="G327" s="176">
        <v>0</v>
      </c>
      <c r="H327" s="634">
        <v>1</v>
      </c>
      <c r="I327" s="176">
        <v>0</v>
      </c>
      <c r="J327" s="176">
        <v>1</v>
      </c>
      <c r="K327" s="634">
        <v>0</v>
      </c>
      <c r="L327" s="176">
        <v>0</v>
      </c>
      <c r="M327" s="176">
        <v>0</v>
      </c>
      <c r="N327" s="185">
        <v>0</v>
      </c>
      <c r="O327" s="176"/>
    </row>
    <row r="328" spans="1:15" x14ac:dyDescent="0.25">
      <c r="A328" s="454" t="s">
        <v>645</v>
      </c>
      <c r="B328" s="454">
        <f t="shared" si="10"/>
        <v>1</v>
      </c>
      <c r="C328" s="184">
        <f t="shared" si="11"/>
        <v>1</v>
      </c>
      <c r="D328" s="1135">
        <v>0</v>
      </c>
      <c r="E328" s="176">
        <v>0</v>
      </c>
      <c r="F328" s="553">
        <v>0</v>
      </c>
      <c r="G328" s="176">
        <v>0</v>
      </c>
      <c r="H328" s="634">
        <v>1</v>
      </c>
      <c r="I328" s="176">
        <v>0</v>
      </c>
      <c r="J328" s="176">
        <v>1</v>
      </c>
      <c r="K328" s="634">
        <v>0</v>
      </c>
      <c r="L328" s="176">
        <v>0</v>
      </c>
      <c r="M328" s="176">
        <v>0</v>
      </c>
      <c r="N328" s="185">
        <v>0</v>
      </c>
      <c r="O328" s="176"/>
    </row>
    <row r="329" spans="1:15" x14ac:dyDescent="0.25">
      <c r="A329" s="454" t="s">
        <v>646</v>
      </c>
      <c r="B329" s="454">
        <f t="shared" si="10"/>
        <v>1</v>
      </c>
      <c r="C329" s="184">
        <f t="shared" si="11"/>
        <v>1</v>
      </c>
      <c r="D329" s="1135">
        <v>0</v>
      </c>
      <c r="E329" s="176">
        <v>0</v>
      </c>
      <c r="F329" s="553">
        <v>0</v>
      </c>
      <c r="G329" s="176">
        <v>0</v>
      </c>
      <c r="H329" s="634">
        <v>1</v>
      </c>
      <c r="I329" s="176">
        <v>0</v>
      </c>
      <c r="J329" s="176">
        <v>1</v>
      </c>
      <c r="K329" s="634">
        <v>0</v>
      </c>
      <c r="L329" s="176">
        <v>0</v>
      </c>
      <c r="M329" s="176">
        <v>0</v>
      </c>
      <c r="N329" s="185">
        <v>0</v>
      </c>
      <c r="O329" s="176"/>
    </row>
    <row r="330" spans="1:15" x14ac:dyDescent="0.25">
      <c r="A330" s="454" t="s">
        <v>647</v>
      </c>
      <c r="B330" s="454">
        <f t="shared" si="10"/>
        <v>19</v>
      </c>
      <c r="C330" s="184">
        <f t="shared" si="11"/>
        <v>6</v>
      </c>
      <c r="D330" s="1135">
        <v>13</v>
      </c>
      <c r="E330" s="176">
        <v>0</v>
      </c>
      <c r="F330" s="553">
        <v>0</v>
      </c>
      <c r="G330" s="176">
        <v>0</v>
      </c>
      <c r="H330" s="634">
        <v>5</v>
      </c>
      <c r="I330" s="176">
        <v>0</v>
      </c>
      <c r="J330" s="176">
        <v>5</v>
      </c>
      <c r="K330" s="634">
        <v>0</v>
      </c>
      <c r="L330" s="176">
        <v>0</v>
      </c>
      <c r="M330" s="176">
        <v>0</v>
      </c>
      <c r="N330" s="185">
        <v>1</v>
      </c>
      <c r="O330" s="176"/>
    </row>
    <row r="331" spans="1:15" x14ac:dyDescent="0.25">
      <c r="A331" s="454" t="s">
        <v>648</v>
      </c>
      <c r="B331" s="454">
        <f t="shared" si="10"/>
        <v>4</v>
      </c>
      <c r="C331" s="184">
        <f t="shared" si="11"/>
        <v>3</v>
      </c>
      <c r="D331" s="1135">
        <v>1</v>
      </c>
      <c r="E331" s="176">
        <v>0</v>
      </c>
      <c r="F331" s="553">
        <v>0</v>
      </c>
      <c r="G331" s="176">
        <v>0</v>
      </c>
      <c r="H331" s="634">
        <v>2</v>
      </c>
      <c r="I331" s="176">
        <v>0</v>
      </c>
      <c r="J331" s="176">
        <v>2</v>
      </c>
      <c r="K331" s="634">
        <v>1</v>
      </c>
      <c r="L331" s="176">
        <v>0</v>
      </c>
      <c r="M331" s="176">
        <v>1</v>
      </c>
      <c r="N331" s="185">
        <v>0</v>
      </c>
      <c r="O331" s="176"/>
    </row>
    <row r="332" spans="1:15" x14ac:dyDescent="0.25">
      <c r="A332" s="454" t="s">
        <v>649</v>
      </c>
      <c r="B332" s="454">
        <f t="shared" si="10"/>
        <v>28</v>
      </c>
      <c r="C332" s="184">
        <f t="shared" si="11"/>
        <v>21</v>
      </c>
      <c r="D332" s="1135">
        <v>7</v>
      </c>
      <c r="E332" s="176">
        <v>3</v>
      </c>
      <c r="F332" s="553">
        <v>0</v>
      </c>
      <c r="G332" s="176">
        <v>1</v>
      </c>
      <c r="H332" s="634">
        <v>12</v>
      </c>
      <c r="I332" s="176">
        <v>1</v>
      </c>
      <c r="J332" s="176">
        <v>11</v>
      </c>
      <c r="K332" s="634">
        <v>5</v>
      </c>
      <c r="L332" s="176">
        <v>4</v>
      </c>
      <c r="M332" s="176">
        <v>1</v>
      </c>
      <c r="N332" s="185">
        <v>0</v>
      </c>
      <c r="O332" s="176"/>
    </row>
    <row r="333" spans="1:15" x14ac:dyDescent="0.25">
      <c r="A333" s="454" t="s">
        <v>650</v>
      </c>
      <c r="B333" s="454">
        <f t="shared" si="10"/>
        <v>1</v>
      </c>
      <c r="C333" s="184">
        <f t="shared" si="11"/>
        <v>1</v>
      </c>
      <c r="D333" s="1135">
        <v>0</v>
      </c>
      <c r="E333" s="176">
        <v>0</v>
      </c>
      <c r="F333" s="553">
        <v>0</v>
      </c>
      <c r="G333" s="176">
        <v>0</v>
      </c>
      <c r="H333" s="634">
        <v>1</v>
      </c>
      <c r="I333" s="176">
        <v>0</v>
      </c>
      <c r="J333" s="176">
        <v>1</v>
      </c>
      <c r="K333" s="634">
        <v>0</v>
      </c>
      <c r="L333" s="176">
        <v>0</v>
      </c>
      <c r="M333" s="176">
        <v>0</v>
      </c>
      <c r="N333" s="185">
        <v>0</v>
      </c>
      <c r="O333" s="176"/>
    </row>
    <row r="334" spans="1:15" x14ac:dyDescent="0.25">
      <c r="A334" s="454" t="s">
        <v>651</v>
      </c>
      <c r="B334" s="454">
        <f t="shared" si="10"/>
        <v>11</v>
      </c>
      <c r="C334" s="184">
        <f t="shared" si="11"/>
        <v>7</v>
      </c>
      <c r="D334" s="1135">
        <v>4</v>
      </c>
      <c r="E334" s="176">
        <v>0</v>
      </c>
      <c r="F334" s="553">
        <v>0</v>
      </c>
      <c r="G334" s="176">
        <v>0</v>
      </c>
      <c r="H334" s="634">
        <v>6</v>
      </c>
      <c r="I334" s="176">
        <v>0</v>
      </c>
      <c r="J334" s="176">
        <v>6</v>
      </c>
      <c r="K334" s="634">
        <v>1</v>
      </c>
      <c r="L334" s="176">
        <v>0</v>
      </c>
      <c r="M334" s="176">
        <v>1</v>
      </c>
      <c r="N334" s="185">
        <v>0</v>
      </c>
      <c r="O334" s="176"/>
    </row>
    <row r="335" spans="1:15" x14ac:dyDescent="0.25">
      <c r="A335" s="454" t="s">
        <v>652</v>
      </c>
      <c r="B335" s="454">
        <f t="shared" si="10"/>
        <v>1</v>
      </c>
      <c r="C335" s="184">
        <f t="shared" si="11"/>
        <v>1</v>
      </c>
      <c r="D335" s="1135">
        <v>0</v>
      </c>
      <c r="E335" s="176">
        <v>0</v>
      </c>
      <c r="F335" s="553">
        <v>0</v>
      </c>
      <c r="G335" s="176">
        <v>0</v>
      </c>
      <c r="H335" s="634">
        <v>1</v>
      </c>
      <c r="I335" s="176">
        <v>0</v>
      </c>
      <c r="J335" s="176">
        <v>1</v>
      </c>
      <c r="K335" s="634">
        <v>0</v>
      </c>
      <c r="L335" s="176">
        <v>0</v>
      </c>
      <c r="M335" s="176">
        <v>0</v>
      </c>
      <c r="N335" s="185">
        <v>0</v>
      </c>
      <c r="O335" s="176"/>
    </row>
    <row r="336" spans="1:15" x14ac:dyDescent="0.25">
      <c r="A336" s="454" t="s">
        <v>653</v>
      </c>
      <c r="B336" s="454">
        <f t="shared" si="10"/>
        <v>2</v>
      </c>
      <c r="C336" s="184">
        <f t="shared" si="11"/>
        <v>1</v>
      </c>
      <c r="D336" s="1135">
        <v>1</v>
      </c>
      <c r="E336" s="176">
        <v>0</v>
      </c>
      <c r="F336" s="553">
        <v>0</v>
      </c>
      <c r="G336" s="176">
        <v>0</v>
      </c>
      <c r="H336" s="634">
        <v>1</v>
      </c>
      <c r="I336" s="176">
        <v>0</v>
      </c>
      <c r="J336" s="176">
        <v>1</v>
      </c>
      <c r="K336" s="634">
        <v>0</v>
      </c>
      <c r="L336" s="176">
        <v>0</v>
      </c>
      <c r="M336" s="176">
        <v>0</v>
      </c>
      <c r="N336" s="185">
        <v>0</v>
      </c>
      <c r="O336" s="176"/>
    </row>
    <row r="337" spans="1:15" x14ac:dyDescent="0.25">
      <c r="A337" s="454" t="s">
        <v>654</v>
      </c>
      <c r="B337" s="454">
        <f t="shared" si="10"/>
        <v>16</v>
      </c>
      <c r="C337" s="184">
        <f t="shared" si="11"/>
        <v>11</v>
      </c>
      <c r="D337" s="1135">
        <v>5</v>
      </c>
      <c r="E337" s="176">
        <v>1</v>
      </c>
      <c r="F337" s="553">
        <v>0</v>
      </c>
      <c r="G337" s="176">
        <v>0</v>
      </c>
      <c r="H337" s="634">
        <v>9</v>
      </c>
      <c r="I337" s="176">
        <v>3</v>
      </c>
      <c r="J337" s="176">
        <v>6</v>
      </c>
      <c r="K337" s="634">
        <v>1</v>
      </c>
      <c r="L337" s="176">
        <v>1</v>
      </c>
      <c r="M337" s="176">
        <v>0</v>
      </c>
      <c r="N337" s="185">
        <v>0</v>
      </c>
      <c r="O337" s="176"/>
    </row>
    <row r="338" spans="1:15" x14ac:dyDescent="0.25">
      <c r="A338" s="454" t="s">
        <v>655</v>
      </c>
      <c r="B338" s="454">
        <f t="shared" si="10"/>
        <v>4</v>
      </c>
      <c r="C338" s="184">
        <f t="shared" si="11"/>
        <v>1</v>
      </c>
      <c r="D338" s="1135">
        <v>3</v>
      </c>
      <c r="E338" s="176">
        <v>0</v>
      </c>
      <c r="F338" s="553">
        <v>0</v>
      </c>
      <c r="G338" s="176">
        <v>0</v>
      </c>
      <c r="H338" s="634">
        <v>1</v>
      </c>
      <c r="I338" s="176">
        <v>0</v>
      </c>
      <c r="J338" s="176">
        <v>1</v>
      </c>
      <c r="K338" s="634">
        <v>0</v>
      </c>
      <c r="L338" s="176">
        <v>0</v>
      </c>
      <c r="M338" s="176">
        <v>0</v>
      </c>
      <c r="N338" s="185">
        <v>0</v>
      </c>
      <c r="O338" s="176"/>
    </row>
    <row r="339" spans="1:15" x14ac:dyDescent="0.25">
      <c r="A339" s="454" t="s">
        <v>656</v>
      </c>
      <c r="B339" s="454">
        <f t="shared" si="10"/>
        <v>9</v>
      </c>
      <c r="C339" s="184">
        <f t="shared" si="11"/>
        <v>3</v>
      </c>
      <c r="D339" s="1135">
        <v>6</v>
      </c>
      <c r="E339" s="176">
        <v>0</v>
      </c>
      <c r="F339" s="553">
        <v>0</v>
      </c>
      <c r="G339" s="176">
        <v>0</v>
      </c>
      <c r="H339" s="634">
        <v>3</v>
      </c>
      <c r="I339" s="176">
        <v>0</v>
      </c>
      <c r="J339" s="176">
        <v>3</v>
      </c>
      <c r="K339" s="634">
        <v>0</v>
      </c>
      <c r="L339" s="176">
        <v>0</v>
      </c>
      <c r="M339" s="176">
        <v>0</v>
      </c>
      <c r="N339" s="185">
        <v>0</v>
      </c>
      <c r="O339" s="176"/>
    </row>
    <row r="340" spans="1:15" x14ac:dyDescent="0.25">
      <c r="A340" s="454" t="s">
        <v>657</v>
      </c>
      <c r="B340" s="454">
        <f t="shared" si="10"/>
        <v>1</v>
      </c>
      <c r="C340" s="184">
        <f t="shared" si="11"/>
        <v>1</v>
      </c>
      <c r="D340" s="1135">
        <v>0</v>
      </c>
      <c r="E340" s="176">
        <v>0</v>
      </c>
      <c r="F340" s="553">
        <v>0</v>
      </c>
      <c r="G340" s="176">
        <v>0</v>
      </c>
      <c r="H340" s="634">
        <v>1</v>
      </c>
      <c r="I340" s="176">
        <v>0</v>
      </c>
      <c r="J340" s="176">
        <v>1</v>
      </c>
      <c r="K340" s="634">
        <v>0</v>
      </c>
      <c r="L340" s="176">
        <v>0</v>
      </c>
      <c r="M340" s="176">
        <v>0</v>
      </c>
      <c r="N340" s="185">
        <v>0</v>
      </c>
      <c r="O340" s="176"/>
    </row>
    <row r="341" spans="1:15" x14ac:dyDescent="0.25">
      <c r="A341" s="454" t="s">
        <v>658</v>
      </c>
      <c r="B341" s="454">
        <f t="shared" si="10"/>
        <v>27</v>
      </c>
      <c r="C341" s="184">
        <f t="shared" si="11"/>
        <v>12</v>
      </c>
      <c r="D341" s="1135">
        <v>15</v>
      </c>
      <c r="E341" s="176">
        <v>2</v>
      </c>
      <c r="F341" s="553">
        <v>0</v>
      </c>
      <c r="G341" s="176">
        <v>0</v>
      </c>
      <c r="H341" s="634">
        <v>7</v>
      </c>
      <c r="I341" s="176">
        <v>3</v>
      </c>
      <c r="J341" s="176">
        <v>4</v>
      </c>
      <c r="K341" s="634">
        <v>3</v>
      </c>
      <c r="L341" s="176">
        <v>3</v>
      </c>
      <c r="M341" s="176">
        <v>0</v>
      </c>
      <c r="N341" s="185">
        <v>0</v>
      </c>
      <c r="O341" s="176"/>
    </row>
    <row r="342" spans="1:15" x14ac:dyDescent="0.25">
      <c r="A342" s="454" t="s">
        <v>659</v>
      </c>
      <c r="B342" s="454">
        <f t="shared" si="10"/>
        <v>1</v>
      </c>
      <c r="C342" s="184">
        <f t="shared" si="11"/>
        <v>1</v>
      </c>
      <c r="D342" s="1135">
        <v>0</v>
      </c>
      <c r="E342" s="176">
        <v>0</v>
      </c>
      <c r="F342" s="553">
        <v>0</v>
      </c>
      <c r="G342" s="176">
        <v>0</v>
      </c>
      <c r="H342" s="634">
        <v>1</v>
      </c>
      <c r="I342" s="176">
        <v>0</v>
      </c>
      <c r="J342" s="176">
        <v>1</v>
      </c>
      <c r="K342" s="634">
        <v>0</v>
      </c>
      <c r="L342" s="176">
        <v>0</v>
      </c>
      <c r="M342" s="176">
        <v>0</v>
      </c>
      <c r="N342" s="185">
        <v>0</v>
      </c>
      <c r="O342" s="176"/>
    </row>
    <row r="343" spans="1:15" x14ac:dyDescent="0.25">
      <c r="A343" s="454" t="s">
        <v>660</v>
      </c>
      <c r="B343" s="454">
        <f t="shared" si="10"/>
        <v>2</v>
      </c>
      <c r="C343" s="184">
        <f t="shared" si="11"/>
        <v>1</v>
      </c>
      <c r="D343" s="1135">
        <v>1</v>
      </c>
      <c r="E343" s="176">
        <v>0</v>
      </c>
      <c r="F343" s="553">
        <v>0</v>
      </c>
      <c r="G343" s="176">
        <v>0</v>
      </c>
      <c r="H343" s="634">
        <v>1</v>
      </c>
      <c r="I343" s="176">
        <v>0</v>
      </c>
      <c r="J343" s="176">
        <v>1</v>
      </c>
      <c r="K343" s="634">
        <v>0</v>
      </c>
      <c r="L343" s="176">
        <v>0</v>
      </c>
      <c r="M343" s="176">
        <v>0</v>
      </c>
      <c r="N343" s="185">
        <v>0</v>
      </c>
      <c r="O343" s="176"/>
    </row>
    <row r="344" spans="1:15" x14ac:dyDescent="0.25">
      <c r="A344" s="454" t="s">
        <v>661</v>
      </c>
      <c r="B344" s="454">
        <f t="shared" si="10"/>
        <v>2</v>
      </c>
      <c r="C344" s="184">
        <f t="shared" si="11"/>
        <v>1</v>
      </c>
      <c r="D344" s="1135">
        <v>1</v>
      </c>
      <c r="E344" s="176">
        <v>0</v>
      </c>
      <c r="F344" s="553">
        <v>0</v>
      </c>
      <c r="G344" s="176">
        <v>0</v>
      </c>
      <c r="H344" s="634">
        <v>1</v>
      </c>
      <c r="I344" s="176">
        <v>0</v>
      </c>
      <c r="J344" s="176">
        <v>1</v>
      </c>
      <c r="K344" s="634">
        <v>0</v>
      </c>
      <c r="L344" s="176">
        <v>0</v>
      </c>
      <c r="M344" s="176">
        <v>0</v>
      </c>
      <c r="N344" s="185">
        <v>0</v>
      </c>
      <c r="O344" s="176"/>
    </row>
    <row r="345" spans="1:15" x14ac:dyDescent="0.25">
      <c r="A345" s="454" t="s">
        <v>662</v>
      </c>
      <c r="B345" s="454">
        <f t="shared" si="10"/>
        <v>1</v>
      </c>
      <c r="C345" s="184">
        <f t="shared" si="11"/>
        <v>0</v>
      </c>
      <c r="D345" s="1135">
        <v>1</v>
      </c>
      <c r="E345" s="176">
        <v>0</v>
      </c>
      <c r="F345" s="553">
        <v>0</v>
      </c>
      <c r="G345" s="176">
        <v>0</v>
      </c>
      <c r="H345" s="634">
        <v>0</v>
      </c>
      <c r="I345" s="176">
        <v>0</v>
      </c>
      <c r="J345" s="176">
        <v>0</v>
      </c>
      <c r="K345" s="634">
        <v>0</v>
      </c>
      <c r="L345" s="176">
        <v>0</v>
      </c>
      <c r="M345" s="176">
        <v>0</v>
      </c>
      <c r="N345" s="185">
        <v>0</v>
      </c>
      <c r="O345" s="176"/>
    </row>
    <row r="346" spans="1:15" x14ac:dyDescent="0.25">
      <c r="A346" s="454" t="s">
        <v>663</v>
      </c>
      <c r="B346" s="454">
        <f t="shared" si="10"/>
        <v>1</v>
      </c>
      <c r="C346" s="184">
        <f t="shared" si="11"/>
        <v>1</v>
      </c>
      <c r="D346" s="1135">
        <v>0</v>
      </c>
      <c r="E346" s="176">
        <v>0</v>
      </c>
      <c r="F346" s="553">
        <v>0</v>
      </c>
      <c r="G346" s="176">
        <v>0</v>
      </c>
      <c r="H346" s="634">
        <v>1</v>
      </c>
      <c r="I346" s="176">
        <v>0</v>
      </c>
      <c r="J346" s="176">
        <v>1</v>
      </c>
      <c r="K346" s="634">
        <v>0</v>
      </c>
      <c r="L346" s="176">
        <v>0</v>
      </c>
      <c r="M346" s="176">
        <v>0</v>
      </c>
      <c r="N346" s="185">
        <v>0</v>
      </c>
      <c r="O346" s="176"/>
    </row>
    <row r="347" spans="1:15" x14ac:dyDescent="0.25">
      <c r="A347" s="454" t="s">
        <v>664</v>
      </c>
      <c r="B347" s="454">
        <f t="shared" si="10"/>
        <v>1</v>
      </c>
      <c r="C347" s="184">
        <f t="shared" si="11"/>
        <v>1</v>
      </c>
      <c r="D347" s="1135">
        <v>0</v>
      </c>
      <c r="E347" s="176">
        <v>0</v>
      </c>
      <c r="F347" s="553">
        <v>0</v>
      </c>
      <c r="G347" s="176">
        <v>0</v>
      </c>
      <c r="H347" s="634">
        <v>1</v>
      </c>
      <c r="I347" s="176">
        <v>0</v>
      </c>
      <c r="J347" s="176">
        <v>1</v>
      </c>
      <c r="K347" s="634">
        <v>0</v>
      </c>
      <c r="L347" s="176">
        <v>0</v>
      </c>
      <c r="M347" s="176">
        <v>0</v>
      </c>
      <c r="N347" s="185">
        <v>0</v>
      </c>
      <c r="O347" s="176"/>
    </row>
    <row r="348" spans="1:15" x14ac:dyDescent="0.25">
      <c r="A348" s="454" t="s">
        <v>665</v>
      </c>
      <c r="B348" s="454">
        <f t="shared" si="10"/>
        <v>18</v>
      </c>
      <c r="C348" s="184">
        <f t="shared" si="11"/>
        <v>11</v>
      </c>
      <c r="D348" s="1135">
        <v>7</v>
      </c>
      <c r="E348" s="176">
        <v>1</v>
      </c>
      <c r="F348" s="553">
        <v>1</v>
      </c>
      <c r="G348" s="176">
        <v>0</v>
      </c>
      <c r="H348" s="634">
        <v>6</v>
      </c>
      <c r="I348" s="176">
        <v>1</v>
      </c>
      <c r="J348" s="176">
        <v>5</v>
      </c>
      <c r="K348" s="634">
        <v>3</v>
      </c>
      <c r="L348" s="176">
        <v>2</v>
      </c>
      <c r="M348" s="176">
        <v>1</v>
      </c>
      <c r="N348" s="185">
        <v>0</v>
      </c>
      <c r="O348" s="176"/>
    </row>
    <row r="349" spans="1:15" x14ac:dyDescent="0.25">
      <c r="A349" s="454" t="s">
        <v>666</v>
      </c>
      <c r="B349" s="454">
        <f t="shared" si="10"/>
        <v>12</v>
      </c>
      <c r="C349" s="184">
        <f t="shared" si="11"/>
        <v>5</v>
      </c>
      <c r="D349" s="1135">
        <v>7</v>
      </c>
      <c r="E349" s="176">
        <v>0</v>
      </c>
      <c r="F349" s="553">
        <v>0</v>
      </c>
      <c r="G349" s="176">
        <v>0</v>
      </c>
      <c r="H349" s="634">
        <v>3</v>
      </c>
      <c r="I349" s="176">
        <v>0</v>
      </c>
      <c r="J349" s="176">
        <v>3</v>
      </c>
      <c r="K349" s="634">
        <v>2</v>
      </c>
      <c r="L349" s="176">
        <v>1</v>
      </c>
      <c r="M349" s="176">
        <v>1</v>
      </c>
      <c r="N349" s="185">
        <v>0</v>
      </c>
      <c r="O349" s="176"/>
    </row>
    <row r="350" spans="1:15" x14ac:dyDescent="0.25">
      <c r="A350" s="454" t="s">
        <v>667</v>
      </c>
      <c r="B350" s="454">
        <f t="shared" si="10"/>
        <v>1</v>
      </c>
      <c r="C350" s="184">
        <f t="shared" si="11"/>
        <v>1</v>
      </c>
      <c r="D350" s="1135">
        <v>0</v>
      </c>
      <c r="E350" s="176">
        <v>0</v>
      </c>
      <c r="F350" s="553">
        <v>0</v>
      </c>
      <c r="G350" s="176">
        <v>0</v>
      </c>
      <c r="H350" s="634">
        <v>1</v>
      </c>
      <c r="I350" s="176">
        <v>0</v>
      </c>
      <c r="J350" s="176">
        <v>1</v>
      </c>
      <c r="K350" s="634">
        <v>0</v>
      </c>
      <c r="L350" s="176">
        <v>0</v>
      </c>
      <c r="M350" s="176">
        <v>0</v>
      </c>
      <c r="N350" s="185">
        <v>0</v>
      </c>
      <c r="O350" s="176"/>
    </row>
    <row r="351" spans="1:15" x14ac:dyDescent="0.25">
      <c r="A351" s="454" t="s">
        <v>668</v>
      </c>
      <c r="B351" s="454">
        <f t="shared" si="10"/>
        <v>1</v>
      </c>
      <c r="C351" s="184">
        <f t="shared" si="11"/>
        <v>1</v>
      </c>
      <c r="D351" s="1135">
        <v>0</v>
      </c>
      <c r="E351" s="176">
        <v>0</v>
      </c>
      <c r="F351" s="553">
        <v>0</v>
      </c>
      <c r="G351" s="176">
        <v>0</v>
      </c>
      <c r="H351" s="634">
        <v>1</v>
      </c>
      <c r="I351" s="176">
        <v>0</v>
      </c>
      <c r="J351" s="176">
        <v>1</v>
      </c>
      <c r="K351" s="634">
        <v>0</v>
      </c>
      <c r="L351" s="176">
        <v>0</v>
      </c>
      <c r="M351" s="176">
        <v>0</v>
      </c>
      <c r="N351" s="185">
        <v>0</v>
      </c>
      <c r="O351" s="176"/>
    </row>
    <row r="352" spans="1:15" x14ac:dyDescent="0.25">
      <c r="A352" s="454" t="s">
        <v>669</v>
      </c>
      <c r="B352" s="454">
        <f t="shared" si="10"/>
        <v>1</v>
      </c>
      <c r="C352" s="184">
        <f t="shared" si="11"/>
        <v>1</v>
      </c>
      <c r="D352" s="1135">
        <v>0</v>
      </c>
      <c r="E352" s="176">
        <v>0</v>
      </c>
      <c r="F352" s="553">
        <v>0</v>
      </c>
      <c r="G352" s="176">
        <v>0</v>
      </c>
      <c r="H352" s="634">
        <v>1</v>
      </c>
      <c r="I352" s="176">
        <v>0</v>
      </c>
      <c r="J352" s="176">
        <v>1</v>
      </c>
      <c r="K352" s="634">
        <v>0</v>
      </c>
      <c r="L352" s="176">
        <v>0</v>
      </c>
      <c r="M352" s="176">
        <v>0</v>
      </c>
      <c r="N352" s="185">
        <v>0</v>
      </c>
      <c r="O352" s="176"/>
    </row>
    <row r="353" spans="1:15" x14ac:dyDescent="0.25">
      <c r="A353" s="454" t="s">
        <v>670</v>
      </c>
      <c r="B353" s="454">
        <f t="shared" si="10"/>
        <v>9</v>
      </c>
      <c r="C353" s="184">
        <f t="shared" si="11"/>
        <v>4</v>
      </c>
      <c r="D353" s="1135">
        <v>5</v>
      </c>
      <c r="E353" s="176">
        <v>0</v>
      </c>
      <c r="F353" s="553">
        <v>0</v>
      </c>
      <c r="G353" s="176">
        <v>0</v>
      </c>
      <c r="H353" s="634">
        <v>2</v>
      </c>
      <c r="I353" s="176">
        <v>1</v>
      </c>
      <c r="J353" s="176">
        <v>1</v>
      </c>
      <c r="K353" s="634">
        <v>2</v>
      </c>
      <c r="L353" s="176">
        <v>2</v>
      </c>
      <c r="M353" s="176">
        <v>0</v>
      </c>
      <c r="N353" s="185">
        <v>0</v>
      </c>
      <c r="O353" s="176"/>
    </row>
    <row r="354" spans="1:15" x14ac:dyDescent="0.25">
      <c r="A354" s="454" t="s">
        <v>671</v>
      </c>
      <c r="B354" s="454">
        <f t="shared" si="10"/>
        <v>2</v>
      </c>
      <c r="C354" s="184">
        <f t="shared" si="11"/>
        <v>1</v>
      </c>
      <c r="D354" s="1135">
        <v>1</v>
      </c>
      <c r="E354" s="176">
        <v>0</v>
      </c>
      <c r="F354" s="553">
        <v>0</v>
      </c>
      <c r="G354" s="176">
        <v>0</v>
      </c>
      <c r="H354" s="634">
        <v>1</v>
      </c>
      <c r="I354" s="176">
        <v>0</v>
      </c>
      <c r="J354" s="176">
        <v>1</v>
      </c>
      <c r="K354" s="634">
        <v>0</v>
      </c>
      <c r="L354" s="176">
        <v>0</v>
      </c>
      <c r="M354" s="176">
        <v>0</v>
      </c>
      <c r="N354" s="185">
        <v>0</v>
      </c>
      <c r="O354" s="176"/>
    </row>
    <row r="355" spans="1:15" x14ac:dyDescent="0.25">
      <c r="A355" s="454" t="s">
        <v>672</v>
      </c>
      <c r="B355" s="454">
        <f t="shared" si="10"/>
        <v>2</v>
      </c>
      <c r="C355" s="184">
        <f t="shared" si="11"/>
        <v>1</v>
      </c>
      <c r="D355" s="1135">
        <v>1</v>
      </c>
      <c r="E355" s="176">
        <v>0</v>
      </c>
      <c r="F355" s="553">
        <v>0</v>
      </c>
      <c r="G355" s="176">
        <v>0</v>
      </c>
      <c r="H355" s="634">
        <v>1</v>
      </c>
      <c r="I355" s="176">
        <v>0</v>
      </c>
      <c r="J355" s="176">
        <v>1</v>
      </c>
      <c r="K355" s="634">
        <v>0</v>
      </c>
      <c r="L355" s="176">
        <v>0</v>
      </c>
      <c r="M355" s="176">
        <v>0</v>
      </c>
      <c r="N355" s="185">
        <v>0</v>
      </c>
      <c r="O355" s="176"/>
    </row>
    <row r="356" spans="1:15" x14ac:dyDescent="0.25">
      <c r="A356" s="454" t="s">
        <v>673</v>
      </c>
      <c r="B356" s="454">
        <f t="shared" si="10"/>
        <v>1</v>
      </c>
      <c r="C356" s="184">
        <f t="shared" si="11"/>
        <v>1</v>
      </c>
      <c r="D356" s="1135">
        <v>0</v>
      </c>
      <c r="E356" s="176">
        <v>0</v>
      </c>
      <c r="F356" s="553">
        <v>0</v>
      </c>
      <c r="G356" s="176">
        <v>0</v>
      </c>
      <c r="H356" s="634">
        <v>1</v>
      </c>
      <c r="I356" s="176">
        <v>0</v>
      </c>
      <c r="J356" s="176">
        <v>1</v>
      </c>
      <c r="K356" s="634">
        <v>0</v>
      </c>
      <c r="L356" s="176">
        <v>0</v>
      </c>
      <c r="M356" s="176">
        <v>0</v>
      </c>
      <c r="N356" s="185">
        <v>0</v>
      </c>
      <c r="O356" s="176"/>
    </row>
    <row r="357" spans="1:15" x14ac:dyDescent="0.25">
      <c r="A357" s="454" t="s">
        <v>674</v>
      </c>
      <c r="B357" s="454">
        <f t="shared" si="10"/>
        <v>3</v>
      </c>
      <c r="C357" s="184">
        <f t="shared" si="11"/>
        <v>1</v>
      </c>
      <c r="D357" s="1135">
        <v>2</v>
      </c>
      <c r="E357" s="176">
        <v>0</v>
      </c>
      <c r="F357" s="553">
        <v>0</v>
      </c>
      <c r="G357" s="176">
        <v>0</v>
      </c>
      <c r="H357" s="634">
        <v>1</v>
      </c>
      <c r="I357" s="176">
        <v>0</v>
      </c>
      <c r="J357" s="176">
        <v>1</v>
      </c>
      <c r="K357" s="634">
        <v>0</v>
      </c>
      <c r="L357" s="176">
        <v>0</v>
      </c>
      <c r="M357" s="176">
        <v>0</v>
      </c>
      <c r="N357" s="185">
        <v>0</v>
      </c>
      <c r="O357" s="176"/>
    </row>
    <row r="358" spans="1:15" x14ac:dyDescent="0.25">
      <c r="A358" s="454" t="s">
        <v>675</v>
      </c>
      <c r="B358" s="454">
        <f t="shared" si="10"/>
        <v>1</v>
      </c>
      <c r="C358" s="184">
        <f t="shared" si="11"/>
        <v>1</v>
      </c>
      <c r="D358" s="1135">
        <v>0</v>
      </c>
      <c r="E358" s="176">
        <v>0</v>
      </c>
      <c r="F358" s="553">
        <v>0</v>
      </c>
      <c r="G358" s="176">
        <v>0</v>
      </c>
      <c r="H358" s="634">
        <v>1</v>
      </c>
      <c r="I358" s="176">
        <v>0</v>
      </c>
      <c r="J358" s="176">
        <v>1</v>
      </c>
      <c r="K358" s="634">
        <v>0</v>
      </c>
      <c r="L358" s="176">
        <v>0</v>
      </c>
      <c r="M358" s="176">
        <v>0</v>
      </c>
      <c r="N358" s="185">
        <v>0</v>
      </c>
      <c r="O358" s="176"/>
    </row>
    <row r="359" spans="1:15" x14ac:dyDescent="0.25">
      <c r="A359" s="454" t="s">
        <v>676</v>
      </c>
      <c r="B359" s="454">
        <f t="shared" si="10"/>
        <v>22</v>
      </c>
      <c r="C359" s="184">
        <f t="shared" si="11"/>
        <v>11</v>
      </c>
      <c r="D359" s="1135">
        <v>11</v>
      </c>
      <c r="E359" s="176">
        <v>0</v>
      </c>
      <c r="F359" s="553">
        <v>0</v>
      </c>
      <c r="G359" s="176">
        <v>0</v>
      </c>
      <c r="H359" s="634">
        <v>6</v>
      </c>
      <c r="I359" s="176">
        <v>1</v>
      </c>
      <c r="J359" s="176">
        <v>5</v>
      </c>
      <c r="K359" s="634">
        <v>5</v>
      </c>
      <c r="L359" s="176">
        <v>5</v>
      </c>
      <c r="M359" s="176">
        <v>0</v>
      </c>
      <c r="N359" s="185">
        <v>0</v>
      </c>
      <c r="O359" s="176"/>
    </row>
    <row r="360" spans="1:15" x14ac:dyDescent="0.25">
      <c r="A360" s="454" t="s">
        <v>677</v>
      </c>
      <c r="B360" s="454">
        <f t="shared" si="10"/>
        <v>1</v>
      </c>
      <c r="C360" s="184">
        <f t="shared" si="11"/>
        <v>1</v>
      </c>
      <c r="D360" s="1135">
        <v>0</v>
      </c>
      <c r="E360" s="176">
        <v>0</v>
      </c>
      <c r="F360" s="553">
        <v>0</v>
      </c>
      <c r="G360" s="176">
        <v>0</v>
      </c>
      <c r="H360" s="634">
        <v>1</v>
      </c>
      <c r="I360" s="176">
        <v>0</v>
      </c>
      <c r="J360" s="176">
        <v>1</v>
      </c>
      <c r="K360" s="634">
        <v>0</v>
      </c>
      <c r="L360" s="176">
        <v>0</v>
      </c>
      <c r="M360" s="176">
        <v>0</v>
      </c>
      <c r="N360" s="185">
        <v>0</v>
      </c>
      <c r="O360" s="176"/>
    </row>
    <row r="361" spans="1:15" x14ac:dyDescent="0.25">
      <c r="A361" s="454" t="s">
        <v>678</v>
      </c>
      <c r="B361" s="454">
        <f t="shared" si="10"/>
        <v>4</v>
      </c>
      <c r="C361" s="184">
        <f t="shared" si="11"/>
        <v>1</v>
      </c>
      <c r="D361" s="1135">
        <v>3</v>
      </c>
      <c r="E361" s="176">
        <v>0</v>
      </c>
      <c r="F361" s="553">
        <v>0</v>
      </c>
      <c r="G361" s="176">
        <v>0</v>
      </c>
      <c r="H361" s="634">
        <v>1</v>
      </c>
      <c r="I361" s="176">
        <v>0</v>
      </c>
      <c r="J361" s="176">
        <v>1</v>
      </c>
      <c r="K361" s="634">
        <v>0</v>
      </c>
      <c r="L361" s="176">
        <v>0</v>
      </c>
      <c r="M361" s="176">
        <v>0</v>
      </c>
      <c r="N361" s="185">
        <v>0</v>
      </c>
      <c r="O361" s="176"/>
    </row>
    <row r="362" spans="1:15" x14ac:dyDescent="0.25">
      <c r="A362" s="454" t="s">
        <v>679</v>
      </c>
      <c r="B362" s="454">
        <f t="shared" si="10"/>
        <v>81</v>
      </c>
      <c r="C362" s="184">
        <f t="shared" si="11"/>
        <v>37</v>
      </c>
      <c r="D362" s="1135">
        <v>44</v>
      </c>
      <c r="E362" s="176">
        <v>1</v>
      </c>
      <c r="F362" s="553">
        <v>1</v>
      </c>
      <c r="G362" s="176">
        <v>1</v>
      </c>
      <c r="H362" s="634">
        <v>28</v>
      </c>
      <c r="I362" s="176">
        <v>6</v>
      </c>
      <c r="J362" s="176">
        <v>22</v>
      </c>
      <c r="K362" s="634">
        <v>6</v>
      </c>
      <c r="L362" s="176">
        <v>0</v>
      </c>
      <c r="M362" s="176">
        <v>6</v>
      </c>
      <c r="N362" s="185">
        <v>0</v>
      </c>
      <c r="O362" s="176"/>
    </row>
    <row r="363" spans="1:15" x14ac:dyDescent="0.25">
      <c r="A363" s="454" t="s">
        <v>680</v>
      </c>
      <c r="B363" s="454">
        <f t="shared" si="10"/>
        <v>17</v>
      </c>
      <c r="C363" s="184">
        <f t="shared" si="11"/>
        <v>5</v>
      </c>
      <c r="D363" s="1135">
        <v>12</v>
      </c>
      <c r="E363" s="176">
        <v>0</v>
      </c>
      <c r="F363" s="553">
        <v>0</v>
      </c>
      <c r="G363" s="176">
        <v>0</v>
      </c>
      <c r="H363" s="634">
        <v>4</v>
      </c>
      <c r="I363" s="176">
        <v>1</v>
      </c>
      <c r="J363" s="176">
        <v>3</v>
      </c>
      <c r="K363" s="634">
        <v>1</v>
      </c>
      <c r="L363" s="176">
        <v>0</v>
      </c>
      <c r="M363" s="176">
        <v>1</v>
      </c>
      <c r="N363" s="185">
        <v>0</v>
      </c>
      <c r="O363" s="176"/>
    </row>
    <row r="364" spans="1:15" x14ac:dyDescent="0.25">
      <c r="A364" s="454" t="s">
        <v>681</v>
      </c>
      <c r="B364" s="454">
        <f t="shared" si="10"/>
        <v>6</v>
      </c>
      <c r="C364" s="184">
        <f t="shared" si="11"/>
        <v>4</v>
      </c>
      <c r="D364" s="1135">
        <v>2</v>
      </c>
      <c r="E364" s="176">
        <v>0</v>
      </c>
      <c r="F364" s="553">
        <v>0</v>
      </c>
      <c r="G364" s="176">
        <v>0</v>
      </c>
      <c r="H364" s="634">
        <v>3</v>
      </c>
      <c r="I364" s="176">
        <v>2</v>
      </c>
      <c r="J364" s="176">
        <v>1</v>
      </c>
      <c r="K364" s="634">
        <v>1</v>
      </c>
      <c r="L364" s="176">
        <v>1</v>
      </c>
      <c r="M364" s="176">
        <v>0</v>
      </c>
      <c r="N364" s="185">
        <v>0</v>
      </c>
      <c r="O364" s="176"/>
    </row>
    <row r="365" spans="1:15" x14ac:dyDescent="0.25">
      <c r="A365" s="454" t="s">
        <v>682</v>
      </c>
      <c r="B365" s="454">
        <f t="shared" si="10"/>
        <v>3</v>
      </c>
      <c r="C365" s="184">
        <f t="shared" si="11"/>
        <v>2</v>
      </c>
      <c r="D365" s="1135">
        <v>1</v>
      </c>
      <c r="E365" s="176">
        <v>0</v>
      </c>
      <c r="F365" s="553">
        <v>0</v>
      </c>
      <c r="G365" s="176">
        <v>0</v>
      </c>
      <c r="H365" s="634">
        <v>1</v>
      </c>
      <c r="I365" s="176">
        <v>0</v>
      </c>
      <c r="J365" s="176">
        <v>1</v>
      </c>
      <c r="K365" s="634">
        <v>0</v>
      </c>
      <c r="L365" s="176">
        <v>0</v>
      </c>
      <c r="M365" s="176">
        <v>0</v>
      </c>
      <c r="N365" s="185">
        <v>1</v>
      </c>
      <c r="O365" s="176"/>
    </row>
    <row r="366" spans="1:15" x14ac:dyDescent="0.25">
      <c r="A366" s="454" t="s">
        <v>683</v>
      </c>
      <c r="B366" s="454">
        <f t="shared" si="10"/>
        <v>10</v>
      </c>
      <c r="C366" s="184">
        <f t="shared" si="11"/>
        <v>1</v>
      </c>
      <c r="D366" s="1135">
        <v>9</v>
      </c>
      <c r="E366" s="176">
        <v>0</v>
      </c>
      <c r="F366" s="553">
        <v>0</v>
      </c>
      <c r="G366" s="176">
        <v>0</v>
      </c>
      <c r="H366" s="634">
        <v>1</v>
      </c>
      <c r="I366" s="176">
        <v>0</v>
      </c>
      <c r="J366" s="176">
        <v>1</v>
      </c>
      <c r="K366" s="634">
        <v>0</v>
      </c>
      <c r="L366" s="176">
        <v>0</v>
      </c>
      <c r="M366" s="176">
        <v>0</v>
      </c>
      <c r="N366" s="185">
        <v>0</v>
      </c>
      <c r="O366" s="176"/>
    </row>
    <row r="367" spans="1:15" x14ac:dyDescent="0.25">
      <c r="A367" s="454" t="s">
        <v>684</v>
      </c>
      <c r="B367" s="454">
        <f t="shared" si="10"/>
        <v>8</v>
      </c>
      <c r="C367" s="184">
        <f t="shared" si="11"/>
        <v>2</v>
      </c>
      <c r="D367" s="1135">
        <v>6</v>
      </c>
      <c r="E367" s="176">
        <v>0</v>
      </c>
      <c r="F367" s="553">
        <v>0</v>
      </c>
      <c r="G367" s="176">
        <v>0</v>
      </c>
      <c r="H367" s="634">
        <v>1</v>
      </c>
      <c r="I367" s="176">
        <v>0</v>
      </c>
      <c r="J367" s="176">
        <v>1</v>
      </c>
      <c r="K367" s="634">
        <v>1</v>
      </c>
      <c r="L367" s="176">
        <v>1</v>
      </c>
      <c r="M367" s="176">
        <v>0</v>
      </c>
      <c r="N367" s="185">
        <v>0</v>
      </c>
      <c r="O367" s="176"/>
    </row>
    <row r="368" spans="1:15" x14ac:dyDescent="0.25">
      <c r="A368" s="454" t="s">
        <v>685</v>
      </c>
      <c r="B368" s="454">
        <f t="shared" si="10"/>
        <v>6</v>
      </c>
      <c r="C368" s="184">
        <f t="shared" si="11"/>
        <v>3</v>
      </c>
      <c r="D368" s="1135">
        <v>3</v>
      </c>
      <c r="E368" s="176">
        <v>0</v>
      </c>
      <c r="F368" s="553">
        <v>0</v>
      </c>
      <c r="G368" s="176">
        <v>0</v>
      </c>
      <c r="H368" s="634">
        <v>3</v>
      </c>
      <c r="I368" s="176">
        <v>1</v>
      </c>
      <c r="J368" s="176">
        <v>2</v>
      </c>
      <c r="K368" s="634">
        <v>0</v>
      </c>
      <c r="L368" s="176">
        <v>0</v>
      </c>
      <c r="M368" s="176">
        <v>0</v>
      </c>
      <c r="N368" s="185">
        <v>0</v>
      </c>
      <c r="O368" s="176"/>
    </row>
    <row r="369" spans="1:15" x14ac:dyDescent="0.25">
      <c r="A369" s="454" t="s">
        <v>686</v>
      </c>
      <c r="B369" s="454">
        <f t="shared" si="10"/>
        <v>6</v>
      </c>
      <c r="C369" s="184">
        <f t="shared" si="11"/>
        <v>2</v>
      </c>
      <c r="D369" s="1135">
        <v>4</v>
      </c>
      <c r="E369" s="176">
        <v>0</v>
      </c>
      <c r="F369" s="553">
        <v>0</v>
      </c>
      <c r="G369" s="176">
        <v>0</v>
      </c>
      <c r="H369" s="634">
        <v>2</v>
      </c>
      <c r="I369" s="176">
        <v>0</v>
      </c>
      <c r="J369" s="176">
        <v>2</v>
      </c>
      <c r="K369" s="634">
        <v>0</v>
      </c>
      <c r="L369" s="176">
        <v>0</v>
      </c>
      <c r="M369" s="176">
        <v>0</v>
      </c>
      <c r="N369" s="185">
        <v>0</v>
      </c>
      <c r="O369" s="176"/>
    </row>
    <row r="370" spans="1:15" x14ac:dyDescent="0.25">
      <c r="A370" s="454" t="s">
        <v>687</v>
      </c>
      <c r="B370" s="454">
        <f t="shared" si="10"/>
        <v>1</v>
      </c>
      <c r="C370" s="184">
        <f t="shared" si="11"/>
        <v>1</v>
      </c>
      <c r="D370" s="1135">
        <v>0</v>
      </c>
      <c r="E370" s="176">
        <v>0</v>
      </c>
      <c r="F370" s="553">
        <v>0</v>
      </c>
      <c r="G370" s="176">
        <v>0</v>
      </c>
      <c r="H370" s="634">
        <v>1</v>
      </c>
      <c r="I370" s="176">
        <v>0</v>
      </c>
      <c r="J370" s="176">
        <v>1</v>
      </c>
      <c r="K370" s="634">
        <v>0</v>
      </c>
      <c r="L370" s="176">
        <v>0</v>
      </c>
      <c r="M370" s="176">
        <v>0</v>
      </c>
      <c r="N370" s="185">
        <v>0</v>
      </c>
      <c r="O370" s="176"/>
    </row>
    <row r="371" spans="1:15" x14ac:dyDescent="0.25">
      <c r="A371" s="454" t="s">
        <v>688</v>
      </c>
      <c r="B371" s="454">
        <f t="shared" si="10"/>
        <v>64</v>
      </c>
      <c r="C371" s="184">
        <f t="shared" si="11"/>
        <v>29</v>
      </c>
      <c r="D371" s="1135">
        <v>35</v>
      </c>
      <c r="E371" s="176">
        <v>0</v>
      </c>
      <c r="F371" s="553">
        <v>1</v>
      </c>
      <c r="G371" s="176">
        <v>1</v>
      </c>
      <c r="H371" s="634">
        <v>23</v>
      </c>
      <c r="I371" s="176">
        <v>5</v>
      </c>
      <c r="J371" s="176">
        <v>18</v>
      </c>
      <c r="K371" s="634">
        <v>4</v>
      </c>
      <c r="L371" s="176">
        <v>2</v>
      </c>
      <c r="M371" s="176">
        <v>2</v>
      </c>
      <c r="N371" s="185">
        <v>0</v>
      </c>
      <c r="O371" s="176"/>
    </row>
    <row r="372" spans="1:15" x14ac:dyDescent="0.25">
      <c r="A372" s="454" t="s">
        <v>689</v>
      </c>
      <c r="B372" s="454">
        <f t="shared" si="10"/>
        <v>2</v>
      </c>
      <c r="C372" s="184">
        <f t="shared" si="11"/>
        <v>2</v>
      </c>
      <c r="D372" s="1135">
        <v>0</v>
      </c>
      <c r="E372" s="176">
        <v>0</v>
      </c>
      <c r="F372" s="553">
        <v>0</v>
      </c>
      <c r="G372" s="176">
        <v>0</v>
      </c>
      <c r="H372" s="634">
        <v>2</v>
      </c>
      <c r="I372" s="176">
        <v>0</v>
      </c>
      <c r="J372" s="176">
        <v>2</v>
      </c>
      <c r="K372" s="634">
        <v>0</v>
      </c>
      <c r="L372" s="176">
        <v>0</v>
      </c>
      <c r="M372" s="176">
        <v>0</v>
      </c>
      <c r="N372" s="185">
        <v>0</v>
      </c>
      <c r="O372" s="176"/>
    </row>
    <row r="373" spans="1:15" x14ac:dyDescent="0.25">
      <c r="A373" s="454" t="s">
        <v>690</v>
      </c>
      <c r="B373" s="454">
        <f t="shared" si="10"/>
        <v>4</v>
      </c>
      <c r="C373" s="184">
        <f t="shared" si="11"/>
        <v>2</v>
      </c>
      <c r="D373" s="1135">
        <v>2</v>
      </c>
      <c r="E373" s="176">
        <v>0</v>
      </c>
      <c r="F373" s="553">
        <v>0</v>
      </c>
      <c r="G373" s="176">
        <v>0</v>
      </c>
      <c r="H373" s="634">
        <v>1</v>
      </c>
      <c r="I373" s="176">
        <v>0</v>
      </c>
      <c r="J373" s="176">
        <v>1</v>
      </c>
      <c r="K373" s="634">
        <v>0</v>
      </c>
      <c r="L373" s="176">
        <v>0</v>
      </c>
      <c r="M373" s="176">
        <v>0</v>
      </c>
      <c r="N373" s="185">
        <v>1</v>
      </c>
      <c r="O373" s="176"/>
    </row>
    <row r="374" spans="1:15" x14ac:dyDescent="0.25">
      <c r="A374" s="454" t="s">
        <v>691</v>
      </c>
      <c r="B374" s="454">
        <f t="shared" si="10"/>
        <v>4</v>
      </c>
      <c r="C374" s="184">
        <f t="shared" si="11"/>
        <v>3</v>
      </c>
      <c r="D374" s="1135">
        <v>1</v>
      </c>
      <c r="E374" s="176">
        <v>0</v>
      </c>
      <c r="F374" s="553">
        <v>0</v>
      </c>
      <c r="G374" s="176">
        <v>1</v>
      </c>
      <c r="H374" s="634">
        <v>2</v>
      </c>
      <c r="I374" s="176">
        <v>2</v>
      </c>
      <c r="J374" s="176">
        <v>0</v>
      </c>
      <c r="K374" s="634">
        <v>0</v>
      </c>
      <c r="L374" s="176">
        <v>0</v>
      </c>
      <c r="M374" s="176">
        <v>0</v>
      </c>
      <c r="N374" s="185">
        <v>0</v>
      </c>
      <c r="O374" s="176"/>
    </row>
    <row r="375" spans="1:15" x14ac:dyDescent="0.25">
      <c r="A375" s="454" t="s">
        <v>692</v>
      </c>
      <c r="B375" s="454">
        <f t="shared" si="10"/>
        <v>4</v>
      </c>
      <c r="C375" s="184">
        <f t="shared" si="11"/>
        <v>1</v>
      </c>
      <c r="D375" s="1135">
        <v>3</v>
      </c>
      <c r="E375" s="176">
        <v>0</v>
      </c>
      <c r="F375" s="553">
        <v>0</v>
      </c>
      <c r="G375" s="176">
        <v>0</v>
      </c>
      <c r="H375" s="634">
        <v>1</v>
      </c>
      <c r="I375" s="176">
        <v>0</v>
      </c>
      <c r="J375" s="176">
        <v>1</v>
      </c>
      <c r="K375" s="634">
        <v>0</v>
      </c>
      <c r="L375" s="176">
        <v>0</v>
      </c>
      <c r="M375" s="176">
        <v>0</v>
      </c>
      <c r="N375" s="185">
        <v>0</v>
      </c>
      <c r="O375" s="176"/>
    </row>
    <row r="376" spans="1:15" x14ac:dyDescent="0.25">
      <c r="A376" s="454" t="s">
        <v>693</v>
      </c>
      <c r="B376" s="454">
        <f t="shared" si="10"/>
        <v>1</v>
      </c>
      <c r="C376" s="184">
        <f t="shared" si="11"/>
        <v>1</v>
      </c>
      <c r="D376" s="1135">
        <v>0</v>
      </c>
      <c r="E376" s="176">
        <v>0</v>
      </c>
      <c r="F376" s="553">
        <v>0</v>
      </c>
      <c r="G376" s="176">
        <v>0</v>
      </c>
      <c r="H376" s="634">
        <v>1</v>
      </c>
      <c r="I376" s="176">
        <v>0</v>
      </c>
      <c r="J376" s="176">
        <v>1</v>
      </c>
      <c r="K376" s="634">
        <v>0</v>
      </c>
      <c r="L376" s="176">
        <v>0</v>
      </c>
      <c r="M376" s="176">
        <v>0</v>
      </c>
      <c r="N376" s="185">
        <v>0</v>
      </c>
      <c r="O376" s="176"/>
    </row>
    <row r="377" spans="1:15" x14ac:dyDescent="0.25">
      <c r="A377" s="454" t="s">
        <v>694</v>
      </c>
      <c r="B377" s="454">
        <f t="shared" si="10"/>
        <v>1</v>
      </c>
      <c r="C377" s="184">
        <f t="shared" si="11"/>
        <v>1</v>
      </c>
      <c r="D377" s="1135">
        <v>0</v>
      </c>
      <c r="E377" s="176">
        <v>0</v>
      </c>
      <c r="F377" s="553">
        <v>0</v>
      </c>
      <c r="G377" s="176">
        <v>0</v>
      </c>
      <c r="H377" s="634">
        <v>1</v>
      </c>
      <c r="I377" s="176">
        <v>0</v>
      </c>
      <c r="J377" s="176">
        <v>1</v>
      </c>
      <c r="K377" s="634">
        <v>0</v>
      </c>
      <c r="L377" s="176">
        <v>0</v>
      </c>
      <c r="M377" s="176">
        <v>0</v>
      </c>
      <c r="N377" s="185">
        <v>0</v>
      </c>
      <c r="O377" s="176"/>
    </row>
    <row r="378" spans="1:15" x14ac:dyDescent="0.25">
      <c r="A378" s="454" t="s">
        <v>695</v>
      </c>
      <c r="B378" s="454">
        <f t="shared" si="10"/>
        <v>7</v>
      </c>
      <c r="C378" s="184">
        <f t="shared" si="11"/>
        <v>2</v>
      </c>
      <c r="D378" s="1135">
        <v>5</v>
      </c>
      <c r="E378" s="176">
        <v>0</v>
      </c>
      <c r="F378" s="553">
        <v>0</v>
      </c>
      <c r="G378" s="176">
        <v>0</v>
      </c>
      <c r="H378" s="634">
        <v>1</v>
      </c>
      <c r="I378" s="176">
        <v>1</v>
      </c>
      <c r="J378" s="176">
        <v>0</v>
      </c>
      <c r="K378" s="634">
        <v>0</v>
      </c>
      <c r="L378" s="176">
        <v>0</v>
      </c>
      <c r="M378" s="176">
        <v>0</v>
      </c>
      <c r="N378" s="185">
        <v>1</v>
      </c>
      <c r="O378" s="176"/>
    </row>
    <row r="379" spans="1:15" x14ac:dyDescent="0.25">
      <c r="A379" s="454" t="s">
        <v>696</v>
      </c>
      <c r="B379" s="454">
        <f t="shared" si="10"/>
        <v>16</v>
      </c>
      <c r="C379" s="184">
        <f t="shared" si="11"/>
        <v>6</v>
      </c>
      <c r="D379" s="1135">
        <v>10</v>
      </c>
      <c r="E379" s="176">
        <v>0</v>
      </c>
      <c r="F379" s="553">
        <v>1</v>
      </c>
      <c r="G379" s="176">
        <v>0</v>
      </c>
      <c r="H379" s="634">
        <v>3</v>
      </c>
      <c r="I379" s="176">
        <v>2</v>
      </c>
      <c r="J379" s="176">
        <v>1</v>
      </c>
      <c r="K379" s="634">
        <v>1</v>
      </c>
      <c r="L379" s="176">
        <v>0</v>
      </c>
      <c r="M379" s="176">
        <v>1</v>
      </c>
      <c r="N379" s="185">
        <v>1</v>
      </c>
      <c r="O379" s="176"/>
    </row>
    <row r="380" spans="1:15" x14ac:dyDescent="0.25">
      <c r="A380" s="454" t="s">
        <v>697</v>
      </c>
      <c r="B380" s="454">
        <f t="shared" si="10"/>
        <v>1</v>
      </c>
      <c r="C380" s="184">
        <f t="shared" si="11"/>
        <v>0</v>
      </c>
      <c r="D380" s="1135">
        <v>1</v>
      </c>
      <c r="E380" s="176">
        <v>0</v>
      </c>
      <c r="F380" s="553">
        <v>0</v>
      </c>
      <c r="G380" s="176">
        <v>0</v>
      </c>
      <c r="H380" s="634">
        <v>0</v>
      </c>
      <c r="I380" s="176">
        <v>0</v>
      </c>
      <c r="J380" s="176">
        <v>0</v>
      </c>
      <c r="K380" s="634">
        <v>0</v>
      </c>
      <c r="L380" s="176">
        <v>0</v>
      </c>
      <c r="M380" s="176">
        <v>0</v>
      </c>
      <c r="N380" s="185">
        <v>0</v>
      </c>
      <c r="O380" s="176"/>
    </row>
    <row r="381" spans="1:15" x14ac:dyDescent="0.25">
      <c r="A381" s="454" t="s">
        <v>698</v>
      </c>
      <c r="B381" s="454">
        <f t="shared" si="10"/>
        <v>2</v>
      </c>
      <c r="C381" s="184">
        <f t="shared" si="11"/>
        <v>1</v>
      </c>
      <c r="D381" s="1135">
        <v>1</v>
      </c>
      <c r="E381" s="176">
        <v>0</v>
      </c>
      <c r="F381" s="553">
        <v>0</v>
      </c>
      <c r="G381" s="176">
        <v>0</v>
      </c>
      <c r="H381" s="634">
        <v>1</v>
      </c>
      <c r="I381" s="176">
        <v>0</v>
      </c>
      <c r="J381" s="176">
        <v>1</v>
      </c>
      <c r="K381" s="634">
        <v>0</v>
      </c>
      <c r="L381" s="176">
        <v>0</v>
      </c>
      <c r="M381" s="176">
        <v>0</v>
      </c>
      <c r="N381" s="185">
        <v>0</v>
      </c>
      <c r="O381" s="176"/>
    </row>
    <row r="382" spans="1:15" x14ac:dyDescent="0.25">
      <c r="A382" s="454" t="s">
        <v>699</v>
      </c>
      <c r="B382" s="454">
        <f t="shared" si="10"/>
        <v>25</v>
      </c>
      <c r="C382" s="184">
        <f t="shared" si="11"/>
        <v>10</v>
      </c>
      <c r="D382" s="1135">
        <v>15</v>
      </c>
      <c r="E382" s="176">
        <v>0</v>
      </c>
      <c r="F382" s="553">
        <v>0</v>
      </c>
      <c r="G382" s="176">
        <v>0</v>
      </c>
      <c r="H382" s="634">
        <v>10</v>
      </c>
      <c r="I382" s="176">
        <v>3</v>
      </c>
      <c r="J382" s="176">
        <v>7</v>
      </c>
      <c r="K382" s="634">
        <v>0</v>
      </c>
      <c r="L382" s="176">
        <v>0</v>
      </c>
      <c r="M382" s="176">
        <v>0</v>
      </c>
      <c r="N382" s="185">
        <v>0</v>
      </c>
      <c r="O382" s="176"/>
    </row>
    <row r="383" spans="1:15" x14ac:dyDescent="0.25">
      <c r="A383" s="454" t="s">
        <v>700</v>
      </c>
      <c r="B383" s="454">
        <f t="shared" si="10"/>
        <v>2</v>
      </c>
      <c r="C383" s="184">
        <f t="shared" si="11"/>
        <v>1</v>
      </c>
      <c r="D383" s="1135">
        <v>1</v>
      </c>
      <c r="E383" s="176">
        <v>0</v>
      </c>
      <c r="F383" s="553">
        <v>0</v>
      </c>
      <c r="G383" s="176">
        <v>0</v>
      </c>
      <c r="H383" s="634">
        <v>1</v>
      </c>
      <c r="I383" s="176">
        <v>0</v>
      </c>
      <c r="J383" s="176">
        <v>1</v>
      </c>
      <c r="K383" s="634">
        <v>0</v>
      </c>
      <c r="L383" s="176">
        <v>0</v>
      </c>
      <c r="M383" s="176">
        <v>0</v>
      </c>
      <c r="N383" s="185">
        <v>0</v>
      </c>
      <c r="O383" s="176"/>
    </row>
    <row r="384" spans="1:15" x14ac:dyDescent="0.25">
      <c r="A384" s="454" t="s">
        <v>701</v>
      </c>
      <c r="B384" s="454">
        <f t="shared" si="10"/>
        <v>1</v>
      </c>
      <c r="C384" s="184">
        <f t="shared" si="11"/>
        <v>1</v>
      </c>
      <c r="D384" s="1135">
        <v>0</v>
      </c>
      <c r="E384" s="176">
        <v>0</v>
      </c>
      <c r="F384" s="553">
        <v>0</v>
      </c>
      <c r="G384" s="176">
        <v>0</v>
      </c>
      <c r="H384" s="634">
        <v>1</v>
      </c>
      <c r="I384" s="176">
        <v>0</v>
      </c>
      <c r="J384" s="176">
        <v>1</v>
      </c>
      <c r="K384" s="634">
        <v>0</v>
      </c>
      <c r="L384" s="176">
        <v>0</v>
      </c>
      <c r="M384" s="176">
        <v>0</v>
      </c>
      <c r="N384" s="185">
        <v>0</v>
      </c>
      <c r="O384" s="176"/>
    </row>
    <row r="385" spans="1:15" x14ac:dyDescent="0.25">
      <c r="A385" s="454" t="s">
        <v>702</v>
      </c>
      <c r="B385" s="454">
        <f t="shared" si="10"/>
        <v>3</v>
      </c>
      <c r="C385" s="184">
        <f t="shared" si="11"/>
        <v>3</v>
      </c>
      <c r="D385" s="1135">
        <v>0</v>
      </c>
      <c r="E385" s="176">
        <v>0</v>
      </c>
      <c r="F385" s="553">
        <v>0</v>
      </c>
      <c r="G385" s="176">
        <v>0</v>
      </c>
      <c r="H385" s="634">
        <v>3</v>
      </c>
      <c r="I385" s="176">
        <v>0</v>
      </c>
      <c r="J385" s="176">
        <v>3</v>
      </c>
      <c r="K385" s="634">
        <v>0</v>
      </c>
      <c r="L385" s="176">
        <v>0</v>
      </c>
      <c r="M385" s="176">
        <v>0</v>
      </c>
      <c r="N385" s="185">
        <v>0</v>
      </c>
      <c r="O385" s="176"/>
    </row>
    <row r="386" spans="1:15" x14ac:dyDescent="0.25">
      <c r="A386" s="454" t="s">
        <v>703</v>
      </c>
      <c r="B386" s="454">
        <f t="shared" si="10"/>
        <v>2</v>
      </c>
      <c r="C386" s="184">
        <f t="shared" si="11"/>
        <v>1</v>
      </c>
      <c r="D386" s="1135">
        <v>1</v>
      </c>
      <c r="E386" s="176">
        <v>0</v>
      </c>
      <c r="F386" s="553">
        <v>0</v>
      </c>
      <c r="G386" s="176">
        <v>0</v>
      </c>
      <c r="H386" s="634">
        <v>1</v>
      </c>
      <c r="I386" s="176">
        <v>0</v>
      </c>
      <c r="J386" s="176">
        <v>1</v>
      </c>
      <c r="K386" s="634">
        <v>0</v>
      </c>
      <c r="L386" s="176">
        <v>0</v>
      </c>
      <c r="M386" s="176">
        <v>0</v>
      </c>
      <c r="N386" s="185">
        <v>0</v>
      </c>
      <c r="O386" s="176"/>
    </row>
    <row r="387" spans="1:15" x14ac:dyDescent="0.25">
      <c r="A387" s="454" t="s">
        <v>704</v>
      </c>
      <c r="B387" s="454">
        <f t="shared" si="10"/>
        <v>1</v>
      </c>
      <c r="C387" s="184">
        <f t="shared" si="11"/>
        <v>0</v>
      </c>
      <c r="D387" s="1135">
        <v>1</v>
      </c>
      <c r="E387" s="176">
        <v>0</v>
      </c>
      <c r="F387" s="553">
        <v>0</v>
      </c>
      <c r="G387" s="176">
        <v>0</v>
      </c>
      <c r="H387" s="634">
        <v>0</v>
      </c>
      <c r="I387" s="176">
        <v>0</v>
      </c>
      <c r="J387" s="176">
        <v>0</v>
      </c>
      <c r="K387" s="634">
        <v>0</v>
      </c>
      <c r="L387" s="176">
        <v>0</v>
      </c>
      <c r="M387" s="176">
        <v>0</v>
      </c>
      <c r="N387" s="185">
        <v>0</v>
      </c>
      <c r="O387" s="176"/>
    </row>
    <row r="388" spans="1:15" x14ac:dyDescent="0.25">
      <c r="A388" s="454" t="s">
        <v>705</v>
      </c>
      <c r="B388" s="454">
        <f t="shared" si="10"/>
        <v>5</v>
      </c>
      <c r="C388" s="184">
        <f t="shared" si="11"/>
        <v>3</v>
      </c>
      <c r="D388" s="1135">
        <v>2</v>
      </c>
      <c r="E388" s="176">
        <v>0</v>
      </c>
      <c r="F388" s="553">
        <v>0</v>
      </c>
      <c r="G388" s="176">
        <v>0</v>
      </c>
      <c r="H388" s="634">
        <v>3</v>
      </c>
      <c r="I388" s="176">
        <v>0</v>
      </c>
      <c r="J388" s="176">
        <v>3</v>
      </c>
      <c r="K388" s="634">
        <v>0</v>
      </c>
      <c r="L388" s="176">
        <v>0</v>
      </c>
      <c r="M388" s="176">
        <v>0</v>
      </c>
      <c r="N388" s="185">
        <v>0</v>
      </c>
      <c r="O388" s="176"/>
    </row>
    <row r="389" spans="1:15" x14ac:dyDescent="0.25">
      <c r="A389" s="454" t="s">
        <v>706</v>
      </c>
      <c r="B389" s="454">
        <f t="shared" si="10"/>
        <v>1</v>
      </c>
      <c r="C389" s="184">
        <f t="shared" si="11"/>
        <v>1</v>
      </c>
      <c r="D389" s="1135">
        <v>0</v>
      </c>
      <c r="E389" s="176">
        <v>0</v>
      </c>
      <c r="F389" s="553">
        <v>0</v>
      </c>
      <c r="G389" s="176">
        <v>0</v>
      </c>
      <c r="H389" s="634">
        <v>1</v>
      </c>
      <c r="I389" s="176">
        <v>0</v>
      </c>
      <c r="J389" s="176">
        <v>1</v>
      </c>
      <c r="K389" s="634">
        <v>0</v>
      </c>
      <c r="L389" s="176">
        <v>0</v>
      </c>
      <c r="M389" s="176">
        <v>0</v>
      </c>
      <c r="N389" s="185">
        <v>0</v>
      </c>
      <c r="O389" s="176"/>
    </row>
    <row r="390" spans="1:15" x14ac:dyDescent="0.25">
      <c r="A390" s="454" t="s">
        <v>707</v>
      </c>
      <c r="B390" s="454">
        <f t="shared" si="10"/>
        <v>1</v>
      </c>
      <c r="C390" s="184">
        <f t="shared" si="11"/>
        <v>1</v>
      </c>
      <c r="D390" s="1135">
        <v>0</v>
      </c>
      <c r="E390" s="176">
        <v>0</v>
      </c>
      <c r="F390" s="553">
        <v>0</v>
      </c>
      <c r="G390" s="176">
        <v>0</v>
      </c>
      <c r="H390" s="634">
        <v>1</v>
      </c>
      <c r="I390" s="176">
        <v>0</v>
      </c>
      <c r="J390" s="176">
        <v>1</v>
      </c>
      <c r="K390" s="634">
        <v>0</v>
      </c>
      <c r="L390" s="176">
        <v>0</v>
      </c>
      <c r="M390" s="176">
        <v>0</v>
      </c>
      <c r="N390" s="185">
        <v>0</v>
      </c>
      <c r="O390" s="176"/>
    </row>
    <row r="391" spans="1:15" x14ac:dyDescent="0.25">
      <c r="A391" s="454" t="s">
        <v>708</v>
      </c>
      <c r="B391" s="454">
        <f t="shared" ref="B391:B413" si="12">C391+D391</f>
        <v>4</v>
      </c>
      <c r="C391" s="184">
        <f t="shared" ref="C391:C413" si="13">E391+F391+G391+H391+K391+N391</f>
        <v>1</v>
      </c>
      <c r="D391" s="1135">
        <v>3</v>
      </c>
      <c r="E391" s="176">
        <v>0</v>
      </c>
      <c r="F391" s="553">
        <v>0</v>
      </c>
      <c r="G391" s="176">
        <v>0</v>
      </c>
      <c r="H391" s="634">
        <v>1</v>
      </c>
      <c r="I391" s="176">
        <v>0</v>
      </c>
      <c r="J391" s="176">
        <v>1</v>
      </c>
      <c r="K391" s="634">
        <v>0</v>
      </c>
      <c r="L391" s="176">
        <v>0</v>
      </c>
      <c r="M391" s="176">
        <v>0</v>
      </c>
      <c r="N391" s="185">
        <v>0</v>
      </c>
      <c r="O391" s="176"/>
    </row>
    <row r="392" spans="1:15" x14ac:dyDescent="0.25">
      <c r="A392" s="454" t="s">
        <v>709</v>
      </c>
      <c r="B392" s="454">
        <f t="shared" si="12"/>
        <v>3</v>
      </c>
      <c r="C392" s="184">
        <f t="shared" si="13"/>
        <v>2</v>
      </c>
      <c r="D392" s="1135">
        <v>1</v>
      </c>
      <c r="E392" s="176">
        <v>0</v>
      </c>
      <c r="F392" s="553">
        <v>0</v>
      </c>
      <c r="G392" s="176">
        <v>0</v>
      </c>
      <c r="H392" s="634">
        <v>0</v>
      </c>
      <c r="I392" s="176">
        <v>0</v>
      </c>
      <c r="J392" s="176">
        <v>0</v>
      </c>
      <c r="K392" s="634">
        <v>1</v>
      </c>
      <c r="L392" s="176">
        <v>0</v>
      </c>
      <c r="M392" s="176">
        <v>1</v>
      </c>
      <c r="N392" s="185">
        <v>1</v>
      </c>
      <c r="O392" s="176"/>
    </row>
    <row r="393" spans="1:15" x14ac:dyDescent="0.25">
      <c r="A393" s="454" t="s">
        <v>710</v>
      </c>
      <c r="B393" s="454">
        <f t="shared" si="12"/>
        <v>2</v>
      </c>
      <c r="C393" s="184">
        <f t="shared" si="13"/>
        <v>1</v>
      </c>
      <c r="D393" s="1135">
        <v>1</v>
      </c>
      <c r="E393" s="176">
        <v>0</v>
      </c>
      <c r="F393" s="553">
        <v>0</v>
      </c>
      <c r="G393" s="176">
        <v>0</v>
      </c>
      <c r="H393" s="634">
        <v>1</v>
      </c>
      <c r="I393" s="176">
        <v>0</v>
      </c>
      <c r="J393" s="176">
        <v>1</v>
      </c>
      <c r="K393" s="634">
        <v>0</v>
      </c>
      <c r="L393" s="176">
        <v>0</v>
      </c>
      <c r="M393" s="176">
        <v>0</v>
      </c>
      <c r="N393" s="185">
        <v>0</v>
      </c>
      <c r="O393" s="176"/>
    </row>
    <row r="394" spans="1:15" x14ac:dyDescent="0.25">
      <c r="A394" s="454" t="s">
        <v>711</v>
      </c>
      <c r="B394" s="454">
        <f t="shared" si="12"/>
        <v>3</v>
      </c>
      <c r="C394" s="184">
        <f t="shared" si="13"/>
        <v>1</v>
      </c>
      <c r="D394" s="1135">
        <v>2</v>
      </c>
      <c r="E394" s="176">
        <v>0</v>
      </c>
      <c r="F394" s="553">
        <v>0</v>
      </c>
      <c r="G394" s="176">
        <v>0</v>
      </c>
      <c r="H394" s="634">
        <v>1</v>
      </c>
      <c r="I394" s="176">
        <v>0</v>
      </c>
      <c r="J394" s="176">
        <v>1</v>
      </c>
      <c r="K394" s="634">
        <v>0</v>
      </c>
      <c r="L394" s="176">
        <v>0</v>
      </c>
      <c r="M394" s="176">
        <v>0</v>
      </c>
      <c r="N394" s="185">
        <v>0</v>
      </c>
      <c r="O394" s="176"/>
    </row>
    <row r="395" spans="1:15" x14ac:dyDescent="0.25">
      <c r="A395" s="454" t="s">
        <v>712</v>
      </c>
      <c r="B395" s="454">
        <f t="shared" si="12"/>
        <v>11</v>
      </c>
      <c r="C395" s="184">
        <f t="shared" si="13"/>
        <v>8</v>
      </c>
      <c r="D395" s="1135">
        <v>3</v>
      </c>
      <c r="E395" s="176">
        <v>0</v>
      </c>
      <c r="F395" s="553">
        <v>1</v>
      </c>
      <c r="G395" s="176">
        <v>0</v>
      </c>
      <c r="H395" s="634">
        <v>7</v>
      </c>
      <c r="I395" s="176">
        <v>5</v>
      </c>
      <c r="J395" s="176">
        <v>2</v>
      </c>
      <c r="K395" s="634">
        <v>0</v>
      </c>
      <c r="L395" s="176">
        <v>0</v>
      </c>
      <c r="M395" s="176">
        <v>0</v>
      </c>
      <c r="N395" s="185">
        <v>0</v>
      </c>
      <c r="O395" s="176"/>
    </row>
    <row r="396" spans="1:15" x14ac:dyDescent="0.25">
      <c r="A396" s="454" t="s">
        <v>713</v>
      </c>
      <c r="B396" s="454">
        <f t="shared" si="12"/>
        <v>4</v>
      </c>
      <c r="C396" s="184">
        <f t="shared" si="13"/>
        <v>3</v>
      </c>
      <c r="D396" s="1135">
        <v>1</v>
      </c>
      <c r="E396" s="176">
        <v>0</v>
      </c>
      <c r="F396" s="553">
        <v>0</v>
      </c>
      <c r="G396" s="176">
        <v>0</v>
      </c>
      <c r="H396" s="634">
        <v>2</v>
      </c>
      <c r="I396" s="176">
        <v>1</v>
      </c>
      <c r="J396" s="176">
        <v>1</v>
      </c>
      <c r="K396" s="634">
        <v>0</v>
      </c>
      <c r="L396" s="176">
        <v>0</v>
      </c>
      <c r="M396" s="176">
        <v>0</v>
      </c>
      <c r="N396" s="185">
        <v>1</v>
      </c>
      <c r="O396" s="176"/>
    </row>
    <row r="397" spans="1:15" x14ac:dyDescent="0.25">
      <c r="A397" s="454" t="s">
        <v>714</v>
      </c>
      <c r="B397" s="454">
        <f t="shared" si="12"/>
        <v>33</v>
      </c>
      <c r="C397" s="184">
        <f t="shared" si="13"/>
        <v>17</v>
      </c>
      <c r="D397" s="1135">
        <v>16</v>
      </c>
      <c r="E397" s="176">
        <v>0</v>
      </c>
      <c r="F397" s="553">
        <v>0</v>
      </c>
      <c r="G397" s="176">
        <v>0</v>
      </c>
      <c r="H397" s="634">
        <v>12</v>
      </c>
      <c r="I397" s="176">
        <v>2</v>
      </c>
      <c r="J397" s="176">
        <v>10</v>
      </c>
      <c r="K397" s="634">
        <v>4</v>
      </c>
      <c r="L397" s="176">
        <v>3</v>
      </c>
      <c r="M397" s="176">
        <v>1</v>
      </c>
      <c r="N397" s="185">
        <v>1</v>
      </c>
      <c r="O397" s="176"/>
    </row>
    <row r="398" spans="1:15" x14ac:dyDescent="0.25">
      <c r="A398" s="454" t="s">
        <v>715</v>
      </c>
      <c r="B398" s="454">
        <f t="shared" si="12"/>
        <v>2</v>
      </c>
      <c r="C398" s="184">
        <f t="shared" si="13"/>
        <v>1</v>
      </c>
      <c r="D398" s="1135">
        <v>1</v>
      </c>
      <c r="E398" s="176">
        <v>0</v>
      </c>
      <c r="F398" s="553">
        <v>0</v>
      </c>
      <c r="G398" s="176">
        <v>0</v>
      </c>
      <c r="H398" s="634">
        <v>1</v>
      </c>
      <c r="I398" s="176">
        <v>0</v>
      </c>
      <c r="J398" s="176">
        <v>1</v>
      </c>
      <c r="K398" s="634">
        <v>0</v>
      </c>
      <c r="L398" s="176">
        <v>0</v>
      </c>
      <c r="M398" s="176">
        <v>0</v>
      </c>
      <c r="N398" s="185">
        <v>0</v>
      </c>
      <c r="O398" s="176"/>
    </row>
    <row r="399" spans="1:15" x14ac:dyDescent="0.25">
      <c r="A399" s="454" t="s">
        <v>716</v>
      </c>
      <c r="B399" s="454">
        <f t="shared" si="12"/>
        <v>14</v>
      </c>
      <c r="C399" s="184">
        <f t="shared" si="13"/>
        <v>6</v>
      </c>
      <c r="D399" s="1135">
        <v>8</v>
      </c>
      <c r="E399" s="176">
        <v>0</v>
      </c>
      <c r="F399" s="553">
        <v>0</v>
      </c>
      <c r="G399" s="176">
        <v>0</v>
      </c>
      <c r="H399" s="634">
        <v>5</v>
      </c>
      <c r="I399" s="176">
        <v>1</v>
      </c>
      <c r="J399" s="176">
        <v>4</v>
      </c>
      <c r="K399" s="634">
        <v>1</v>
      </c>
      <c r="L399" s="176">
        <v>1</v>
      </c>
      <c r="M399" s="176">
        <v>0</v>
      </c>
      <c r="N399" s="185">
        <v>0</v>
      </c>
      <c r="O399" s="176"/>
    </row>
    <row r="400" spans="1:15" x14ac:dyDescent="0.25">
      <c r="A400" s="454" t="s">
        <v>717</v>
      </c>
      <c r="B400" s="454">
        <f t="shared" si="12"/>
        <v>7</v>
      </c>
      <c r="C400" s="184">
        <f t="shared" si="13"/>
        <v>3</v>
      </c>
      <c r="D400" s="1135">
        <v>4</v>
      </c>
      <c r="E400" s="176">
        <v>0</v>
      </c>
      <c r="F400" s="553">
        <v>0</v>
      </c>
      <c r="G400" s="176">
        <v>0</v>
      </c>
      <c r="H400" s="634">
        <v>1</v>
      </c>
      <c r="I400" s="176">
        <v>0</v>
      </c>
      <c r="J400" s="176">
        <v>1</v>
      </c>
      <c r="K400" s="634">
        <v>1</v>
      </c>
      <c r="L400" s="176">
        <v>1</v>
      </c>
      <c r="M400" s="176">
        <v>0</v>
      </c>
      <c r="N400" s="185">
        <v>1</v>
      </c>
      <c r="O400" s="176"/>
    </row>
    <row r="401" spans="1:15" x14ac:dyDescent="0.25">
      <c r="A401" s="454" t="s">
        <v>718</v>
      </c>
      <c r="B401" s="454">
        <f t="shared" si="12"/>
        <v>3</v>
      </c>
      <c r="C401" s="184">
        <f t="shared" si="13"/>
        <v>1</v>
      </c>
      <c r="D401" s="1135">
        <v>2</v>
      </c>
      <c r="E401" s="176">
        <v>0</v>
      </c>
      <c r="F401" s="553">
        <v>0</v>
      </c>
      <c r="G401" s="176">
        <v>0</v>
      </c>
      <c r="H401" s="634">
        <v>1</v>
      </c>
      <c r="I401" s="176">
        <v>0</v>
      </c>
      <c r="J401" s="176">
        <v>1</v>
      </c>
      <c r="K401" s="634">
        <v>0</v>
      </c>
      <c r="L401" s="176">
        <v>0</v>
      </c>
      <c r="M401" s="176">
        <v>0</v>
      </c>
      <c r="N401" s="185">
        <v>0</v>
      </c>
      <c r="O401" s="176"/>
    </row>
    <row r="402" spans="1:15" x14ac:dyDescent="0.25">
      <c r="A402" s="454" t="s">
        <v>719</v>
      </c>
      <c r="B402" s="454">
        <f t="shared" si="12"/>
        <v>10</v>
      </c>
      <c r="C402" s="184">
        <f t="shared" si="13"/>
        <v>5</v>
      </c>
      <c r="D402" s="1135">
        <v>5</v>
      </c>
      <c r="E402" s="176">
        <v>0</v>
      </c>
      <c r="F402" s="553">
        <v>0</v>
      </c>
      <c r="G402" s="176">
        <v>0</v>
      </c>
      <c r="H402" s="634">
        <v>5</v>
      </c>
      <c r="I402" s="176">
        <v>2</v>
      </c>
      <c r="J402" s="176">
        <v>3</v>
      </c>
      <c r="K402" s="634">
        <v>0</v>
      </c>
      <c r="L402" s="176">
        <v>0</v>
      </c>
      <c r="M402" s="176">
        <v>0</v>
      </c>
      <c r="N402" s="185">
        <v>0</v>
      </c>
      <c r="O402" s="176"/>
    </row>
    <row r="403" spans="1:15" x14ac:dyDescent="0.25">
      <c r="A403" s="454" t="s">
        <v>720</v>
      </c>
      <c r="B403" s="454">
        <f t="shared" si="12"/>
        <v>9</v>
      </c>
      <c r="C403" s="184">
        <f t="shared" si="13"/>
        <v>4</v>
      </c>
      <c r="D403" s="1135">
        <v>5</v>
      </c>
      <c r="E403" s="176">
        <v>0</v>
      </c>
      <c r="F403" s="553">
        <v>0</v>
      </c>
      <c r="G403" s="176">
        <v>0</v>
      </c>
      <c r="H403" s="634">
        <v>3</v>
      </c>
      <c r="I403" s="176">
        <v>1</v>
      </c>
      <c r="J403" s="176">
        <v>2</v>
      </c>
      <c r="K403" s="634">
        <v>1</v>
      </c>
      <c r="L403" s="176">
        <v>1</v>
      </c>
      <c r="M403" s="176">
        <v>0</v>
      </c>
      <c r="N403" s="185">
        <v>0</v>
      </c>
      <c r="O403" s="176"/>
    </row>
    <row r="404" spans="1:15" x14ac:dyDescent="0.25">
      <c r="A404" s="454" t="s">
        <v>721</v>
      </c>
      <c r="B404" s="454">
        <f t="shared" si="12"/>
        <v>5</v>
      </c>
      <c r="C404" s="184">
        <f t="shared" si="13"/>
        <v>2</v>
      </c>
      <c r="D404" s="1135">
        <v>3</v>
      </c>
      <c r="E404" s="176">
        <v>0</v>
      </c>
      <c r="F404" s="553">
        <v>0</v>
      </c>
      <c r="G404" s="176">
        <v>0</v>
      </c>
      <c r="H404" s="634">
        <v>2</v>
      </c>
      <c r="I404" s="176">
        <v>0</v>
      </c>
      <c r="J404" s="176">
        <v>2</v>
      </c>
      <c r="K404" s="634">
        <v>0</v>
      </c>
      <c r="L404" s="176">
        <v>0</v>
      </c>
      <c r="M404" s="176">
        <v>0</v>
      </c>
      <c r="N404" s="185">
        <v>0</v>
      </c>
      <c r="O404" s="176"/>
    </row>
    <row r="405" spans="1:15" x14ac:dyDescent="0.25">
      <c r="A405" s="454" t="s">
        <v>722</v>
      </c>
      <c r="B405" s="454">
        <f t="shared" si="12"/>
        <v>2</v>
      </c>
      <c r="C405" s="184">
        <f t="shared" si="13"/>
        <v>2</v>
      </c>
      <c r="D405" s="1135">
        <v>0</v>
      </c>
      <c r="E405" s="176">
        <v>0</v>
      </c>
      <c r="F405" s="553">
        <v>0</v>
      </c>
      <c r="G405" s="176">
        <v>0</v>
      </c>
      <c r="H405" s="634">
        <v>2</v>
      </c>
      <c r="I405" s="176">
        <v>1</v>
      </c>
      <c r="J405" s="176">
        <v>1</v>
      </c>
      <c r="K405" s="634">
        <v>0</v>
      </c>
      <c r="L405" s="176">
        <v>0</v>
      </c>
      <c r="M405" s="176">
        <v>0</v>
      </c>
      <c r="N405" s="185">
        <v>0</v>
      </c>
      <c r="O405" s="176"/>
    </row>
    <row r="406" spans="1:15" x14ac:dyDescent="0.25">
      <c r="A406" s="454" t="s">
        <v>723</v>
      </c>
      <c r="B406" s="454">
        <f t="shared" si="12"/>
        <v>12</v>
      </c>
      <c r="C406" s="184">
        <f t="shared" si="13"/>
        <v>6</v>
      </c>
      <c r="D406" s="1135">
        <v>6</v>
      </c>
      <c r="E406" s="176">
        <v>0</v>
      </c>
      <c r="F406" s="553">
        <v>0</v>
      </c>
      <c r="G406" s="176">
        <v>0</v>
      </c>
      <c r="H406" s="634">
        <v>6</v>
      </c>
      <c r="I406" s="176">
        <v>1</v>
      </c>
      <c r="J406" s="176">
        <v>5</v>
      </c>
      <c r="K406" s="634">
        <v>0</v>
      </c>
      <c r="L406" s="176">
        <v>0</v>
      </c>
      <c r="M406" s="176">
        <v>0</v>
      </c>
      <c r="N406" s="185">
        <v>0</v>
      </c>
      <c r="O406" s="176"/>
    </row>
    <row r="407" spans="1:15" x14ac:dyDescent="0.25">
      <c r="A407" s="454" t="s">
        <v>724</v>
      </c>
      <c r="B407" s="454">
        <f t="shared" si="12"/>
        <v>14</v>
      </c>
      <c r="C407" s="184">
        <f t="shared" si="13"/>
        <v>9</v>
      </c>
      <c r="D407" s="1135">
        <v>5</v>
      </c>
      <c r="E407" s="176">
        <v>0</v>
      </c>
      <c r="F407" s="553">
        <v>0</v>
      </c>
      <c r="G407" s="176">
        <v>0</v>
      </c>
      <c r="H407" s="634">
        <v>8</v>
      </c>
      <c r="I407" s="176">
        <v>2</v>
      </c>
      <c r="J407" s="176">
        <v>6</v>
      </c>
      <c r="K407" s="634">
        <v>1</v>
      </c>
      <c r="L407" s="176">
        <v>1</v>
      </c>
      <c r="M407" s="176">
        <v>0</v>
      </c>
      <c r="N407" s="185">
        <v>0</v>
      </c>
      <c r="O407" s="176"/>
    </row>
    <row r="408" spans="1:15" x14ac:dyDescent="0.25">
      <c r="A408" s="454" t="s">
        <v>725</v>
      </c>
      <c r="B408" s="454">
        <f t="shared" si="12"/>
        <v>13</v>
      </c>
      <c r="C408" s="184">
        <f t="shared" si="13"/>
        <v>4</v>
      </c>
      <c r="D408" s="1135">
        <v>9</v>
      </c>
      <c r="E408" s="176">
        <v>0</v>
      </c>
      <c r="F408" s="553">
        <v>0</v>
      </c>
      <c r="G408" s="176">
        <v>0</v>
      </c>
      <c r="H408" s="634">
        <v>3</v>
      </c>
      <c r="I408" s="176">
        <v>0</v>
      </c>
      <c r="J408" s="176">
        <v>3</v>
      </c>
      <c r="K408" s="634">
        <v>0</v>
      </c>
      <c r="L408" s="176">
        <v>0</v>
      </c>
      <c r="M408" s="176">
        <v>0</v>
      </c>
      <c r="N408" s="185">
        <v>1</v>
      </c>
      <c r="O408" s="176"/>
    </row>
    <row r="409" spans="1:15" x14ac:dyDescent="0.25">
      <c r="A409" s="184" t="s">
        <v>726</v>
      </c>
      <c r="B409" s="454">
        <f t="shared" si="12"/>
        <v>8</v>
      </c>
      <c r="C409" s="184">
        <f t="shared" si="13"/>
        <v>4</v>
      </c>
      <c r="D409" s="1135">
        <v>4</v>
      </c>
      <c r="E409" s="176">
        <v>0</v>
      </c>
      <c r="F409" s="553">
        <v>0</v>
      </c>
      <c r="G409" s="176">
        <v>0</v>
      </c>
      <c r="H409" s="634">
        <v>3</v>
      </c>
      <c r="I409" s="176">
        <v>0</v>
      </c>
      <c r="J409" s="176">
        <v>3</v>
      </c>
      <c r="K409" s="634">
        <v>1</v>
      </c>
      <c r="L409" s="176">
        <v>1</v>
      </c>
      <c r="M409" s="176">
        <v>0</v>
      </c>
      <c r="N409" s="185">
        <v>0</v>
      </c>
      <c r="O409" s="176"/>
    </row>
    <row r="410" spans="1:15" x14ac:dyDescent="0.25">
      <c r="A410" s="554" t="s">
        <v>727</v>
      </c>
      <c r="B410" s="184">
        <f t="shared" si="12"/>
        <v>19</v>
      </c>
      <c r="C410" s="184">
        <f t="shared" si="13"/>
        <v>11</v>
      </c>
      <c r="D410" s="1135">
        <v>8</v>
      </c>
      <c r="E410" s="176">
        <v>0</v>
      </c>
      <c r="F410" s="176">
        <v>0</v>
      </c>
      <c r="G410" s="176">
        <v>0</v>
      </c>
      <c r="H410" s="634">
        <v>8</v>
      </c>
      <c r="I410" s="176">
        <v>2</v>
      </c>
      <c r="J410" s="176">
        <v>6</v>
      </c>
      <c r="K410" s="634">
        <v>2</v>
      </c>
      <c r="L410" s="176">
        <v>2</v>
      </c>
      <c r="M410" s="176">
        <v>0</v>
      </c>
      <c r="N410" s="185">
        <v>1</v>
      </c>
      <c r="O410" s="176"/>
    </row>
    <row r="411" spans="1:15" x14ac:dyDescent="0.25">
      <c r="A411" s="554" t="s">
        <v>728</v>
      </c>
      <c r="B411" s="554">
        <f t="shared" si="12"/>
        <v>15</v>
      </c>
      <c r="C411" s="184">
        <f t="shared" si="13"/>
        <v>10</v>
      </c>
      <c r="D411" s="1135">
        <v>5</v>
      </c>
      <c r="E411" s="201">
        <v>0</v>
      </c>
      <c r="F411" s="201">
        <v>0</v>
      </c>
      <c r="G411" s="201">
        <v>1</v>
      </c>
      <c r="H411" s="635">
        <v>8</v>
      </c>
      <c r="I411" s="201">
        <v>2</v>
      </c>
      <c r="J411" s="201">
        <v>6</v>
      </c>
      <c r="K411" s="284">
        <v>1</v>
      </c>
      <c r="L411" s="201">
        <v>0</v>
      </c>
      <c r="M411" s="201">
        <v>1</v>
      </c>
      <c r="N411" s="554">
        <v>0</v>
      </c>
      <c r="O411" s="553"/>
    </row>
    <row r="412" spans="1:15" x14ac:dyDescent="0.25">
      <c r="A412" s="554" t="s">
        <v>729</v>
      </c>
      <c r="B412" s="554">
        <f t="shared" si="12"/>
        <v>33</v>
      </c>
      <c r="C412" s="184">
        <f t="shared" si="13"/>
        <v>22</v>
      </c>
      <c r="D412" s="1135">
        <v>11</v>
      </c>
      <c r="E412" s="201">
        <v>0</v>
      </c>
      <c r="F412" s="201">
        <v>0</v>
      </c>
      <c r="G412" s="201">
        <v>0</v>
      </c>
      <c r="H412" s="635">
        <v>21</v>
      </c>
      <c r="I412" s="201">
        <v>3</v>
      </c>
      <c r="J412" s="201">
        <v>18</v>
      </c>
      <c r="K412" s="284">
        <v>1</v>
      </c>
      <c r="L412" s="201">
        <v>0</v>
      </c>
      <c r="M412" s="201">
        <v>1</v>
      </c>
      <c r="N412" s="554">
        <v>0</v>
      </c>
      <c r="O412" s="553"/>
    </row>
    <row r="413" spans="1:15" x14ac:dyDescent="0.25">
      <c r="A413" s="636" t="s">
        <v>238</v>
      </c>
      <c r="B413" s="637">
        <f t="shared" si="12"/>
        <v>8754</v>
      </c>
      <c r="C413" s="638">
        <f t="shared" si="13"/>
        <v>3646</v>
      </c>
      <c r="D413" s="639">
        <v>5108</v>
      </c>
      <c r="E413" s="640">
        <v>136</v>
      </c>
      <c r="F413" s="641">
        <v>63</v>
      </c>
      <c r="G413" s="640">
        <v>39</v>
      </c>
      <c r="H413" s="642">
        <v>2467</v>
      </c>
      <c r="I413" s="640">
        <v>437</v>
      </c>
      <c r="J413" s="640">
        <v>2030</v>
      </c>
      <c r="K413" s="642">
        <v>748</v>
      </c>
      <c r="L413" s="640">
        <v>521</v>
      </c>
      <c r="M413" s="640">
        <v>227</v>
      </c>
      <c r="N413" s="643">
        <v>193</v>
      </c>
      <c r="O413" s="644"/>
    </row>
    <row r="414" spans="1:15" x14ac:dyDescent="0.25">
      <c r="A414" s="67" t="s">
        <v>142</v>
      </c>
      <c r="C414" s="645"/>
    </row>
  </sheetData>
  <mergeCells count="3">
    <mergeCell ref="B3:B4"/>
    <mergeCell ref="C3:C4"/>
    <mergeCell ref="D3:N3"/>
  </mergeCells>
  <pageMargins left="0.25" right="0.25" top="0.75" bottom="0.75" header="0.3" footer="0.3"/>
  <pageSetup scale="51"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B1:R32"/>
  <sheetViews>
    <sheetView workbookViewId="0">
      <selection activeCell="B2" sqref="B2"/>
    </sheetView>
  </sheetViews>
  <sheetFormatPr defaultRowHeight="15" x14ac:dyDescent="0.25"/>
  <cols>
    <col min="1" max="1" width="4.85546875" customWidth="1"/>
    <col min="2" max="2" width="30.85546875" customWidth="1"/>
    <col min="3" max="3" width="27" customWidth="1"/>
    <col min="4" max="9" width="13.7109375" customWidth="1"/>
    <col min="10" max="13" width="13.42578125" customWidth="1"/>
  </cols>
  <sheetData>
    <row r="1" spans="2:18" ht="15" customHeight="1" x14ac:dyDescent="0.25">
      <c r="B1" s="1603" t="s">
        <v>867</v>
      </c>
      <c r="C1" s="1603"/>
      <c r="D1" s="1603"/>
      <c r="E1" s="1603"/>
      <c r="F1" s="1603"/>
      <c r="G1" s="1603"/>
    </row>
    <row r="2" spans="2:18" ht="15.75" x14ac:dyDescent="0.25">
      <c r="B2" s="691"/>
      <c r="C2" s="687"/>
    </row>
    <row r="3" spans="2:18" x14ac:dyDescent="0.25">
      <c r="B3" s="710"/>
      <c r="C3" s="711"/>
      <c r="D3" s="1673">
        <v>2014</v>
      </c>
      <c r="E3" s="1677"/>
      <c r="F3" s="1612">
        <v>2015</v>
      </c>
      <c r="G3" s="1614"/>
      <c r="H3" s="1673">
        <v>2016</v>
      </c>
      <c r="I3" s="1674"/>
      <c r="J3" s="1675">
        <v>2017</v>
      </c>
      <c r="K3" s="1676"/>
      <c r="L3" s="1675">
        <v>2018</v>
      </c>
      <c r="M3" s="1676"/>
    </row>
    <row r="4" spans="2:18" ht="63" x14ac:dyDescent="0.25">
      <c r="B4" s="712"/>
      <c r="C4" s="713"/>
      <c r="D4" s="715" t="s">
        <v>756</v>
      </c>
      <c r="E4" s="716" t="s">
        <v>757</v>
      </c>
      <c r="F4" s="488" t="s">
        <v>756</v>
      </c>
      <c r="G4" s="714" t="s">
        <v>757</v>
      </c>
      <c r="H4" s="715" t="s">
        <v>756</v>
      </c>
      <c r="I4" s="275" t="s">
        <v>757</v>
      </c>
      <c r="J4" s="715" t="s">
        <v>756</v>
      </c>
      <c r="K4" s="716" t="s">
        <v>757</v>
      </c>
      <c r="L4" s="715" t="s">
        <v>756</v>
      </c>
      <c r="M4" s="716" t="s">
        <v>757</v>
      </c>
    </row>
    <row r="5" spans="2:18" ht="15.75" x14ac:dyDescent="0.25">
      <c r="B5" s="689"/>
      <c r="C5" s="276"/>
      <c r="D5" s="717"/>
      <c r="E5" s="718"/>
      <c r="F5" s="690"/>
      <c r="G5" s="276"/>
      <c r="H5" s="717"/>
      <c r="I5" s="690"/>
      <c r="J5" s="717"/>
      <c r="K5" s="718"/>
      <c r="L5" s="717"/>
      <c r="M5" s="718"/>
    </row>
    <row r="6" spans="2:18" ht="15.75" x14ac:dyDescent="0.25">
      <c r="B6" s="36" t="s">
        <v>156</v>
      </c>
      <c r="C6" s="719"/>
      <c r="D6" s="720"/>
      <c r="E6" s="721"/>
      <c r="F6" s="151"/>
      <c r="G6" s="149"/>
      <c r="H6" s="720"/>
      <c r="I6" s="151"/>
      <c r="J6" s="720"/>
      <c r="K6" s="721"/>
      <c r="L6" s="720"/>
      <c r="M6" s="721"/>
      <c r="N6" s="648"/>
    </row>
    <row r="7" spans="2:18" ht="15.75" x14ac:dyDescent="0.25">
      <c r="B7" s="41" t="s">
        <v>28</v>
      </c>
      <c r="C7" s="176"/>
      <c r="D7" s="723">
        <v>34430</v>
      </c>
      <c r="E7" s="724">
        <v>6.1789303661162958</v>
      </c>
      <c r="F7" s="304">
        <v>34220</v>
      </c>
      <c r="G7" s="722">
        <v>6.19</v>
      </c>
      <c r="H7" s="723">
        <v>35180</v>
      </c>
      <c r="I7" s="725">
        <v>6.19</v>
      </c>
      <c r="J7" s="723">
        <v>33610</v>
      </c>
      <c r="K7" s="724">
        <v>6.194434205676373</v>
      </c>
      <c r="L7" s="723">
        <v>31650</v>
      </c>
      <c r="M7" s="724">
        <v>6.1967501957713393</v>
      </c>
      <c r="O7" s="1399"/>
      <c r="P7" s="23"/>
      <c r="Q7" s="23"/>
    </row>
    <row r="8" spans="2:18" ht="15.75" x14ac:dyDescent="0.25">
      <c r="B8" s="41" t="s">
        <v>29</v>
      </c>
      <c r="C8" s="176"/>
      <c r="D8" s="723">
        <v>7380</v>
      </c>
      <c r="E8" s="724">
        <v>53.093525179856115</v>
      </c>
      <c r="F8" s="304">
        <v>8050</v>
      </c>
      <c r="G8" s="722">
        <v>54</v>
      </c>
      <c r="H8" s="723">
        <v>8040</v>
      </c>
      <c r="I8" s="725">
        <v>49.937888198757761</v>
      </c>
      <c r="J8" s="723">
        <v>8210</v>
      </c>
      <c r="K8" s="724">
        <v>54.397350993377486</v>
      </c>
      <c r="L8" s="723">
        <v>8190</v>
      </c>
      <c r="M8" s="724">
        <v>60.183823529411768</v>
      </c>
      <c r="N8" s="633"/>
      <c r="O8" s="1399"/>
      <c r="P8" s="973"/>
      <c r="Q8" s="974"/>
      <c r="R8" s="726"/>
    </row>
    <row r="9" spans="2:18" ht="15.75" x14ac:dyDescent="0.25">
      <c r="B9" s="41" t="s">
        <v>30</v>
      </c>
      <c r="C9" s="176"/>
      <c r="D9" s="723">
        <v>3100</v>
      </c>
      <c r="E9" s="724">
        <v>37.349397590361448</v>
      </c>
      <c r="F9" s="304">
        <v>2660</v>
      </c>
      <c r="G9" s="722">
        <v>35.03</v>
      </c>
      <c r="H9" s="723">
        <v>2610</v>
      </c>
      <c r="I9" s="725">
        <v>35.753424657534246</v>
      </c>
      <c r="J9" s="723">
        <v>2350</v>
      </c>
      <c r="K9" s="724">
        <v>31.373333333333335</v>
      </c>
      <c r="L9" s="723">
        <v>1790</v>
      </c>
      <c r="M9" s="724">
        <v>28.428571428571427</v>
      </c>
      <c r="N9" s="633"/>
      <c r="O9" s="1399"/>
      <c r="P9" s="973"/>
      <c r="Q9" s="974"/>
      <c r="R9" s="726"/>
    </row>
    <row r="10" spans="2:18" ht="15.75" x14ac:dyDescent="0.25">
      <c r="B10" s="41" t="s">
        <v>31</v>
      </c>
      <c r="C10" s="176"/>
      <c r="D10" s="723">
        <v>2030</v>
      </c>
      <c r="E10" s="724">
        <v>40.6</v>
      </c>
      <c r="F10" s="304">
        <v>1790</v>
      </c>
      <c r="G10" s="722">
        <v>43.66</v>
      </c>
      <c r="H10" s="723">
        <v>1810</v>
      </c>
      <c r="I10" s="725">
        <v>41.06818181818182</v>
      </c>
      <c r="J10" s="723">
        <v>1590</v>
      </c>
      <c r="K10" s="724">
        <v>36.883720930232556</v>
      </c>
      <c r="L10" s="723">
        <v>1360</v>
      </c>
      <c r="M10" s="724">
        <v>34.948717948717949</v>
      </c>
      <c r="N10" s="633"/>
      <c r="O10" s="1399"/>
      <c r="P10" s="973"/>
      <c r="Q10" s="974"/>
      <c r="R10" s="726"/>
    </row>
    <row r="11" spans="2:18" ht="15.75" x14ac:dyDescent="0.25">
      <c r="B11" s="280" t="s">
        <v>32</v>
      </c>
      <c r="C11" s="727"/>
      <c r="D11" s="729">
        <v>108210</v>
      </c>
      <c r="E11" s="730">
        <v>44.661163846471318</v>
      </c>
      <c r="F11" s="731">
        <v>111390</v>
      </c>
      <c r="G11" s="728">
        <v>45.76</v>
      </c>
      <c r="H11" s="729">
        <v>115160</v>
      </c>
      <c r="I11" s="732">
        <v>46.661264181523499</v>
      </c>
      <c r="J11" s="729">
        <v>116770</v>
      </c>
      <c r="K11" s="730">
        <v>47.177777777777777</v>
      </c>
      <c r="L11" s="729">
        <v>119250</v>
      </c>
      <c r="M11" s="730">
        <v>48.339683826509933</v>
      </c>
      <c r="O11" s="1399"/>
      <c r="R11" s="726"/>
    </row>
    <row r="12" spans="2:18" ht="15.75" x14ac:dyDescent="0.25">
      <c r="B12" s="41" t="s">
        <v>57</v>
      </c>
      <c r="C12" s="733"/>
      <c r="D12" s="723">
        <v>22890</v>
      </c>
      <c r="E12" s="724" t="s">
        <v>250</v>
      </c>
      <c r="F12" s="304">
        <v>24800</v>
      </c>
      <c r="G12" s="722">
        <v>59.75</v>
      </c>
      <c r="H12" s="723">
        <v>27690</v>
      </c>
      <c r="I12" s="725">
        <v>60.599562363238512</v>
      </c>
      <c r="J12" s="723">
        <v>26770</v>
      </c>
      <c r="K12" s="724">
        <v>61.265446224256294</v>
      </c>
      <c r="L12" s="723">
        <v>27210</v>
      </c>
      <c r="M12" s="724">
        <v>62.270022883295198</v>
      </c>
      <c r="N12" s="633"/>
      <c r="O12" s="1399"/>
      <c r="P12" s="973"/>
      <c r="Q12" s="974"/>
      <c r="R12" s="726"/>
    </row>
    <row r="13" spans="2:18" ht="15.75" x14ac:dyDescent="0.25">
      <c r="B13" s="41" t="s">
        <v>58</v>
      </c>
      <c r="C13" s="733"/>
      <c r="D13" s="723">
        <v>85320</v>
      </c>
      <c r="E13" s="724" t="s">
        <v>250</v>
      </c>
      <c r="F13" s="304">
        <v>86590</v>
      </c>
      <c r="G13" s="722">
        <v>42.89</v>
      </c>
      <c r="H13" s="723">
        <v>87470</v>
      </c>
      <c r="I13" s="725">
        <v>43.493784186971659</v>
      </c>
      <c r="J13" s="723">
        <v>89990</v>
      </c>
      <c r="K13" s="724">
        <v>44.157016683022569</v>
      </c>
      <c r="L13" s="723">
        <v>92040</v>
      </c>
      <c r="M13" s="724">
        <v>45.340886699507386</v>
      </c>
      <c r="N13" s="633"/>
      <c r="O13" s="1399"/>
      <c r="P13" s="973"/>
      <c r="Q13" s="974"/>
      <c r="R13" s="726"/>
    </row>
    <row r="14" spans="2:18" ht="15.75" x14ac:dyDescent="0.25">
      <c r="B14" s="280" t="s">
        <v>35</v>
      </c>
      <c r="C14" s="727"/>
      <c r="D14" s="729">
        <v>28450</v>
      </c>
      <c r="E14" s="730">
        <v>40.582025677603426</v>
      </c>
      <c r="F14" s="731">
        <v>30280</v>
      </c>
      <c r="G14" s="728">
        <v>41.89</v>
      </c>
      <c r="H14" s="729">
        <v>31670</v>
      </c>
      <c r="I14" s="732">
        <v>42.9</v>
      </c>
      <c r="J14" s="729">
        <v>32320</v>
      </c>
      <c r="K14" s="730">
        <v>43.796747967479675</v>
      </c>
      <c r="L14" s="729">
        <v>33440</v>
      </c>
      <c r="M14" s="730">
        <v>44.705882352941174</v>
      </c>
      <c r="O14" s="1399"/>
      <c r="R14" s="726"/>
    </row>
    <row r="15" spans="2:18" ht="15.75" x14ac:dyDescent="0.25">
      <c r="B15" s="41" t="s">
        <v>57</v>
      </c>
      <c r="C15" s="733"/>
      <c r="D15" s="723">
        <v>21120</v>
      </c>
      <c r="E15" s="724" t="s">
        <v>250</v>
      </c>
      <c r="F15" s="304">
        <v>22390</v>
      </c>
      <c r="G15" s="722">
        <v>45.41</v>
      </c>
      <c r="H15" s="723">
        <v>23810</v>
      </c>
      <c r="I15" s="725">
        <v>46.405458089668613</v>
      </c>
      <c r="J15" s="723">
        <v>24170</v>
      </c>
      <c r="K15" s="724">
        <v>47.668639053254438</v>
      </c>
      <c r="L15" s="723">
        <v>25410</v>
      </c>
      <c r="M15" s="724">
        <v>48.77927063339731</v>
      </c>
      <c r="N15" s="633"/>
      <c r="O15" s="1399"/>
      <c r="P15" s="973"/>
      <c r="Q15" s="974"/>
      <c r="R15" s="726"/>
    </row>
    <row r="16" spans="2:18" ht="15.75" x14ac:dyDescent="0.25">
      <c r="B16" s="41" t="s">
        <v>58</v>
      </c>
      <c r="C16" s="734"/>
      <c r="D16" s="723">
        <v>7330</v>
      </c>
      <c r="E16" s="724" t="s">
        <v>250</v>
      </c>
      <c r="F16" s="304">
        <v>7900</v>
      </c>
      <c r="G16" s="722">
        <v>34.340000000000003</v>
      </c>
      <c r="H16" s="723">
        <v>7860</v>
      </c>
      <c r="I16" s="725">
        <v>34.787610619469028</v>
      </c>
      <c r="J16" s="723">
        <v>8150</v>
      </c>
      <c r="K16" s="724">
        <v>35.298701298701296</v>
      </c>
      <c r="L16" s="723">
        <v>8030</v>
      </c>
      <c r="M16" s="724">
        <v>35.356828193832598</v>
      </c>
      <c r="N16" s="633"/>
      <c r="O16" s="1399"/>
      <c r="P16" s="973"/>
      <c r="Q16" s="974"/>
      <c r="R16" s="726"/>
    </row>
    <row r="17" spans="2:18" ht="15.75" x14ac:dyDescent="0.25">
      <c r="B17" s="41" t="s">
        <v>36</v>
      </c>
      <c r="C17" s="176"/>
      <c r="D17" s="723">
        <v>6780</v>
      </c>
      <c r="E17" s="724">
        <v>23.382758620689657</v>
      </c>
      <c r="F17" s="304">
        <v>6290</v>
      </c>
      <c r="G17" s="722">
        <v>23.13</v>
      </c>
      <c r="H17" s="723">
        <v>5720</v>
      </c>
      <c r="I17" s="725">
        <v>23.076612903225808</v>
      </c>
      <c r="J17" s="723">
        <v>5020</v>
      </c>
      <c r="K17" s="724">
        <v>22.913242009132421</v>
      </c>
      <c r="L17" s="723">
        <v>4430</v>
      </c>
      <c r="M17" s="724">
        <v>22.932642487046632</v>
      </c>
      <c r="N17" s="633"/>
      <c r="O17" s="1399"/>
      <c r="P17" s="973"/>
      <c r="Q17" s="974"/>
      <c r="R17" s="726"/>
    </row>
    <row r="18" spans="2:18" ht="15.75" x14ac:dyDescent="0.25">
      <c r="B18" s="41" t="s">
        <v>249</v>
      </c>
      <c r="C18" s="971"/>
      <c r="D18" s="304">
        <v>1500</v>
      </c>
      <c r="E18" s="724">
        <v>31.893617021276597</v>
      </c>
      <c r="F18" s="304">
        <v>1760</v>
      </c>
      <c r="G18" s="725">
        <v>35.82</v>
      </c>
      <c r="H18" s="735" t="s">
        <v>250</v>
      </c>
      <c r="I18" s="736" t="s">
        <v>250</v>
      </c>
      <c r="J18" s="735"/>
      <c r="K18" s="737"/>
      <c r="L18" s="735"/>
      <c r="M18" s="737"/>
      <c r="O18" s="23"/>
    </row>
    <row r="19" spans="2:18" ht="15.75" x14ac:dyDescent="0.25">
      <c r="B19" s="41"/>
      <c r="C19" s="971"/>
      <c r="D19" s="309"/>
      <c r="E19" s="738"/>
      <c r="F19" s="309"/>
      <c r="G19" s="738"/>
      <c r="H19" s="309"/>
      <c r="I19" s="739"/>
      <c r="J19" s="309"/>
      <c r="K19" s="738"/>
      <c r="L19" s="309"/>
      <c r="M19" s="738"/>
      <c r="N19" s="633"/>
      <c r="O19" s="23"/>
    </row>
    <row r="20" spans="2:18" ht="15.75" x14ac:dyDescent="0.25">
      <c r="B20" s="159" t="s">
        <v>758</v>
      </c>
      <c r="C20" s="971"/>
      <c r="D20" s="163">
        <v>191880</v>
      </c>
      <c r="E20" s="738"/>
      <c r="F20" s="458">
        <v>196440</v>
      </c>
      <c r="G20" s="739"/>
      <c r="H20" s="163">
        <v>200190</v>
      </c>
      <c r="I20" s="739"/>
      <c r="J20" s="163">
        <v>199870</v>
      </c>
      <c r="K20" s="738"/>
      <c r="L20" s="163">
        <v>200110</v>
      </c>
      <c r="M20" s="738"/>
      <c r="O20" s="23"/>
      <c r="R20" s="726"/>
    </row>
    <row r="21" spans="2:18" ht="15.75" x14ac:dyDescent="0.25">
      <c r="B21" s="159" t="s">
        <v>759</v>
      </c>
      <c r="C21" s="972"/>
      <c r="D21" s="163">
        <v>157450</v>
      </c>
      <c r="E21" s="742">
        <v>42.175194213769089</v>
      </c>
      <c r="F21" s="163">
        <v>162220</v>
      </c>
      <c r="G21" s="740">
        <v>43.33</v>
      </c>
      <c r="H21" s="741">
        <v>165010</v>
      </c>
      <c r="I21" s="743">
        <v>44.2</v>
      </c>
      <c r="J21" s="741">
        <v>166260</v>
      </c>
      <c r="K21" s="742">
        <v>44.922453390975413</v>
      </c>
      <c r="L21" s="741">
        <v>168460</v>
      </c>
      <c r="M21" s="742">
        <v>46.203784969829954</v>
      </c>
      <c r="O21" s="23"/>
      <c r="P21" s="973"/>
      <c r="Q21" s="974"/>
      <c r="R21" s="726"/>
    </row>
    <row r="22" spans="2:18" ht="15.75" x14ac:dyDescent="0.25">
      <c r="B22" s="170"/>
      <c r="C22" s="173"/>
      <c r="D22" s="744"/>
      <c r="E22" s="745"/>
      <c r="F22" s="172"/>
      <c r="G22" s="173"/>
      <c r="H22" s="744"/>
      <c r="I22" s="172"/>
      <c r="J22" s="744"/>
      <c r="K22" s="745"/>
      <c r="L22" s="744"/>
      <c r="M22" s="745"/>
    </row>
    <row r="23" spans="2:18" ht="15.75" x14ac:dyDescent="0.25">
      <c r="B23" s="67" t="s">
        <v>760</v>
      </c>
      <c r="C23" s="524"/>
      <c r="D23" s="746"/>
      <c r="E23" s="746"/>
      <c r="F23" s="746"/>
      <c r="G23" s="746"/>
    </row>
    <row r="24" spans="2:18" x14ac:dyDescent="0.25">
      <c r="D24" s="48"/>
      <c r="E24" s="48"/>
      <c r="F24" s="48"/>
      <c r="G24" s="48"/>
      <c r="J24" s="48"/>
      <c r="O24" s="23"/>
      <c r="P24" s="23"/>
      <c r="Q24" s="23"/>
    </row>
    <row r="25" spans="2:18" x14ac:dyDescent="0.25">
      <c r="B25" t="s">
        <v>761</v>
      </c>
      <c r="O25" s="23"/>
      <c r="P25" s="973"/>
      <c r="Q25" s="974"/>
    </row>
    <row r="26" spans="2:18" x14ac:dyDescent="0.25">
      <c r="B26" t="s">
        <v>762</v>
      </c>
      <c r="O26" s="23"/>
      <c r="P26" s="973"/>
      <c r="Q26" s="974"/>
    </row>
    <row r="27" spans="2:18" x14ac:dyDescent="0.25">
      <c r="B27" t="s">
        <v>763</v>
      </c>
      <c r="O27" s="23"/>
      <c r="P27" s="973"/>
      <c r="Q27" s="974"/>
    </row>
    <row r="28" spans="2:18" x14ac:dyDescent="0.25">
      <c r="B28" s="1" t="s">
        <v>40</v>
      </c>
      <c r="O28" s="23"/>
      <c r="P28" s="973"/>
      <c r="Q28" s="974"/>
    </row>
    <row r="29" spans="2:18" ht="35.25" customHeight="1" x14ac:dyDescent="0.25">
      <c r="B29" s="1601" t="s">
        <v>12</v>
      </c>
      <c r="C29" s="1601"/>
      <c r="D29" s="1601"/>
      <c r="E29" s="1601"/>
      <c r="F29" s="1601"/>
      <c r="G29" s="1601"/>
      <c r="H29" s="1601"/>
      <c r="I29" s="1601"/>
      <c r="O29" s="23"/>
      <c r="P29" s="973"/>
      <c r="Q29" s="974"/>
    </row>
    <row r="30" spans="2:18" x14ac:dyDescent="0.25">
      <c r="O30" s="23"/>
      <c r="P30" s="973"/>
      <c r="Q30" s="974"/>
    </row>
    <row r="31" spans="2:18" x14ac:dyDescent="0.25">
      <c r="O31" s="23"/>
      <c r="P31" s="973"/>
      <c r="Q31" s="974"/>
    </row>
    <row r="32" spans="2:18" x14ac:dyDescent="0.25">
      <c r="O32" s="23"/>
      <c r="P32" s="23"/>
      <c r="Q32" s="23"/>
    </row>
  </sheetData>
  <mergeCells count="7">
    <mergeCell ref="H3:I3"/>
    <mergeCell ref="J3:K3"/>
    <mergeCell ref="B29:I29"/>
    <mergeCell ref="L3:M3"/>
    <mergeCell ref="B1:G1"/>
    <mergeCell ref="D3:E3"/>
    <mergeCell ref="F3:G3"/>
  </mergeCells>
  <pageMargins left="0.7" right="0.7" top="0.75" bottom="0.75" header="0.3" footer="0.3"/>
  <pageSetup paperSize="9"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B1:H71"/>
  <sheetViews>
    <sheetView workbookViewId="0">
      <selection activeCell="B2" sqref="B2"/>
    </sheetView>
  </sheetViews>
  <sheetFormatPr defaultRowHeight="15" x14ac:dyDescent="0.25"/>
  <cols>
    <col min="1" max="1" width="4.85546875" customWidth="1"/>
    <col min="2" max="2" width="30.85546875" customWidth="1"/>
    <col min="3" max="3" width="26.7109375" customWidth="1"/>
    <col min="4" max="4" width="17.5703125" customWidth="1"/>
    <col min="5" max="5" width="18.85546875" customWidth="1"/>
    <col min="6" max="6" width="19.85546875" customWidth="1"/>
    <col min="7" max="7" width="29.5703125" customWidth="1"/>
    <col min="8" max="8" width="30.85546875" customWidth="1"/>
  </cols>
  <sheetData>
    <row r="1" spans="2:8" x14ac:dyDescent="0.25">
      <c r="B1" s="1603" t="s">
        <v>869</v>
      </c>
      <c r="C1" s="1599"/>
      <c r="D1" s="1599"/>
      <c r="E1" s="1599"/>
      <c r="F1" s="1599"/>
      <c r="G1" s="1599"/>
      <c r="H1" s="1599"/>
    </row>
    <row r="2" spans="2:8" x14ac:dyDescent="0.25">
      <c r="B2" s="710"/>
      <c r="C2" s="711"/>
      <c r="D2" s="711"/>
      <c r="E2" s="711"/>
      <c r="F2" s="711"/>
      <c r="G2" s="747"/>
      <c r="H2" s="711"/>
    </row>
    <row r="3" spans="2:8" ht="63" x14ac:dyDescent="0.25">
      <c r="B3" s="712"/>
      <c r="C3" s="713"/>
      <c r="D3" s="748" t="s">
        <v>277</v>
      </c>
      <c r="E3" s="749" t="s">
        <v>764</v>
      </c>
      <c r="F3" s="714" t="s">
        <v>757</v>
      </c>
      <c r="G3" s="275" t="s">
        <v>765</v>
      </c>
      <c r="H3" s="275" t="s">
        <v>766</v>
      </c>
    </row>
    <row r="4" spans="2:8" ht="15.75" x14ac:dyDescent="0.25">
      <c r="B4" s="689"/>
      <c r="C4" s="276"/>
      <c r="D4" s="748"/>
      <c r="E4" s="690"/>
      <c r="F4" s="690"/>
      <c r="G4" s="690"/>
      <c r="H4" s="690"/>
    </row>
    <row r="5" spans="2:8" ht="15.75" x14ac:dyDescent="0.25">
      <c r="B5" s="36" t="s">
        <v>156</v>
      </c>
      <c r="C5" s="719"/>
      <c r="D5" s="750"/>
      <c r="E5" s="151"/>
      <c r="F5" s="151"/>
      <c r="G5" s="151"/>
      <c r="H5" s="151"/>
    </row>
    <row r="6" spans="2:8" ht="15.75" x14ac:dyDescent="0.25">
      <c r="B6" s="41" t="s">
        <v>28</v>
      </c>
      <c r="C6" s="176"/>
      <c r="D6" s="751">
        <v>5108</v>
      </c>
      <c r="E6" s="304">
        <v>31650</v>
      </c>
      <c r="F6" s="725">
        <v>6.1967501957713393</v>
      </c>
      <c r="G6" s="752">
        <v>3.4501363573937099E-2</v>
      </c>
      <c r="H6" s="752">
        <v>3.4501363573937099E-2</v>
      </c>
    </row>
    <row r="7" spans="2:8" ht="15.75" x14ac:dyDescent="0.25">
      <c r="B7" s="41" t="s">
        <v>29</v>
      </c>
      <c r="C7" s="176"/>
      <c r="D7" s="751">
        <v>136</v>
      </c>
      <c r="E7" s="304">
        <v>8190</v>
      </c>
      <c r="F7" s="725">
        <v>60.183823529411768</v>
      </c>
      <c r="G7" s="752">
        <v>2.3925263148664014E-2</v>
      </c>
      <c r="H7" s="752">
        <v>8.9215449042010283E-3</v>
      </c>
    </row>
    <row r="8" spans="2:8" ht="15.75" x14ac:dyDescent="0.25">
      <c r="B8" s="41" t="s">
        <v>30</v>
      </c>
      <c r="C8" s="176"/>
      <c r="D8" s="751">
        <v>63</v>
      </c>
      <c r="E8" s="304">
        <v>1790</v>
      </c>
      <c r="F8" s="725">
        <v>28.428571428571427</v>
      </c>
      <c r="G8" s="752">
        <v>1.952167003472699E-3</v>
      </c>
      <c r="H8" s="752">
        <v>1.952167003472699E-3</v>
      </c>
    </row>
    <row r="9" spans="2:8" ht="15.75" x14ac:dyDescent="0.25">
      <c r="B9" s="41" t="s">
        <v>31</v>
      </c>
      <c r="C9" s="176"/>
      <c r="D9" s="751">
        <v>39</v>
      </c>
      <c r="E9" s="304">
        <v>1360</v>
      </c>
      <c r="F9" s="725">
        <v>34.948717948717949</v>
      </c>
      <c r="G9" s="752">
        <v>1.9644128524197012E-3</v>
      </c>
      <c r="H9" s="752">
        <v>1.4856524990135617E-3</v>
      </c>
    </row>
    <row r="10" spans="2:8" ht="15.75" x14ac:dyDescent="0.25">
      <c r="B10" s="280" t="s">
        <v>32</v>
      </c>
      <c r="C10" s="727"/>
      <c r="D10" s="753">
        <v>2467</v>
      </c>
      <c r="E10" s="731">
        <v>119250</v>
      </c>
      <c r="F10" s="732">
        <v>48.339683826509933</v>
      </c>
      <c r="G10" s="754">
        <v>0.34858684563601444</v>
      </c>
      <c r="H10" s="754">
        <v>0.12998532877282706</v>
      </c>
    </row>
    <row r="11" spans="2:8" ht="15.75" x14ac:dyDescent="0.25">
      <c r="B11" s="41" t="s">
        <v>57</v>
      </c>
      <c r="C11" s="733"/>
      <c r="D11" s="751">
        <v>437</v>
      </c>
      <c r="E11" s="304">
        <v>27210</v>
      </c>
      <c r="F11" s="725">
        <v>62.270022883295198</v>
      </c>
      <c r="G11" s="752">
        <v>7.9542365400298742E-2</v>
      </c>
      <c r="H11" s="752">
        <v>2.9660730596593573E-2</v>
      </c>
    </row>
    <row r="12" spans="2:8" ht="15.75" x14ac:dyDescent="0.25">
      <c r="B12" s="41" t="s">
        <v>58</v>
      </c>
      <c r="C12" s="733"/>
      <c r="D12" s="751">
        <v>2030</v>
      </c>
      <c r="E12" s="304">
        <v>92040</v>
      </c>
      <c r="F12" s="725">
        <v>45.340886699507386</v>
      </c>
      <c r="G12" s="752">
        <v>0.2690444802357157</v>
      </c>
      <c r="H12" s="752">
        <v>0.10032459817623349</v>
      </c>
    </row>
    <row r="13" spans="2:8" ht="15.75" x14ac:dyDescent="0.25">
      <c r="B13" s="280" t="s">
        <v>35</v>
      </c>
      <c r="C13" s="727"/>
      <c r="D13" s="753">
        <v>748</v>
      </c>
      <c r="E13" s="731">
        <v>33440</v>
      </c>
      <c r="F13" s="732">
        <v>44.705882352941174</v>
      </c>
      <c r="G13" s="754">
        <v>4.8195132637501692E-2</v>
      </c>
      <c r="H13" s="754">
        <v>3.644917062876999E-2</v>
      </c>
    </row>
    <row r="14" spans="2:8" ht="15.75" x14ac:dyDescent="0.25">
      <c r="B14" s="41" t="s">
        <v>57</v>
      </c>
      <c r="C14" s="733"/>
      <c r="D14" s="751">
        <v>521</v>
      </c>
      <c r="E14" s="304">
        <v>25410</v>
      </c>
      <c r="F14" s="725">
        <v>48.77927063339731</v>
      </c>
      <c r="G14" s="752">
        <v>3.6627724307699401E-2</v>
      </c>
      <c r="H14" s="752">
        <v>2.7700933683001215E-2</v>
      </c>
    </row>
    <row r="15" spans="2:8" ht="15.75" x14ac:dyDescent="0.25">
      <c r="B15" s="41" t="s">
        <v>58</v>
      </c>
      <c r="C15" s="734"/>
      <c r="D15" s="751">
        <v>227</v>
      </c>
      <c r="E15" s="304">
        <v>8030</v>
      </c>
      <c r="F15" s="725">
        <v>35.356828193832598</v>
      </c>
      <c r="G15" s="752">
        <v>1.1567408329802291E-2</v>
      </c>
      <c r="H15" s="752">
        <v>8.7482369457687805E-3</v>
      </c>
    </row>
    <row r="16" spans="2:8" ht="15.75" x14ac:dyDescent="0.25">
      <c r="B16" s="41" t="s">
        <v>36</v>
      </c>
      <c r="C16" s="176"/>
      <c r="D16" s="751">
        <v>193</v>
      </c>
      <c r="E16" s="304">
        <v>4430</v>
      </c>
      <c r="F16" s="725">
        <v>22.932642487046632</v>
      </c>
      <c r="G16" s="752">
        <v>4.8242831699442578E-3</v>
      </c>
      <c r="H16" s="752">
        <v>4.8242831699442578E-3</v>
      </c>
    </row>
    <row r="17" spans="2:8" ht="15.75" x14ac:dyDescent="0.25">
      <c r="B17" s="41"/>
      <c r="C17" s="176"/>
      <c r="D17" s="755"/>
      <c r="E17" s="309"/>
      <c r="F17" s="340"/>
      <c r="G17" s="756"/>
      <c r="H17" s="308"/>
    </row>
    <row r="18" spans="2:8" ht="15.75" x14ac:dyDescent="0.25">
      <c r="B18" s="293" t="s">
        <v>37</v>
      </c>
      <c r="C18" s="757"/>
      <c r="D18" s="758">
        <v>8754</v>
      </c>
      <c r="E18" s="759">
        <v>200110</v>
      </c>
      <c r="F18" s="760" t="s">
        <v>250</v>
      </c>
      <c r="G18" s="760" t="s">
        <v>250</v>
      </c>
      <c r="H18" s="761">
        <v>0.21811951055216569</v>
      </c>
    </row>
    <row r="19" spans="2:8" ht="15.75" x14ac:dyDescent="0.25">
      <c r="B19" s="159" t="s">
        <v>759</v>
      </c>
      <c r="C19" s="418"/>
      <c r="D19" s="762">
        <v>3646</v>
      </c>
      <c r="E19" s="163">
        <v>168460</v>
      </c>
      <c r="F19" s="743">
        <v>46.203784969829954</v>
      </c>
      <c r="G19" s="975" t="s">
        <v>250</v>
      </c>
      <c r="H19" s="763">
        <v>0.18361814697822859</v>
      </c>
    </row>
    <row r="20" spans="2:8" ht="15.75" x14ac:dyDescent="0.25">
      <c r="B20" s="170"/>
      <c r="C20" s="173"/>
      <c r="D20" s="755"/>
      <c r="E20" s="172"/>
      <c r="F20" s="172"/>
      <c r="G20" s="172"/>
      <c r="H20" s="171"/>
    </row>
    <row r="21" spans="2:8" ht="15.75" x14ac:dyDescent="0.25">
      <c r="B21" s="67" t="s">
        <v>188</v>
      </c>
      <c r="C21" s="524"/>
      <c r="D21" s="67"/>
      <c r="E21" s="67"/>
      <c r="F21" s="67"/>
      <c r="G21" s="67"/>
      <c r="H21" s="67"/>
    </row>
    <row r="22" spans="2:8" x14ac:dyDescent="0.25">
      <c r="E22" s="48"/>
    </row>
    <row r="23" spans="2:8" x14ac:dyDescent="0.25">
      <c r="B23" t="s">
        <v>767</v>
      </c>
    </row>
    <row r="24" spans="2:8" x14ac:dyDescent="0.25">
      <c r="B24" t="s">
        <v>768</v>
      </c>
    </row>
    <row r="25" spans="2:8" x14ac:dyDescent="0.25">
      <c r="B25" s="1" t="s">
        <v>769</v>
      </c>
      <c r="C25" s="1"/>
      <c r="D25" s="1"/>
      <c r="E25" s="1"/>
      <c r="F25" s="1"/>
      <c r="G25" s="1"/>
      <c r="H25" s="1"/>
    </row>
    <row r="26" spans="2:8" x14ac:dyDescent="0.25">
      <c r="B26" s="1" t="s">
        <v>770</v>
      </c>
      <c r="C26" s="1"/>
      <c r="D26" s="1"/>
      <c r="E26" s="1"/>
      <c r="F26" s="1"/>
      <c r="G26" s="1"/>
      <c r="H26" s="1"/>
    </row>
    <row r="27" spans="2:8" x14ac:dyDescent="0.25">
      <c r="B27" s="1" t="s">
        <v>868</v>
      </c>
      <c r="C27" s="1"/>
      <c r="D27" s="1"/>
      <c r="E27" s="1"/>
      <c r="F27" s="1"/>
      <c r="G27" s="1"/>
      <c r="H27" s="1"/>
    </row>
    <row r="28" spans="2:8" x14ac:dyDescent="0.25">
      <c r="B28" s="1"/>
      <c r="C28" s="1"/>
      <c r="D28" s="1"/>
      <c r="E28" s="1"/>
      <c r="F28" s="1"/>
      <c r="G28" s="1"/>
      <c r="H28" s="1"/>
    </row>
    <row r="29" spans="2:8" x14ac:dyDescent="0.25">
      <c r="B29" t="s">
        <v>761</v>
      </c>
    </row>
    <row r="30" spans="2:8" x14ac:dyDescent="0.25">
      <c r="B30" t="s">
        <v>762</v>
      </c>
    </row>
    <row r="31" spans="2:8" x14ac:dyDescent="0.25">
      <c r="B31" t="s">
        <v>763</v>
      </c>
    </row>
    <row r="32" spans="2:8" x14ac:dyDescent="0.25">
      <c r="B32" s="1" t="s">
        <v>40</v>
      </c>
    </row>
    <row r="33" spans="2:8" ht="15.75" x14ac:dyDescent="0.25">
      <c r="B33" s="1600" t="s">
        <v>12</v>
      </c>
      <c r="C33" s="1600"/>
      <c r="D33" s="1600"/>
      <c r="E33" s="1600"/>
      <c r="F33" s="1600"/>
      <c r="G33" s="1600"/>
      <c r="H33" s="1600"/>
    </row>
    <row r="37" spans="2:8" x14ac:dyDescent="0.25">
      <c r="B37" s="1603" t="s">
        <v>870</v>
      </c>
      <c r="C37" s="1599"/>
      <c r="D37" s="1599"/>
      <c r="E37" s="1599"/>
      <c r="F37" s="1599"/>
      <c r="G37" s="1599"/>
      <c r="H37" s="1599"/>
    </row>
    <row r="39" spans="2:8" ht="63" x14ac:dyDescent="0.25">
      <c r="B39" s="712"/>
      <c r="C39" s="713"/>
      <c r="D39" s="748" t="s">
        <v>262</v>
      </c>
      <c r="E39" s="749" t="s">
        <v>764</v>
      </c>
      <c r="F39" s="714" t="s">
        <v>757</v>
      </c>
      <c r="G39" s="275" t="s">
        <v>771</v>
      </c>
      <c r="H39" s="275" t="s">
        <v>772</v>
      </c>
    </row>
    <row r="40" spans="2:8" ht="15.75" x14ac:dyDescent="0.25">
      <c r="B40" s="689"/>
      <c r="C40" s="276"/>
      <c r="D40" s="748"/>
      <c r="E40" s="690"/>
      <c r="F40" s="690"/>
      <c r="G40" s="690"/>
      <c r="H40" s="690"/>
    </row>
    <row r="41" spans="2:8" ht="15.75" x14ac:dyDescent="0.25">
      <c r="B41" s="41" t="s">
        <v>44</v>
      </c>
      <c r="C41" s="733"/>
      <c r="D41" s="751">
        <v>1506</v>
      </c>
      <c r="E41" s="304">
        <v>63600</v>
      </c>
      <c r="F41" s="725">
        <v>42.231075697211153</v>
      </c>
      <c r="G41" s="752">
        <v>0.18590674847343083</v>
      </c>
      <c r="H41" s="752">
        <v>6.932318337289986E-2</v>
      </c>
    </row>
    <row r="42" spans="2:8" ht="15.75" x14ac:dyDescent="0.25">
      <c r="B42" s="41" t="s">
        <v>45</v>
      </c>
      <c r="C42" s="733"/>
      <c r="D42" s="751">
        <v>765</v>
      </c>
      <c r="E42" s="304">
        <v>47210</v>
      </c>
      <c r="F42" s="725">
        <v>61.716339869281043</v>
      </c>
      <c r="G42" s="752">
        <v>0.13800653012069322</v>
      </c>
      <c r="H42" s="752">
        <v>5.1461563782778635E-2</v>
      </c>
    </row>
    <row r="43" spans="2:8" ht="15.75" x14ac:dyDescent="0.25">
      <c r="B43" s="41" t="s">
        <v>46</v>
      </c>
      <c r="C43" s="733"/>
      <c r="D43" s="751">
        <v>196</v>
      </c>
      <c r="E43" s="304">
        <v>8440</v>
      </c>
      <c r="F43" s="725">
        <v>43.066326530612244</v>
      </c>
      <c r="G43" s="752">
        <v>2.4673567041890401E-2</v>
      </c>
      <c r="H43" s="752">
        <v>9.2005816171485504E-3</v>
      </c>
    </row>
    <row r="44" spans="2:8" ht="15.75" x14ac:dyDescent="0.25">
      <c r="B44" s="41"/>
      <c r="C44" s="176"/>
      <c r="D44" s="755"/>
      <c r="E44" s="309"/>
      <c r="F44" s="340"/>
      <c r="G44" s="756"/>
      <c r="H44" s="308"/>
    </row>
    <row r="45" spans="2:8" ht="15.75" x14ac:dyDescent="0.25">
      <c r="B45" s="468" t="s">
        <v>37</v>
      </c>
      <c r="C45" s="1523"/>
      <c r="D45" s="1011">
        <v>2467</v>
      </c>
      <c r="E45" s="1524">
        <v>119250</v>
      </c>
      <c r="F45" s="1525">
        <v>48.339683826509933</v>
      </c>
      <c r="G45" s="1526">
        <v>0.34858684563601444</v>
      </c>
      <c r="H45" s="1526">
        <v>0.12998532877282706</v>
      </c>
    </row>
    <row r="46" spans="2:8" ht="15.75" x14ac:dyDescent="0.25">
      <c r="B46" s="67" t="s">
        <v>188</v>
      </c>
    </row>
    <row r="47" spans="2:8" x14ac:dyDescent="0.25">
      <c r="E47" s="48"/>
    </row>
    <row r="48" spans="2:8" x14ac:dyDescent="0.25">
      <c r="B48" t="s">
        <v>761</v>
      </c>
    </row>
    <row r="49" spans="2:8" x14ac:dyDescent="0.25">
      <c r="B49" t="s">
        <v>762</v>
      </c>
    </row>
    <row r="50" spans="2:8" x14ac:dyDescent="0.25">
      <c r="B50" t="s">
        <v>763</v>
      </c>
    </row>
    <row r="51" spans="2:8" x14ac:dyDescent="0.25">
      <c r="B51" s="1" t="s">
        <v>40</v>
      </c>
    </row>
    <row r="52" spans="2:8" ht="15.75" x14ac:dyDescent="0.25">
      <c r="B52" s="1600" t="s">
        <v>12</v>
      </c>
      <c r="C52" s="1600"/>
      <c r="D52" s="1600"/>
      <c r="E52" s="1600"/>
      <c r="F52" s="1600"/>
      <c r="G52" s="1600"/>
      <c r="H52" s="1600"/>
    </row>
    <row r="53" spans="2:8" ht="15.75" x14ac:dyDescent="0.25">
      <c r="D53" s="71"/>
      <c r="E53" s="297"/>
      <c r="F53" s="297"/>
      <c r="G53" s="297"/>
      <c r="H53" s="297"/>
    </row>
    <row r="56" spans="2:8" x14ac:dyDescent="0.25">
      <c r="B56" s="1603" t="s">
        <v>871</v>
      </c>
      <c r="C56" s="1599"/>
      <c r="D56" s="1599"/>
      <c r="E56" s="1599"/>
      <c r="F56" s="1599"/>
      <c r="G56" s="1599"/>
      <c r="H56" s="1599"/>
    </row>
    <row r="58" spans="2:8" ht="63" x14ac:dyDescent="0.25">
      <c r="B58" s="712"/>
      <c r="C58" s="713"/>
      <c r="D58" s="748" t="s">
        <v>262</v>
      </c>
      <c r="E58" s="749" t="s">
        <v>764</v>
      </c>
      <c r="F58" s="714" t="s">
        <v>757</v>
      </c>
      <c r="G58" s="275" t="s">
        <v>771</v>
      </c>
      <c r="H58" s="275" t="s">
        <v>772</v>
      </c>
    </row>
    <row r="59" spans="2:8" ht="15.75" x14ac:dyDescent="0.25">
      <c r="B59" s="689"/>
      <c r="C59" s="276"/>
      <c r="D59" s="748"/>
      <c r="E59" s="690"/>
      <c r="F59" s="690"/>
      <c r="G59" s="690"/>
      <c r="H59" s="690"/>
    </row>
    <row r="60" spans="2:8" ht="15.75" x14ac:dyDescent="0.25">
      <c r="B60" s="41" t="s">
        <v>48</v>
      </c>
      <c r="C60" s="733"/>
      <c r="D60" s="751">
        <v>96</v>
      </c>
      <c r="E60" s="304">
        <v>3220</v>
      </c>
      <c r="F60" s="725">
        <v>33.489583333333336</v>
      </c>
      <c r="G60" s="752">
        <v>4.6335930451425825E-3</v>
      </c>
      <c r="H60" s="752">
        <v>3.5043087192432871E-3</v>
      </c>
    </row>
    <row r="61" spans="2:8" ht="15.75" x14ac:dyDescent="0.25">
      <c r="B61" s="41" t="s">
        <v>49</v>
      </c>
      <c r="C61" s="733"/>
      <c r="D61" s="751">
        <v>288</v>
      </c>
      <c r="E61" s="304">
        <v>13890</v>
      </c>
      <c r="F61" s="725">
        <v>48.222222222222221</v>
      </c>
      <c r="G61" s="752">
        <v>2.0015968961412188E-2</v>
      </c>
      <c r="H61" s="752">
        <v>1.513774167740304E-2</v>
      </c>
    </row>
    <row r="62" spans="2:8" ht="15.75" x14ac:dyDescent="0.25">
      <c r="B62" s="41" t="s">
        <v>50</v>
      </c>
      <c r="C62" s="733"/>
      <c r="D62" s="751">
        <v>364</v>
      </c>
      <c r="E62" s="304">
        <v>16340</v>
      </c>
      <c r="F62" s="725">
        <v>44.881868131868131</v>
      </c>
      <c r="G62" s="752">
        <v>2.3545570630946925E-2</v>
      </c>
      <c r="H62" s="752">
        <v>1.7807120232123667E-2</v>
      </c>
    </row>
    <row r="63" spans="2:8" ht="15.75" x14ac:dyDescent="0.25">
      <c r="B63" s="41"/>
      <c r="C63" s="176"/>
      <c r="D63" s="755"/>
      <c r="E63" s="309"/>
      <c r="F63" s="340"/>
      <c r="G63" s="756"/>
      <c r="H63" s="308"/>
    </row>
    <row r="64" spans="2:8" ht="15.75" x14ac:dyDescent="0.25">
      <c r="B64" s="468" t="s">
        <v>37</v>
      </c>
      <c r="C64" s="1523"/>
      <c r="D64" s="1011">
        <v>748</v>
      </c>
      <c r="E64" s="1524">
        <v>33440</v>
      </c>
      <c r="F64" s="1525">
        <v>44.705882352941174</v>
      </c>
      <c r="G64" s="1526">
        <v>4.8195132637501692E-2</v>
      </c>
      <c r="H64" s="1527">
        <v>3.644917062876999E-2</v>
      </c>
    </row>
    <row r="65" spans="2:8" ht="15.75" x14ac:dyDescent="0.25">
      <c r="B65" s="67" t="s">
        <v>188</v>
      </c>
      <c r="G65" s="764"/>
    </row>
    <row r="66" spans="2:8" x14ac:dyDescent="0.25">
      <c r="E66" s="48"/>
    </row>
    <row r="67" spans="2:8" x14ac:dyDescent="0.25">
      <c r="B67" t="s">
        <v>761</v>
      </c>
    </row>
    <row r="68" spans="2:8" x14ac:dyDescent="0.25">
      <c r="B68" t="s">
        <v>762</v>
      </c>
    </row>
    <row r="69" spans="2:8" x14ac:dyDescent="0.25">
      <c r="B69" t="s">
        <v>763</v>
      </c>
    </row>
    <row r="70" spans="2:8" x14ac:dyDescent="0.25">
      <c r="B70" s="1" t="s">
        <v>40</v>
      </c>
    </row>
    <row r="71" spans="2:8" ht="15.75" x14ac:dyDescent="0.25">
      <c r="B71" s="1600" t="s">
        <v>12</v>
      </c>
      <c r="C71" s="1600"/>
      <c r="D71" s="1600"/>
      <c r="E71" s="1600"/>
      <c r="F71" s="1600"/>
      <c r="G71" s="1600"/>
      <c r="H71" s="1600"/>
    </row>
  </sheetData>
  <mergeCells count="6">
    <mergeCell ref="B71:H71"/>
    <mergeCell ref="B1:H1"/>
    <mergeCell ref="B33:H33"/>
    <mergeCell ref="B37:H37"/>
    <mergeCell ref="B52:H52"/>
    <mergeCell ref="B56:H56"/>
  </mergeCells>
  <pageMargins left="0.25" right="0.25" top="0.75" bottom="0.75" header="0.3" footer="0.3"/>
  <pageSetup paperSize="9" scale="8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B1:P115"/>
  <sheetViews>
    <sheetView zoomScaleNormal="100" workbookViewId="0">
      <selection activeCell="B2" sqref="B2"/>
    </sheetView>
  </sheetViews>
  <sheetFormatPr defaultRowHeight="15" x14ac:dyDescent="0.25"/>
  <cols>
    <col min="1" max="1" width="3.85546875" customWidth="1"/>
    <col min="2" max="2" width="23.85546875" customWidth="1"/>
    <col min="3" max="3" width="15.5703125" customWidth="1"/>
    <col min="4" max="4" width="14.85546875" style="1" customWidth="1"/>
    <col min="5" max="14" width="16.7109375" customWidth="1"/>
    <col min="15" max="15" width="6" customWidth="1"/>
  </cols>
  <sheetData>
    <row r="1" spans="2:15" ht="18" customHeight="1" x14ac:dyDescent="0.25">
      <c r="B1" s="1603" t="s">
        <v>872</v>
      </c>
      <c r="C1" s="1603"/>
      <c r="D1" s="1603"/>
      <c r="E1" s="1603"/>
      <c r="F1" s="1603"/>
      <c r="G1" s="1603"/>
      <c r="H1" s="1603"/>
      <c r="I1" s="1603"/>
      <c r="J1" s="1603"/>
      <c r="K1" s="1603"/>
      <c r="L1" s="1603"/>
    </row>
    <row r="3" spans="2:15" ht="82.5" customHeight="1" x14ac:dyDescent="0.25">
      <c r="B3" s="765"/>
      <c r="C3" s="203" t="s">
        <v>1100</v>
      </c>
      <c r="D3" s="688" t="s">
        <v>28</v>
      </c>
      <c r="E3" s="688" t="s">
        <v>29</v>
      </c>
      <c r="F3" s="688" t="s">
        <v>30</v>
      </c>
      <c r="G3" s="688" t="s">
        <v>31</v>
      </c>
      <c r="H3" s="493" t="s">
        <v>56</v>
      </c>
      <c r="I3" s="178" t="s">
        <v>130</v>
      </c>
      <c r="J3" s="178" t="s">
        <v>131</v>
      </c>
      <c r="K3" s="493" t="s">
        <v>132</v>
      </c>
      <c r="L3" s="178" t="s">
        <v>133</v>
      </c>
      <c r="M3" s="178" t="s">
        <v>134</v>
      </c>
      <c r="N3" s="688" t="s">
        <v>36</v>
      </c>
    </row>
    <row r="4" spans="2:15" ht="15.75" x14ac:dyDescent="0.25">
      <c r="B4" s="765"/>
      <c r="C4" s="766"/>
      <c r="D4" s="767"/>
      <c r="E4" s="767"/>
      <c r="F4" s="767"/>
      <c r="G4" s="767"/>
      <c r="H4" s="768"/>
      <c r="I4" s="767"/>
      <c r="J4" s="767"/>
      <c r="K4" s="769"/>
      <c r="L4" s="182"/>
      <c r="M4" s="182"/>
      <c r="N4" s="182"/>
    </row>
    <row r="5" spans="2:15" ht="15.75" x14ac:dyDescent="0.25">
      <c r="B5" s="770" t="s">
        <v>104</v>
      </c>
      <c r="C5" s="771"/>
      <c r="D5" s="772"/>
      <c r="E5" s="772"/>
      <c r="F5" s="772"/>
      <c r="G5" s="772"/>
      <c r="H5" s="773"/>
      <c r="I5" s="772"/>
      <c r="J5" s="772"/>
      <c r="K5" s="773"/>
      <c r="L5" s="187"/>
      <c r="M5" s="187"/>
      <c r="N5" s="187"/>
    </row>
    <row r="6" spans="2:15" ht="15.75" x14ac:dyDescent="0.25">
      <c r="B6" s="772" t="s">
        <v>105</v>
      </c>
      <c r="C6" s="774">
        <v>54.404882154882152</v>
      </c>
      <c r="D6" s="775">
        <v>5.9792207792207792</v>
      </c>
      <c r="E6" s="776">
        <v>64.134328358208961</v>
      </c>
      <c r="F6" s="776">
        <v>23.241379310344829</v>
      </c>
      <c r="G6" s="776">
        <v>43.846153846153847</v>
      </c>
      <c r="H6" s="777">
        <v>58.352447552447551</v>
      </c>
      <c r="I6" s="776">
        <v>74.292134831460672</v>
      </c>
      <c r="J6" s="776">
        <v>56.08626198083067</v>
      </c>
      <c r="K6" s="777">
        <v>50.414634146341463</v>
      </c>
      <c r="L6" s="776">
        <v>55.43181818181818</v>
      </c>
      <c r="M6" s="776">
        <v>40.194444444444443</v>
      </c>
      <c r="N6" s="776">
        <v>23.166666666666668</v>
      </c>
      <c r="O6" s="778"/>
    </row>
    <row r="7" spans="2:15" ht="15.75" x14ac:dyDescent="0.25">
      <c r="B7" s="772" t="s">
        <v>106</v>
      </c>
      <c r="C7" s="774">
        <v>50.207563025210085</v>
      </c>
      <c r="D7" s="775">
        <v>6.2213918729565627</v>
      </c>
      <c r="E7" s="776">
        <v>58.055555555555557</v>
      </c>
      <c r="F7" s="776">
        <v>30.555555555555557</v>
      </c>
      <c r="G7" s="776">
        <v>24.764705882352942</v>
      </c>
      <c r="H7" s="777">
        <v>54.243209876543212</v>
      </c>
      <c r="I7" s="776">
        <v>67.629834254143645</v>
      </c>
      <c r="J7" s="776">
        <v>50.391096979332275</v>
      </c>
      <c r="K7" s="777">
        <v>43.979253112033192</v>
      </c>
      <c r="L7" s="776">
        <v>47.508379888268159</v>
      </c>
      <c r="M7" s="776">
        <v>33.79032258064516</v>
      </c>
      <c r="N7" s="776">
        <v>22.1</v>
      </c>
    </row>
    <row r="8" spans="2:15" ht="15.75" x14ac:dyDescent="0.25">
      <c r="B8" s="772" t="s">
        <v>107</v>
      </c>
      <c r="C8" s="774">
        <v>47.044444444444444</v>
      </c>
      <c r="D8" s="775">
        <v>6.2755267423014587</v>
      </c>
      <c r="E8" s="776">
        <v>57.166666666666664</v>
      </c>
      <c r="F8" s="776">
        <v>19.875</v>
      </c>
      <c r="G8" s="776">
        <v>19</v>
      </c>
      <c r="H8" s="777">
        <v>52.17307692307692</v>
      </c>
      <c r="I8" s="776">
        <v>71.711111111111109</v>
      </c>
      <c r="J8" s="776">
        <v>46.779141104294482</v>
      </c>
      <c r="K8" s="777">
        <v>43.206349206349209</v>
      </c>
      <c r="L8" s="776">
        <v>45.408163265306122</v>
      </c>
      <c r="M8" s="776">
        <v>35.5</v>
      </c>
      <c r="N8" s="776">
        <v>25.178571428571427</v>
      </c>
    </row>
    <row r="9" spans="2:15" ht="15.75" x14ac:dyDescent="0.25">
      <c r="B9" s="772" t="s">
        <v>108</v>
      </c>
      <c r="C9" s="774">
        <v>44.769230769230766</v>
      </c>
      <c r="D9" s="775">
        <v>6.1764705882352944</v>
      </c>
      <c r="E9" s="776">
        <v>31.25</v>
      </c>
      <c r="F9" s="776">
        <v>35</v>
      </c>
      <c r="G9" s="776">
        <v>47.714285714285715</v>
      </c>
      <c r="H9" s="777">
        <v>48.326086956521742</v>
      </c>
      <c r="I9" s="776">
        <v>51.741935483870968</v>
      </c>
      <c r="J9" s="776">
        <v>46.590163934426229</v>
      </c>
      <c r="K9" s="777">
        <v>42.615384615384613</v>
      </c>
      <c r="L9" s="776">
        <v>46.25</v>
      </c>
      <c r="M9" s="776">
        <v>36.799999999999997</v>
      </c>
      <c r="N9" s="776">
        <v>24.25</v>
      </c>
    </row>
    <row r="10" spans="2:15" ht="15.75" x14ac:dyDescent="0.25">
      <c r="B10" s="772" t="s">
        <v>109</v>
      </c>
      <c r="C10" s="774">
        <v>32.719665271966527</v>
      </c>
      <c r="D10" s="775">
        <v>6.3689458689458691</v>
      </c>
      <c r="E10" s="776">
        <v>95.5</v>
      </c>
      <c r="F10" s="776">
        <v>29</v>
      </c>
      <c r="G10" s="776">
        <v>0</v>
      </c>
      <c r="H10" s="777">
        <v>34.224489795918366</v>
      </c>
      <c r="I10" s="776">
        <v>43.553571428571431</v>
      </c>
      <c r="J10" s="776">
        <v>32.404181184668992</v>
      </c>
      <c r="K10" s="777">
        <v>30.232558139534884</v>
      </c>
      <c r="L10" s="776">
        <v>32.568965517241381</v>
      </c>
      <c r="M10" s="776">
        <v>25.392857142857142</v>
      </c>
      <c r="N10" s="776">
        <v>23.377777777777776</v>
      </c>
    </row>
    <row r="11" spans="2:15" ht="15.75" x14ac:dyDescent="0.25">
      <c r="B11" s="772" t="s">
        <v>110</v>
      </c>
      <c r="C11" s="774">
        <v>22.38372093023256</v>
      </c>
      <c r="D11" s="775">
        <v>6.319852941176471</v>
      </c>
      <c r="E11" s="776">
        <v>31.333333333333332</v>
      </c>
      <c r="F11" s="776">
        <v>60</v>
      </c>
      <c r="G11" s="776">
        <v>0</v>
      </c>
      <c r="H11" s="777">
        <v>21.933110367892976</v>
      </c>
      <c r="I11" s="776">
        <v>31.114285714285714</v>
      </c>
      <c r="J11" s="776">
        <v>20.71590909090909</v>
      </c>
      <c r="K11" s="777">
        <v>25.235294117647058</v>
      </c>
      <c r="L11" s="776">
        <v>33</v>
      </c>
      <c r="M11" s="776">
        <v>19.8</v>
      </c>
      <c r="N11" s="776">
        <v>19.954545454545453</v>
      </c>
    </row>
    <row r="12" spans="2:15" ht="15.75" x14ac:dyDescent="0.25">
      <c r="B12" s="184" t="s">
        <v>281</v>
      </c>
      <c r="C12" s="774">
        <v>100</v>
      </c>
      <c r="D12" s="775">
        <v>0</v>
      </c>
      <c r="E12" s="776">
        <v>0</v>
      </c>
      <c r="F12" s="776">
        <v>100</v>
      </c>
      <c r="G12" s="776">
        <v>0</v>
      </c>
      <c r="H12" s="777">
        <v>0</v>
      </c>
      <c r="I12" s="776">
        <v>0</v>
      </c>
      <c r="J12" s="776">
        <v>0</v>
      </c>
      <c r="K12" s="777">
        <v>0</v>
      </c>
      <c r="L12" s="776">
        <v>0</v>
      </c>
      <c r="M12" s="776">
        <v>0</v>
      </c>
      <c r="N12" s="776">
        <v>0</v>
      </c>
    </row>
    <row r="13" spans="2:15" ht="15.75" x14ac:dyDescent="0.25">
      <c r="B13" s="770" t="s">
        <v>103</v>
      </c>
      <c r="C13" s="779">
        <v>46.203784969829954</v>
      </c>
      <c r="D13" s="780">
        <v>6.1967501957713393</v>
      </c>
      <c r="E13" s="781">
        <v>60.183823529411768</v>
      </c>
      <c r="F13" s="781">
        <v>28.428571428571427</v>
      </c>
      <c r="G13" s="781">
        <v>34.948717948717949</v>
      </c>
      <c r="H13" s="782">
        <v>48.339683826509933</v>
      </c>
      <c r="I13" s="781">
        <v>62.270022883295198</v>
      </c>
      <c r="J13" s="781">
        <v>45.340886699507386</v>
      </c>
      <c r="K13" s="782">
        <v>44.705882352941174</v>
      </c>
      <c r="L13" s="781">
        <v>48.77927063339731</v>
      </c>
      <c r="M13" s="781">
        <v>35.356828193832598</v>
      </c>
      <c r="N13" s="781">
        <v>22.932642487046632</v>
      </c>
    </row>
    <row r="14" spans="2:15" ht="15.75" x14ac:dyDescent="0.25">
      <c r="B14" s="772"/>
      <c r="C14" s="771"/>
      <c r="D14" s="776"/>
      <c r="E14" s="776"/>
      <c r="F14" s="772"/>
      <c r="G14" s="783"/>
      <c r="H14" s="773"/>
      <c r="I14" s="772"/>
      <c r="J14" s="772"/>
      <c r="K14" s="773"/>
      <c r="L14" s="187"/>
      <c r="M14" s="187"/>
      <c r="N14" s="187"/>
    </row>
    <row r="15" spans="2:15" ht="15.75" x14ac:dyDescent="0.25">
      <c r="B15" s="770" t="s">
        <v>111</v>
      </c>
      <c r="C15" s="784"/>
      <c r="D15" s="785"/>
      <c r="E15" s="786"/>
      <c r="F15" s="786"/>
      <c r="G15" s="786"/>
      <c r="H15" s="787"/>
      <c r="I15" s="786"/>
      <c r="J15" s="786"/>
      <c r="K15" s="787"/>
      <c r="L15" s="187"/>
      <c r="M15" s="187"/>
      <c r="N15" s="187"/>
    </row>
    <row r="16" spans="2:15" ht="15.75" x14ac:dyDescent="0.25">
      <c r="B16" s="788" t="s">
        <v>112</v>
      </c>
      <c r="C16" s="774">
        <v>56.581818181818178</v>
      </c>
      <c r="D16" s="776">
        <v>5.89</v>
      </c>
      <c r="E16" s="776">
        <v>65.177777777777777</v>
      </c>
      <c r="F16" s="776">
        <v>36.230769230769234</v>
      </c>
      <c r="G16" s="776">
        <v>30</v>
      </c>
      <c r="H16" s="777">
        <v>61.05</v>
      </c>
      <c r="I16" s="776">
        <v>77.67647058823529</v>
      </c>
      <c r="J16" s="776">
        <v>57.644578313253014</v>
      </c>
      <c r="K16" s="777">
        <v>43.897058823529413</v>
      </c>
      <c r="L16" s="776">
        <v>47.657894736842103</v>
      </c>
      <c r="M16" s="776">
        <v>39.133333333333333</v>
      </c>
      <c r="N16" s="776">
        <v>14.333333333333334</v>
      </c>
    </row>
    <row r="17" spans="2:16" ht="15.75" x14ac:dyDescent="0.25">
      <c r="B17" s="788" t="s">
        <v>113</v>
      </c>
      <c r="C17" s="774">
        <v>50.64425770308123</v>
      </c>
      <c r="D17" s="776">
        <v>6.0614035087719298</v>
      </c>
      <c r="E17" s="776">
        <v>60.875</v>
      </c>
      <c r="F17" s="776">
        <v>18.133333333333333</v>
      </c>
      <c r="G17" s="776">
        <v>28</v>
      </c>
      <c r="H17" s="777">
        <v>55.478260869565219</v>
      </c>
      <c r="I17" s="776">
        <v>58.43181818181818</v>
      </c>
      <c r="J17" s="776">
        <v>54.77956989247312</v>
      </c>
      <c r="K17" s="777">
        <v>44.194444444444443</v>
      </c>
      <c r="L17" s="776">
        <v>49.595744680851062</v>
      </c>
      <c r="M17" s="776">
        <v>34.04</v>
      </c>
      <c r="N17" s="776">
        <v>22.625</v>
      </c>
    </row>
    <row r="18" spans="2:16" ht="15.75" x14ac:dyDescent="0.25">
      <c r="B18" s="788" t="s">
        <v>114</v>
      </c>
      <c r="C18" s="774">
        <v>47.544198895027627</v>
      </c>
      <c r="D18" s="776">
        <v>6.1362586605080836</v>
      </c>
      <c r="E18" s="776">
        <v>62.06666666666667</v>
      </c>
      <c r="F18" s="776">
        <v>35.166666666666664</v>
      </c>
      <c r="G18" s="776">
        <v>17.666666666666668</v>
      </c>
      <c r="H18" s="777">
        <v>50.585657370517929</v>
      </c>
      <c r="I18" s="776">
        <v>59.588235294117645</v>
      </c>
      <c r="J18" s="776">
        <v>48.29</v>
      </c>
      <c r="K18" s="777">
        <v>42.157142857142858</v>
      </c>
      <c r="L18" s="776">
        <v>46.239130434782609</v>
      </c>
      <c r="M18" s="776">
        <v>34.333333333333336</v>
      </c>
      <c r="N18" s="776">
        <v>22.5</v>
      </c>
    </row>
    <row r="19" spans="2:16" ht="15.75" x14ac:dyDescent="0.25">
      <c r="B19" s="788" t="s">
        <v>115</v>
      </c>
      <c r="C19" s="774">
        <v>46.346820809248555</v>
      </c>
      <c r="D19" s="776">
        <v>6.0767676767676768</v>
      </c>
      <c r="E19" s="776">
        <v>60.176470588235297</v>
      </c>
      <c r="F19" s="776">
        <v>26.125</v>
      </c>
      <c r="G19" s="776">
        <v>22.75</v>
      </c>
      <c r="H19" s="777">
        <v>47.669421487603309</v>
      </c>
      <c r="I19" s="776">
        <v>60.81818181818182</v>
      </c>
      <c r="J19" s="776">
        <v>44.747474747474747</v>
      </c>
      <c r="K19" s="777">
        <v>45.04615384615385</v>
      </c>
      <c r="L19" s="776">
        <v>51.743589743589745</v>
      </c>
      <c r="M19" s="776">
        <v>35</v>
      </c>
      <c r="N19" s="776">
        <v>24.9</v>
      </c>
      <c r="O19" s="83"/>
      <c r="P19" s="71"/>
    </row>
    <row r="20" spans="2:16" ht="15.75" x14ac:dyDescent="0.25">
      <c r="B20" s="788" t="s">
        <v>116</v>
      </c>
      <c r="C20" s="774">
        <v>42.543735224586285</v>
      </c>
      <c r="D20" s="776">
        <v>6.3380855397148679</v>
      </c>
      <c r="E20" s="776">
        <v>58.857142857142854</v>
      </c>
      <c r="F20" s="776">
        <v>14.6</v>
      </c>
      <c r="G20" s="776">
        <v>10</v>
      </c>
      <c r="H20" s="777">
        <v>44.967637540453076</v>
      </c>
      <c r="I20" s="776">
        <v>60.941176470588232</v>
      </c>
      <c r="J20" s="776">
        <v>41.810077519379846</v>
      </c>
      <c r="K20" s="777">
        <v>39.974025974025977</v>
      </c>
      <c r="L20" s="776">
        <v>42.910714285714285</v>
      </c>
      <c r="M20" s="776">
        <v>32.142857142857146</v>
      </c>
      <c r="N20" s="776">
        <v>22</v>
      </c>
      <c r="O20" s="83"/>
    </row>
    <row r="21" spans="2:16" ht="15.75" x14ac:dyDescent="0.25">
      <c r="B21" s="788" t="s">
        <v>117</v>
      </c>
      <c r="C21" s="774">
        <v>38.259067357512954</v>
      </c>
      <c r="D21" s="789">
        <v>6.2300380228136882</v>
      </c>
      <c r="E21" s="776">
        <v>55.307692307692307</v>
      </c>
      <c r="F21" s="776">
        <v>40.5</v>
      </c>
      <c r="G21" s="776">
        <v>22</v>
      </c>
      <c r="H21" s="777">
        <v>38.234265734265733</v>
      </c>
      <c r="I21" s="776">
        <v>54.11904761904762</v>
      </c>
      <c r="J21" s="776">
        <v>35.5</v>
      </c>
      <c r="K21" s="777">
        <v>40.885245901639344</v>
      </c>
      <c r="L21" s="776">
        <v>45.945945945945944</v>
      </c>
      <c r="M21" s="776">
        <v>33.083333333333336</v>
      </c>
      <c r="N21" s="776">
        <v>22.5</v>
      </c>
    </row>
    <row r="22" spans="2:16" ht="15.75" x14ac:dyDescent="0.25">
      <c r="B22" s="788" t="s">
        <v>118</v>
      </c>
      <c r="C22" s="774">
        <v>38.897810218978101</v>
      </c>
      <c r="D22" s="789">
        <v>6.1965134706814577</v>
      </c>
      <c r="E22" s="776">
        <v>53.2</v>
      </c>
      <c r="F22" s="776">
        <v>30</v>
      </c>
      <c r="G22" s="776">
        <v>34.285714285714285</v>
      </c>
      <c r="H22" s="777">
        <v>39.656765676567659</v>
      </c>
      <c r="I22" s="776">
        <v>49.057692307692307</v>
      </c>
      <c r="J22" s="776">
        <v>37.709163346613543</v>
      </c>
      <c r="K22" s="777">
        <v>42.029411764705884</v>
      </c>
      <c r="L22" s="776">
        <v>46.06</v>
      </c>
      <c r="M22" s="776">
        <v>30.833333333333332</v>
      </c>
      <c r="N22" s="776">
        <v>21.37037037037037</v>
      </c>
    </row>
    <row r="23" spans="2:16" ht="15.75" x14ac:dyDescent="0.25">
      <c r="B23" s="788" t="s">
        <v>119</v>
      </c>
      <c r="C23" s="774">
        <v>44.217847769028872</v>
      </c>
      <c r="D23" s="789">
        <v>6.2292993630573248</v>
      </c>
      <c r="E23" s="776">
        <v>52.5</v>
      </c>
      <c r="F23" s="776">
        <v>48</v>
      </c>
      <c r="G23" s="776">
        <v>54.666666666666664</v>
      </c>
      <c r="H23" s="777">
        <v>47.720647773279353</v>
      </c>
      <c r="I23" s="776">
        <v>61.760869565217391</v>
      </c>
      <c r="J23" s="776">
        <v>44.507462686567166</v>
      </c>
      <c r="K23" s="777">
        <v>41.952380952380949</v>
      </c>
      <c r="L23" s="776">
        <v>43.892307692307689</v>
      </c>
      <c r="M23" s="776">
        <v>35.315789473684212</v>
      </c>
      <c r="N23" s="776">
        <v>24.263157894736842</v>
      </c>
    </row>
    <row r="24" spans="2:16" ht="15.75" x14ac:dyDescent="0.25">
      <c r="B24" s="788" t="s">
        <v>120</v>
      </c>
      <c r="C24" s="774">
        <v>47.704968944099377</v>
      </c>
      <c r="D24" s="789">
        <v>6.2151556156968875</v>
      </c>
      <c r="E24" s="776">
        <v>32</v>
      </c>
      <c r="F24" s="776">
        <v>21.666666666666668</v>
      </c>
      <c r="G24" s="776">
        <v>29.5</v>
      </c>
      <c r="H24" s="777">
        <v>52.272277227722775</v>
      </c>
      <c r="I24" s="776">
        <v>72.666666666666671</v>
      </c>
      <c r="J24" s="776">
        <v>47.849397590361448</v>
      </c>
      <c r="K24" s="777">
        <v>45.379310344827587</v>
      </c>
      <c r="L24" s="776">
        <v>47.606060606060609</v>
      </c>
      <c r="M24" s="776">
        <v>38.38095238095238</v>
      </c>
      <c r="N24" s="776">
        <v>25.291666666666668</v>
      </c>
    </row>
    <row r="25" spans="2:16" ht="15.75" x14ac:dyDescent="0.25">
      <c r="B25" s="788" t="s">
        <v>121</v>
      </c>
      <c r="C25" s="774">
        <v>53.214067278287459</v>
      </c>
      <c r="D25" s="789">
        <v>6.3130016051364368</v>
      </c>
      <c r="E25" s="776">
        <v>41.5</v>
      </c>
      <c r="F25" s="776">
        <v>9.75</v>
      </c>
      <c r="G25" s="776">
        <v>112</v>
      </c>
      <c r="H25" s="777">
        <v>55.121827411167516</v>
      </c>
      <c r="I25" s="776">
        <v>78.270270270270274</v>
      </c>
      <c r="J25" s="776">
        <v>49.768749999999997</v>
      </c>
      <c r="K25" s="777">
        <v>57.208333333333336</v>
      </c>
      <c r="L25" s="776">
        <v>61.376623376623378</v>
      </c>
      <c r="M25" s="776">
        <v>40.315789473684212</v>
      </c>
      <c r="N25" s="776">
        <v>22.130434782608695</v>
      </c>
    </row>
    <row r="26" spans="2:16" ht="15.75" x14ac:dyDescent="0.25">
      <c r="B26" s="184" t="s">
        <v>281</v>
      </c>
      <c r="C26" s="774">
        <v>100</v>
      </c>
      <c r="D26" s="789">
        <v>0</v>
      </c>
      <c r="E26" s="776">
        <v>0</v>
      </c>
      <c r="F26" s="776">
        <v>100</v>
      </c>
      <c r="G26" s="776">
        <v>0</v>
      </c>
      <c r="H26" s="777">
        <v>0</v>
      </c>
      <c r="I26" s="776">
        <v>0</v>
      </c>
      <c r="J26" s="776">
        <v>0</v>
      </c>
      <c r="K26" s="777">
        <v>0</v>
      </c>
      <c r="L26" s="776">
        <v>0</v>
      </c>
      <c r="M26" s="776">
        <v>0</v>
      </c>
      <c r="N26" s="776">
        <v>0</v>
      </c>
    </row>
    <row r="27" spans="2:16" ht="15.75" x14ac:dyDescent="0.25">
      <c r="B27" s="770" t="s">
        <v>103</v>
      </c>
      <c r="C27" s="779">
        <v>46.203784969829954</v>
      </c>
      <c r="D27" s="790">
        <v>6.1967501957713393</v>
      </c>
      <c r="E27" s="781">
        <v>60.183823529411768</v>
      </c>
      <c r="F27" s="781">
        <v>28.428571428571427</v>
      </c>
      <c r="G27" s="781">
        <v>34.948717948717949</v>
      </c>
      <c r="H27" s="782">
        <v>48.339683826509933</v>
      </c>
      <c r="I27" s="781">
        <v>62.270022883295198</v>
      </c>
      <c r="J27" s="781">
        <v>45.340886699507386</v>
      </c>
      <c r="K27" s="782">
        <v>44.705882352941174</v>
      </c>
      <c r="L27" s="781">
        <v>48.77927063339731</v>
      </c>
      <c r="M27" s="781">
        <v>35.356828193832598</v>
      </c>
      <c r="N27" s="781">
        <v>22.932642487046632</v>
      </c>
    </row>
    <row r="28" spans="2:16" ht="15.75" x14ac:dyDescent="0.25">
      <c r="B28" s="770"/>
      <c r="C28" s="779"/>
      <c r="D28" s="790"/>
      <c r="E28" s="781"/>
      <c r="F28" s="781"/>
      <c r="G28" s="781"/>
      <c r="H28" s="782"/>
      <c r="I28" s="781"/>
      <c r="J28" s="781"/>
      <c r="K28" s="782"/>
      <c r="L28" s="781"/>
      <c r="M28" s="781"/>
      <c r="N28" s="781"/>
    </row>
    <row r="29" spans="2:16" ht="15.75" x14ac:dyDescent="0.25">
      <c r="B29" s="770" t="s">
        <v>122</v>
      </c>
      <c r="C29" s="779"/>
      <c r="D29" s="790"/>
      <c r="E29" s="781"/>
      <c r="F29" s="781"/>
      <c r="G29" s="781"/>
      <c r="H29" s="782"/>
      <c r="I29" s="781"/>
      <c r="J29" s="781"/>
      <c r="K29" s="782"/>
      <c r="L29" s="781"/>
      <c r="M29" s="781"/>
      <c r="N29" s="781"/>
    </row>
    <row r="30" spans="2:16" ht="15.75" x14ac:dyDescent="0.25">
      <c r="B30" s="772" t="s">
        <v>52</v>
      </c>
      <c r="C30" s="774">
        <v>43.172653534183084</v>
      </c>
      <c r="D30" s="791">
        <v>0</v>
      </c>
      <c r="E30" s="776">
        <v>70.260416666666671</v>
      </c>
      <c r="F30" s="776">
        <v>37.722222222222221</v>
      </c>
      <c r="G30" s="776">
        <v>29.375</v>
      </c>
      <c r="H30" s="777">
        <v>42.231075697211153</v>
      </c>
      <c r="I30" s="776">
        <v>57.190140845070424</v>
      </c>
      <c r="J30" s="776">
        <v>40.673753665689148</v>
      </c>
      <c r="K30" s="777">
        <v>33.489583333333336</v>
      </c>
      <c r="L30" s="776">
        <v>35.46551724137931</v>
      </c>
      <c r="M30" s="776">
        <v>30.473684210526315</v>
      </c>
      <c r="N30" s="776">
        <v>21</v>
      </c>
    </row>
    <row r="31" spans="2:16" ht="15.75" x14ac:dyDescent="0.25">
      <c r="B31" s="772" t="s">
        <v>53</v>
      </c>
      <c r="C31" s="774">
        <v>57.034545454545452</v>
      </c>
      <c r="D31" s="789">
        <v>6.1967501957713393</v>
      </c>
      <c r="E31" s="792">
        <v>30</v>
      </c>
      <c r="F31" s="776">
        <v>34.842105263157897</v>
      </c>
      <c r="G31" s="776">
        <v>92</v>
      </c>
      <c r="H31" s="777">
        <v>61.716339869281043</v>
      </c>
      <c r="I31" s="776">
        <v>72.116279069767444</v>
      </c>
      <c r="J31" s="776">
        <v>57.650909090909089</v>
      </c>
      <c r="K31" s="777">
        <v>48.222222222222221</v>
      </c>
      <c r="L31" s="776">
        <v>52.04225352112676</v>
      </c>
      <c r="M31" s="776">
        <v>37.373333333333335</v>
      </c>
      <c r="N31" s="776">
        <v>22.045454545454547</v>
      </c>
    </row>
    <row r="32" spans="2:16" ht="15.75" x14ac:dyDescent="0.25">
      <c r="B32" s="772" t="s">
        <v>54</v>
      </c>
      <c r="C32" s="774">
        <v>38.054878048780488</v>
      </c>
      <c r="D32" s="791">
        <v>0</v>
      </c>
      <c r="E32" s="776">
        <v>36.153846153846153</v>
      </c>
      <c r="F32" s="776">
        <v>17.307692307692307</v>
      </c>
      <c r="G32" s="776">
        <v>25.692307692307693</v>
      </c>
      <c r="H32" s="777">
        <v>43.066326530612244</v>
      </c>
      <c r="I32" s="776">
        <v>44.825000000000003</v>
      </c>
      <c r="J32" s="776">
        <v>41.853448275862071</v>
      </c>
      <c r="K32" s="777">
        <v>44.881868131868131</v>
      </c>
      <c r="L32" s="776">
        <v>49.088000000000001</v>
      </c>
      <c r="M32" s="776">
        <v>35.657894736842103</v>
      </c>
      <c r="N32" s="776">
        <v>23.071005917159763</v>
      </c>
    </row>
    <row r="33" spans="2:14" ht="15.75" x14ac:dyDescent="0.25">
      <c r="B33" s="770" t="s">
        <v>282</v>
      </c>
      <c r="C33" s="779">
        <v>46.203784969829954</v>
      </c>
      <c r="D33" s="790">
        <v>6.1967501957713393</v>
      </c>
      <c r="E33" s="781">
        <v>60.183823529411768</v>
      </c>
      <c r="F33" s="781">
        <v>28.428571428571427</v>
      </c>
      <c r="G33" s="781">
        <v>34.948717948717949</v>
      </c>
      <c r="H33" s="782">
        <v>48.339683826509933</v>
      </c>
      <c r="I33" s="781">
        <v>62.270022883295198</v>
      </c>
      <c r="J33" s="781">
        <v>45.340886699507386</v>
      </c>
      <c r="K33" s="782">
        <v>44.705882352941174</v>
      </c>
      <c r="L33" s="781">
        <v>48.77927063339731</v>
      </c>
      <c r="M33" s="781">
        <v>35.356828193832598</v>
      </c>
      <c r="N33" s="781">
        <v>22.932642487046632</v>
      </c>
    </row>
    <row r="34" spans="2:14" ht="15.75" x14ac:dyDescent="0.25">
      <c r="B34" s="793"/>
      <c r="C34" s="794"/>
      <c r="D34" s="795"/>
      <c r="E34" s="793"/>
      <c r="F34" s="793"/>
      <c r="G34" s="793"/>
      <c r="H34" s="796"/>
      <c r="I34" s="793"/>
      <c r="J34" s="793"/>
      <c r="K34" s="796"/>
      <c r="L34" s="200"/>
      <c r="M34" s="200"/>
      <c r="N34" s="200"/>
    </row>
    <row r="35" spans="2:14" ht="15.75" x14ac:dyDescent="0.25">
      <c r="B35" s="67" t="s">
        <v>62</v>
      </c>
    </row>
    <row r="36" spans="2:14" ht="15.75" x14ac:dyDescent="0.25">
      <c r="B36" s="67" t="s">
        <v>123</v>
      </c>
    </row>
    <row r="37" spans="2:14" ht="15.75" x14ac:dyDescent="0.25">
      <c r="B37" s="67" t="s">
        <v>124</v>
      </c>
    </row>
    <row r="39" spans="2:14" x14ac:dyDescent="0.25">
      <c r="B39" t="s">
        <v>773</v>
      </c>
    </row>
    <row r="40" spans="2:14" x14ac:dyDescent="0.25">
      <c r="B40" t="s">
        <v>774</v>
      </c>
    </row>
    <row r="41" spans="2:14" x14ac:dyDescent="0.25">
      <c r="B41" t="s">
        <v>763</v>
      </c>
    </row>
    <row r="42" spans="2:14" ht="15.75" x14ac:dyDescent="0.25">
      <c r="B42" s="1600" t="s">
        <v>47</v>
      </c>
      <c r="C42" s="1600"/>
      <c r="D42" s="1600"/>
      <c r="E42" s="1600"/>
      <c r="F42" s="1600"/>
      <c r="G42" s="1600"/>
      <c r="H42" s="1600"/>
      <c r="I42" s="1600"/>
      <c r="J42" s="1600"/>
      <c r="K42" s="1600"/>
      <c r="L42" s="1600"/>
      <c r="M42" s="1600"/>
      <c r="N42" s="1600"/>
    </row>
    <row r="43" spans="2:14" ht="15.75" x14ac:dyDescent="0.25">
      <c r="B43" t="s">
        <v>159</v>
      </c>
      <c r="C43" s="693"/>
      <c r="D43" s="693"/>
      <c r="E43" s="693"/>
      <c r="F43" s="693"/>
      <c r="G43" s="693"/>
      <c r="H43" s="693"/>
      <c r="I43" s="693"/>
      <c r="J43" s="693"/>
      <c r="K43" s="693"/>
      <c r="L43" s="693"/>
      <c r="M43" s="693"/>
      <c r="N43" s="693"/>
    </row>
    <row r="45" spans="2:14" ht="45.75" customHeight="1" x14ac:dyDescent="0.25">
      <c r="B45" s="1603" t="s">
        <v>873</v>
      </c>
      <c r="C45" s="1603"/>
      <c r="D45" s="1603"/>
      <c r="E45" s="1603"/>
      <c r="F45" s="1603"/>
      <c r="G45" s="525"/>
      <c r="H45" s="525"/>
      <c r="I45" s="525"/>
      <c r="J45" s="525"/>
      <c r="K45" s="525"/>
      <c r="L45" s="525"/>
    </row>
    <row r="47" spans="2:14" ht="47.25" x14ac:dyDescent="0.25">
      <c r="B47" s="797"/>
      <c r="C47" s="688" t="s">
        <v>56</v>
      </c>
      <c r="D47" s="203" t="s">
        <v>139</v>
      </c>
      <c r="E47" s="203" t="s">
        <v>140</v>
      </c>
      <c r="F47" s="204" t="s">
        <v>141</v>
      </c>
      <c r="G47" s="149"/>
    </row>
    <row r="48" spans="2:14" ht="15.75" x14ac:dyDescent="0.25">
      <c r="B48" s="797"/>
      <c r="C48" s="767"/>
      <c r="D48" s="766"/>
      <c r="E48" s="767"/>
      <c r="F48" s="767"/>
      <c r="G48" s="798"/>
    </row>
    <row r="49" spans="2:12" ht="15.75" x14ac:dyDescent="0.25">
      <c r="B49" s="799" t="s">
        <v>104</v>
      </c>
      <c r="C49" s="772"/>
      <c r="D49" s="771"/>
      <c r="E49" s="772"/>
      <c r="F49" s="772"/>
      <c r="G49" s="800"/>
      <c r="I49" s="648"/>
    </row>
    <row r="50" spans="2:12" ht="15.75" x14ac:dyDescent="0.25">
      <c r="B50" s="801" t="s">
        <v>105</v>
      </c>
      <c r="C50" s="776">
        <v>58.352447552447551</v>
      </c>
      <c r="D50" s="774">
        <v>55.942598187311177</v>
      </c>
      <c r="E50" s="775">
        <v>60.872611464968152</v>
      </c>
      <c r="F50" s="776">
        <v>58.442857142857143</v>
      </c>
      <c r="G50" s="802"/>
      <c r="I50" s="726"/>
      <c r="J50" s="726"/>
      <c r="K50" s="726"/>
      <c r="L50" s="726"/>
    </row>
    <row r="51" spans="2:12" ht="15.75" x14ac:dyDescent="0.25">
      <c r="B51" s="801" t="s">
        <v>106</v>
      </c>
      <c r="C51" s="776">
        <v>54.243209876543212</v>
      </c>
      <c r="D51" s="774">
        <v>48.84349593495935</v>
      </c>
      <c r="E51" s="775">
        <v>66.873134328358205</v>
      </c>
      <c r="F51" s="776">
        <v>39.68</v>
      </c>
      <c r="G51" s="802"/>
      <c r="I51" s="726"/>
      <c r="J51" s="726"/>
      <c r="K51" s="726"/>
      <c r="L51" s="726"/>
    </row>
    <row r="52" spans="2:12" ht="15.75" x14ac:dyDescent="0.25">
      <c r="B52" s="801" t="s">
        <v>107</v>
      </c>
      <c r="C52" s="776">
        <v>52.17307692307692</v>
      </c>
      <c r="D52" s="774">
        <v>46.653543307086615</v>
      </c>
      <c r="E52" s="775">
        <v>66.031746031746039</v>
      </c>
      <c r="F52" s="776">
        <v>42.611111111111114</v>
      </c>
      <c r="G52" s="802"/>
      <c r="I52" s="726"/>
      <c r="J52" s="726"/>
      <c r="K52" s="726"/>
      <c r="L52" s="726"/>
    </row>
    <row r="53" spans="2:12" ht="15.75" x14ac:dyDescent="0.25">
      <c r="B53" s="801" t="s">
        <v>108</v>
      </c>
      <c r="C53" s="776">
        <v>48.326086956521742</v>
      </c>
      <c r="D53" s="774">
        <v>51.777777777777779</v>
      </c>
      <c r="E53" s="775">
        <v>48.655172413793103</v>
      </c>
      <c r="F53" s="776">
        <v>26.555555555555557</v>
      </c>
      <c r="G53" s="802"/>
      <c r="I53" s="726"/>
      <c r="J53" s="726"/>
      <c r="K53" s="726"/>
      <c r="L53" s="726"/>
    </row>
    <row r="54" spans="2:12" ht="15.75" x14ac:dyDescent="0.25">
      <c r="B54" s="801" t="s">
        <v>109</v>
      </c>
      <c r="C54" s="776">
        <v>34.224489795918366</v>
      </c>
      <c r="D54" s="774">
        <v>28.780487804878049</v>
      </c>
      <c r="E54" s="775">
        <v>54.013888888888886</v>
      </c>
      <c r="F54" s="776">
        <v>30.8</v>
      </c>
      <c r="G54" s="802"/>
      <c r="I54" s="726"/>
      <c r="J54" s="726"/>
      <c r="K54" s="726"/>
      <c r="L54" s="726"/>
    </row>
    <row r="55" spans="2:12" ht="15.75" x14ac:dyDescent="0.25">
      <c r="B55" s="801" t="s">
        <v>110</v>
      </c>
      <c r="C55" s="776">
        <v>21.933110367892976</v>
      </c>
      <c r="D55" s="774">
        <v>20.51171875</v>
      </c>
      <c r="E55" s="775">
        <v>37.736842105263158</v>
      </c>
      <c r="F55" s="776">
        <v>24.583333333333332</v>
      </c>
      <c r="G55" s="802"/>
      <c r="I55" s="726"/>
      <c r="J55" s="726"/>
      <c r="K55" s="726"/>
      <c r="L55" s="726"/>
    </row>
    <row r="56" spans="2:12" ht="15.75" x14ac:dyDescent="0.25">
      <c r="B56" s="799" t="s">
        <v>103</v>
      </c>
      <c r="C56" s="781">
        <v>48.339683826509933</v>
      </c>
      <c r="D56" s="779">
        <v>42.231075697211153</v>
      </c>
      <c r="E56" s="780">
        <v>61.716339869281043</v>
      </c>
      <c r="F56" s="781">
        <v>43.066326530612244</v>
      </c>
      <c r="G56" s="803"/>
      <c r="I56" s="726"/>
      <c r="J56" s="726"/>
      <c r="K56" s="726"/>
      <c r="L56" s="726"/>
    </row>
    <row r="57" spans="2:12" ht="15.75" x14ac:dyDescent="0.25">
      <c r="B57" s="801"/>
      <c r="C57" s="772"/>
      <c r="D57" s="771"/>
      <c r="E57" s="776"/>
      <c r="F57" s="776"/>
      <c r="G57" s="800"/>
      <c r="H57" s="804"/>
      <c r="J57" s="804"/>
    </row>
    <row r="58" spans="2:12" ht="15.75" x14ac:dyDescent="0.25">
      <c r="B58" s="799" t="s">
        <v>111</v>
      </c>
      <c r="C58" s="786"/>
      <c r="D58" s="784"/>
      <c r="E58" s="785"/>
      <c r="F58" s="786"/>
      <c r="G58" s="804"/>
      <c r="I58" s="648"/>
    </row>
    <row r="59" spans="2:12" ht="15.75" x14ac:dyDescent="0.25">
      <c r="B59" s="805" t="s">
        <v>112</v>
      </c>
      <c r="C59" s="776">
        <v>61.05</v>
      </c>
      <c r="D59" s="774">
        <v>60.826446280991739</v>
      </c>
      <c r="E59" s="776">
        <v>66.274509803921575</v>
      </c>
      <c r="F59" s="776">
        <v>52.5</v>
      </c>
      <c r="G59" s="802"/>
      <c r="I59" s="726"/>
      <c r="J59" s="726"/>
      <c r="K59" s="726"/>
      <c r="L59" s="726"/>
    </row>
    <row r="60" spans="2:12" ht="15.75" x14ac:dyDescent="0.25">
      <c r="B60" s="805" t="s">
        <v>113</v>
      </c>
      <c r="C60" s="776">
        <v>55.478260869565219</v>
      </c>
      <c r="D60" s="774">
        <v>52.641975308641975</v>
      </c>
      <c r="E60" s="776">
        <v>65.758620689655174</v>
      </c>
      <c r="F60" s="776">
        <v>41.8</v>
      </c>
      <c r="G60" s="802"/>
      <c r="I60" s="726"/>
      <c r="J60" s="726"/>
      <c r="K60" s="726"/>
      <c r="L60" s="726"/>
    </row>
    <row r="61" spans="2:12" ht="15.75" x14ac:dyDescent="0.25">
      <c r="B61" s="805" t="s">
        <v>114</v>
      </c>
      <c r="C61" s="776">
        <v>50.585657370517929</v>
      </c>
      <c r="D61" s="774">
        <v>45.804597701149426</v>
      </c>
      <c r="E61" s="776">
        <v>66.254237288135599</v>
      </c>
      <c r="F61" s="776">
        <v>45.444444444444443</v>
      </c>
      <c r="G61" s="802"/>
      <c r="I61" s="726"/>
      <c r="J61" s="726"/>
      <c r="K61" s="726"/>
      <c r="L61" s="726"/>
    </row>
    <row r="62" spans="2:12" ht="15.75" x14ac:dyDescent="0.25">
      <c r="B62" s="805" t="s">
        <v>115</v>
      </c>
      <c r="C62" s="776">
        <v>47.669421487603309</v>
      </c>
      <c r="D62" s="774">
        <v>42.25595238095238</v>
      </c>
      <c r="E62" s="776">
        <v>63.393442622950822</v>
      </c>
      <c r="F62" s="776">
        <v>43.846153846153847</v>
      </c>
      <c r="G62" s="802"/>
      <c r="I62" s="726"/>
      <c r="J62" s="726"/>
      <c r="K62" s="726"/>
      <c r="L62" s="726"/>
    </row>
    <row r="63" spans="2:12" ht="15.75" x14ac:dyDescent="0.25">
      <c r="B63" s="805" t="s">
        <v>116</v>
      </c>
      <c r="C63" s="776">
        <v>44.967637540453076</v>
      </c>
      <c r="D63" s="774">
        <v>38.704761904761902</v>
      </c>
      <c r="E63" s="776">
        <v>62.722891566265062</v>
      </c>
      <c r="F63" s="776">
        <v>35.0625</v>
      </c>
      <c r="G63" s="802"/>
      <c r="I63" s="726"/>
      <c r="J63" s="726"/>
      <c r="K63" s="726"/>
      <c r="L63" s="726"/>
    </row>
    <row r="64" spans="2:12" ht="15.75" x14ac:dyDescent="0.25">
      <c r="B64" s="805" t="s">
        <v>117</v>
      </c>
      <c r="C64" s="776">
        <v>38.234265734265733</v>
      </c>
      <c r="D64" s="774">
        <v>30.087628865979383</v>
      </c>
      <c r="E64" s="789">
        <v>63.362318840579711</v>
      </c>
      <c r="F64" s="776">
        <v>31.565217391304348</v>
      </c>
      <c r="G64" s="802"/>
      <c r="I64" s="726"/>
      <c r="J64" s="726"/>
      <c r="K64" s="726"/>
      <c r="L64" s="726"/>
    </row>
    <row r="65" spans="2:14" ht="15.75" x14ac:dyDescent="0.25">
      <c r="B65" s="805" t="s">
        <v>118</v>
      </c>
      <c r="C65" s="776">
        <v>39.656765676567659</v>
      </c>
      <c r="D65" s="774">
        <v>32.547058823529412</v>
      </c>
      <c r="E65" s="789">
        <v>52.064814814814817</v>
      </c>
      <c r="F65" s="776">
        <v>34.4</v>
      </c>
      <c r="G65" s="802"/>
      <c r="I65" s="726"/>
      <c r="J65" s="726"/>
      <c r="K65" s="726"/>
      <c r="L65" s="726"/>
    </row>
    <row r="66" spans="2:14" ht="15.75" x14ac:dyDescent="0.25">
      <c r="B66" s="805" t="s">
        <v>119</v>
      </c>
      <c r="C66" s="776">
        <v>47.720647773279353</v>
      </c>
      <c r="D66" s="774">
        <v>40.520325203252035</v>
      </c>
      <c r="E66" s="789">
        <v>60.148514851485146</v>
      </c>
      <c r="F66" s="776">
        <v>31.652173913043477</v>
      </c>
      <c r="G66" s="802"/>
      <c r="I66" s="726"/>
      <c r="J66" s="726"/>
      <c r="K66" s="726"/>
      <c r="L66" s="726"/>
    </row>
    <row r="67" spans="2:14" ht="15.75" x14ac:dyDescent="0.25">
      <c r="B67" s="805" t="s">
        <v>120</v>
      </c>
      <c r="C67" s="776">
        <v>52.272277227722775</v>
      </c>
      <c r="D67" s="774">
        <v>43.132075471698116</v>
      </c>
      <c r="E67" s="789">
        <v>62.666666666666664</v>
      </c>
      <c r="F67" s="776">
        <v>61.055555555555557</v>
      </c>
      <c r="G67" s="802"/>
      <c r="I67" s="726"/>
      <c r="J67" s="726"/>
      <c r="K67" s="726"/>
      <c r="L67" s="726"/>
    </row>
    <row r="68" spans="2:14" ht="15.75" x14ac:dyDescent="0.25">
      <c r="B68" s="805" t="s">
        <v>121</v>
      </c>
      <c r="C68" s="776">
        <v>55.121827411167516</v>
      </c>
      <c r="D68" s="774">
        <v>46.012820512820511</v>
      </c>
      <c r="E68" s="789">
        <v>62.670103092783506</v>
      </c>
      <c r="F68" s="776">
        <v>54.136363636363633</v>
      </c>
      <c r="G68" s="802"/>
      <c r="I68" s="726"/>
      <c r="J68" s="726"/>
      <c r="K68" s="726"/>
      <c r="L68" s="726"/>
    </row>
    <row r="69" spans="2:14" ht="15.75" x14ac:dyDescent="0.25">
      <c r="B69" s="799" t="s">
        <v>103</v>
      </c>
      <c r="C69" s="781">
        <v>48.339683826509933</v>
      </c>
      <c r="D69" s="779">
        <v>42.231075697211153</v>
      </c>
      <c r="E69" s="790">
        <v>61.716339869281043</v>
      </c>
      <c r="F69" s="781">
        <v>43.066326530612244</v>
      </c>
      <c r="G69" s="803"/>
      <c r="I69" s="726"/>
      <c r="J69" s="726"/>
      <c r="K69" s="726"/>
      <c r="L69" s="726"/>
    </row>
    <row r="70" spans="2:14" ht="15.75" x14ac:dyDescent="0.25">
      <c r="B70" s="806"/>
      <c r="C70" s="807"/>
      <c r="D70" s="808"/>
      <c r="E70" s="809"/>
      <c r="F70" s="807"/>
      <c r="G70" s="803"/>
    </row>
    <row r="71" spans="2:14" ht="15.75" x14ac:dyDescent="0.25">
      <c r="B71" s="67" t="s">
        <v>62</v>
      </c>
    </row>
    <row r="72" spans="2:14" ht="15.75" x14ac:dyDescent="0.25">
      <c r="B72" s="67" t="s">
        <v>123</v>
      </c>
    </row>
    <row r="73" spans="2:14" ht="15.75" x14ac:dyDescent="0.25">
      <c r="B73" s="67" t="s">
        <v>124</v>
      </c>
    </row>
    <row r="75" spans="2:14" x14ac:dyDescent="0.25">
      <c r="B75" t="s">
        <v>773</v>
      </c>
    </row>
    <row r="76" spans="2:14" ht="15.75" x14ac:dyDescent="0.25">
      <c r="B76" t="s">
        <v>774</v>
      </c>
      <c r="H76" s="6"/>
      <c r="I76" s="6"/>
      <c r="J76" s="6"/>
      <c r="K76" s="6"/>
      <c r="L76" s="6"/>
    </row>
    <row r="77" spans="2:14" ht="15.75" x14ac:dyDescent="0.25">
      <c r="B77" s="6" t="s">
        <v>12</v>
      </c>
      <c r="C77" s="6"/>
      <c r="D77" s="6"/>
      <c r="E77" s="6"/>
      <c r="F77" s="6"/>
      <c r="G77" s="6"/>
      <c r="M77" s="6"/>
      <c r="N77" s="6"/>
    </row>
    <row r="78" spans="2:14" x14ac:dyDescent="0.25">
      <c r="B78" t="s">
        <v>159</v>
      </c>
    </row>
    <row r="82" spans="2:12" ht="15.75" customHeight="1" x14ac:dyDescent="0.25">
      <c r="B82" s="1603" t="s">
        <v>874</v>
      </c>
      <c r="C82" s="1603"/>
      <c r="D82" s="1603"/>
      <c r="E82" s="1603"/>
      <c r="F82" s="1603"/>
    </row>
    <row r="83" spans="2:12" x14ac:dyDescent="0.25">
      <c r="B83" s="1678"/>
      <c r="C83" s="1678"/>
      <c r="D83" s="1678"/>
      <c r="E83" s="1678"/>
      <c r="F83" s="1678"/>
    </row>
    <row r="84" spans="2:12" ht="47.25" x14ac:dyDescent="0.25">
      <c r="B84" s="797"/>
      <c r="C84" s="688" t="s">
        <v>775</v>
      </c>
      <c r="D84" s="203" t="s">
        <v>259</v>
      </c>
      <c r="E84" s="203" t="s">
        <v>260</v>
      </c>
      <c r="F84" s="204" t="s">
        <v>261</v>
      </c>
    </row>
    <row r="85" spans="2:12" ht="15.75" x14ac:dyDescent="0.25">
      <c r="B85" s="797"/>
      <c r="C85" s="767"/>
      <c r="D85" s="766"/>
      <c r="E85" s="767"/>
      <c r="F85" s="767"/>
    </row>
    <row r="86" spans="2:12" ht="15.75" x14ac:dyDescent="0.25">
      <c r="B86" s="799" t="s">
        <v>104</v>
      </c>
      <c r="C86" s="772"/>
      <c r="D86" s="771"/>
      <c r="E86" s="772"/>
      <c r="F86" s="772"/>
      <c r="I86" s="648"/>
    </row>
    <row r="87" spans="2:12" ht="15.75" x14ac:dyDescent="0.25">
      <c r="B87" s="801" t="s">
        <v>105</v>
      </c>
      <c r="C87" s="776">
        <v>50.414634146341463</v>
      </c>
      <c r="D87" s="774">
        <v>39</v>
      </c>
      <c r="E87" s="775">
        <v>52.306249999999999</v>
      </c>
      <c r="F87" s="776">
        <v>49.157232704402517</v>
      </c>
      <c r="I87" s="726"/>
      <c r="J87" s="726"/>
      <c r="K87" s="726"/>
      <c r="L87" s="726"/>
    </row>
    <row r="88" spans="2:12" ht="15.75" x14ac:dyDescent="0.25">
      <c r="B88" s="801" t="s">
        <v>106</v>
      </c>
      <c r="C88" s="776">
        <v>43.979253112033192</v>
      </c>
      <c r="D88" s="774">
        <v>35.866666666666667</v>
      </c>
      <c r="E88" s="775">
        <v>50.119402985074629</v>
      </c>
      <c r="F88" s="776">
        <v>43.620155038759691</v>
      </c>
      <c r="I88" s="726"/>
      <c r="J88" s="726"/>
      <c r="K88" s="726"/>
      <c r="L88" s="726"/>
    </row>
    <row r="89" spans="2:12" ht="15.75" x14ac:dyDescent="0.25">
      <c r="B89" s="801" t="s">
        <v>107</v>
      </c>
      <c r="C89" s="776">
        <v>43.206349206349209</v>
      </c>
      <c r="D89" s="774">
        <v>40.166666666666664</v>
      </c>
      <c r="E89" s="775">
        <v>41.75</v>
      </c>
      <c r="F89" s="776">
        <v>45.851851851851855</v>
      </c>
      <c r="I89" s="726"/>
      <c r="J89" s="726"/>
      <c r="K89" s="726"/>
      <c r="L89" s="726"/>
    </row>
    <row r="90" spans="2:12" ht="15.75" x14ac:dyDescent="0.25">
      <c r="B90" s="801" t="s">
        <v>108</v>
      </c>
      <c r="C90" s="776">
        <v>42.615384615384613</v>
      </c>
      <c r="D90" s="774">
        <v>37</v>
      </c>
      <c r="E90" s="775">
        <v>36.666666666666664</v>
      </c>
      <c r="F90" s="776">
        <v>46.25</v>
      </c>
      <c r="I90" s="726"/>
      <c r="J90" s="726"/>
      <c r="K90" s="726"/>
      <c r="L90" s="726"/>
    </row>
    <row r="91" spans="2:12" ht="15.75" x14ac:dyDescent="0.25">
      <c r="B91" s="801" t="s">
        <v>109</v>
      </c>
      <c r="C91" s="776">
        <v>30.232558139534884</v>
      </c>
      <c r="D91" s="774">
        <v>25.153846153846153</v>
      </c>
      <c r="E91" s="775">
        <v>31.785714285714285</v>
      </c>
      <c r="F91" s="776">
        <v>33</v>
      </c>
      <c r="I91" s="726"/>
      <c r="J91" s="726"/>
      <c r="K91" s="726"/>
      <c r="L91" s="726"/>
    </row>
    <row r="92" spans="2:12" ht="15.75" x14ac:dyDescent="0.25">
      <c r="B92" s="801" t="s">
        <v>110</v>
      </c>
      <c r="C92" s="776">
        <v>25.235294117647058</v>
      </c>
      <c r="D92" s="774">
        <v>20</v>
      </c>
      <c r="E92" s="775">
        <v>26.5</v>
      </c>
      <c r="F92" s="776">
        <v>25.555555555555557</v>
      </c>
      <c r="I92" s="726"/>
      <c r="J92" s="726"/>
      <c r="K92" s="726"/>
      <c r="L92" s="726"/>
    </row>
    <row r="93" spans="2:12" ht="15.75" x14ac:dyDescent="0.25">
      <c r="B93" s="799" t="s">
        <v>103</v>
      </c>
      <c r="C93" s="781">
        <v>44.705882352941174</v>
      </c>
      <c r="D93" s="779">
        <v>33.489583333333336</v>
      </c>
      <c r="E93" s="780">
        <v>48.222222222222221</v>
      </c>
      <c r="F93" s="781">
        <v>44.881868131868131</v>
      </c>
      <c r="I93" s="726"/>
      <c r="J93" s="726"/>
      <c r="K93" s="726"/>
      <c r="L93" s="726"/>
    </row>
    <row r="94" spans="2:12" ht="15.75" x14ac:dyDescent="0.25">
      <c r="B94" s="801"/>
      <c r="C94" s="772"/>
      <c r="D94" s="771"/>
      <c r="E94" s="776"/>
      <c r="F94" s="776"/>
    </row>
    <row r="95" spans="2:12" ht="15.75" x14ac:dyDescent="0.25">
      <c r="B95" s="799" t="s">
        <v>111</v>
      </c>
      <c r="C95" s="786"/>
      <c r="D95" s="784"/>
      <c r="E95" s="785"/>
      <c r="F95" s="786"/>
      <c r="I95" s="648"/>
    </row>
    <row r="96" spans="2:12" ht="15.75" x14ac:dyDescent="0.25">
      <c r="B96" s="805" t="s">
        <v>112</v>
      </c>
      <c r="C96" s="776">
        <v>43.897058823529413</v>
      </c>
      <c r="D96" s="774">
        <v>37.333333333333336</v>
      </c>
      <c r="E96" s="776">
        <v>45.89473684210526</v>
      </c>
      <c r="F96" s="776">
        <v>43.5</v>
      </c>
      <c r="I96" s="726"/>
      <c r="J96" s="726"/>
      <c r="K96" s="726"/>
      <c r="L96" s="726"/>
    </row>
    <row r="97" spans="2:12" ht="15.75" x14ac:dyDescent="0.25">
      <c r="B97" s="805" t="s">
        <v>113</v>
      </c>
      <c r="C97" s="776">
        <v>44.194444444444443</v>
      </c>
      <c r="D97" s="774">
        <v>30.3</v>
      </c>
      <c r="E97" s="776">
        <v>54.928571428571431</v>
      </c>
      <c r="F97" s="776">
        <v>39.441176470588232</v>
      </c>
      <c r="I97" s="726"/>
      <c r="J97" s="726"/>
      <c r="K97" s="726"/>
      <c r="L97" s="726"/>
    </row>
    <row r="98" spans="2:12" ht="15.75" x14ac:dyDescent="0.25">
      <c r="B98" s="805" t="s">
        <v>114</v>
      </c>
      <c r="C98" s="776">
        <v>42.157142857142858</v>
      </c>
      <c r="D98" s="774">
        <v>26</v>
      </c>
      <c r="E98" s="776">
        <v>39.523809523809526</v>
      </c>
      <c r="F98" s="776">
        <v>46.658536585365852</v>
      </c>
      <c r="I98" s="726"/>
      <c r="J98" s="726"/>
      <c r="K98" s="726"/>
      <c r="L98" s="726"/>
    </row>
    <row r="99" spans="2:12" ht="15.75" x14ac:dyDescent="0.25">
      <c r="B99" s="805" t="s">
        <v>115</v>
      </c>
      <c r="C99" s="776">
        <v>45.04615384615385</v>
      </c>
      <c r="D99" s="774">
        <v>23.857142857142858</v>
      </c>
      <c r="E99" s="776">
        <v>47.541666666666664</v>
      </c>
      <c r="F99" s="776">
        <v>47.647058823529413</v>
      </c>
      <c r="I99" s="726"/>
      <c r="J99" s="726"/>
      <c r="K99" s="726"/>
      <c r="L99" s="726"/>
    </row>
    <row r="100" spans="2:12" ht="15.75" x14ac:dyDescent="0.25">
      <c r="B100" s="805" t="s">
        <v>116</v>
      </c>
      <c r="C100" s="776">
        <v>39.974025974025977</v>
      </c>
      <c r="D100" s="774">
        <v>30.727272727272727</v>
      </c>
      <c r="E100" s="776">
        <v>45.227272727272727</v>
      </c>
      <c r="F100" s="776">
        <v>39.659090909090907</v>
      </c>
      <c r="I100" s="726"/>
      <c r="J100" s="726"/>
      <c r="K100" s="726"/>
      <c r="L100" s="726"/>
    </row>
    <row r="101" spans="2:12" ht="15.75" x14ac:dyDescent="0.25">
      <c r="B101" s="805" t="s">
        <v>117</v>
      </c>
      <c r="C101" s="776">
        <v>40.885245901639344</v>
      </c>
      <c r="D101" s="774">
        <v>32</v>
      </c>
      <c r="E101" s="789">
        <v>46.458333333333336</v>
      </c>
      <c r="F101" s="776">
        <v>38.964285714285715</v>
      </c>
      <c r="I101" s="726"/>
      <c r="J101" s="726"/>
      <c r="K101" s="726"/>
      <c r="L101" s="726"/>
    </row>
    <row r="102" spans="2:12" ht="15.75" x14ac:dyDescent="0.25">
      <c r="B102" s="805" t="s">
        <v>118</v>
      </c>
      <c r="C102" s="776">
        <v>42.029411764705884</v>
      </c>
      <c r="D102" s="774">
        <v>26.8</v>
      </c>
      <c r="E102" s="789">
        <v>45.434782608695649</v>
      </c>
      <c r="F102" s="776">
        <v>44.142857142857146</v>
      </c>
      <c r="I102" s="726"/>
      <c r="J102" s="726"/>
      <c r="K102" s="726"/>
      <c r="L102" s="726"/>
    </row>
    <row r="103" spans="2:12" ht="15.75" x14ac:dyDescent="0.25">
      <c r="B103" s="805" t="s">
        <v>119</v>
      </c>
      <c r="C103" s="776">
        <v>41.952380952380949</v>
      </c>
      <c r="D103" s="774">
        <v>35</v>
      </c>
      <c r="E103" s="789">
        <v>41.75</v>
      </c>
      <c r="F103" s="776">
        <v>43.722222222222221</v>
      </c>
      <c r="I103" s="726"/>
      <c r="J103" s="726"/>
      <c r="K103" s="726"/>
      <c r="L103" s="726"/>
    </row>
    <row r="104" spans="2:12" ht="15.75" x14ac:dyDescent="0.25">
      <c r="B104" s="805" t="s">
        <v>120</v>
      </c>
      <c r="C104" s="776">
        <v>45.379310344827587</v>
      </c>
      <c r="D104" s="774">
        <v>37.095238095238095</v>
      </c>
      <c r="E104" s="789">
        <v>49.09375</v>
      </c>
      <c r="F104" s="776">
        <v>47</v>
      </c>
      <c r="I104" s="726"/>
      <c r="J104" s="726"/>
      <c r="K104" s="726"/>
      <c r="L104" s="726"/>
    </row>
    <row r="105" spans="2:12" ht="15.75" x14ac:dyDescent="0.25">
      <c r="B105" s="805" t="s">
        <v>121</v>
      </c>
      <c r="C105" s="776">
        <v>57.208333333333336</v>
      </c>
      <c r="D105" s="774">
        <v>52.444444444444443</v>
      </c>
      <c r="E105" s="789">
        <v>56.563636363636363</v>
      </c>
      <c r="F105" s="776">
        <v>59.65625</v>
      </c>
      <c r="I105" s="726"/>
      <c r="J105" s="726"/>
      <c r="K105" s="726"/>
      <c r="L105" s="726"/>
    </row>
    <row r="106" spans="2:12" ht="15.75" x14ac:dyDescent="0.25">
      <c r="B106" s="799" t="s">
        <v>103</v>
      </c>
      <c r="C106" s="781">
        <v>44.705882352941174</v>
      </c>
      <c r="D106" s="779">
        <v>33.489583333333336</v>
      </c>
      <c r="E106" s="790">
        <v>48.222222222222221</v>
      </c>
      <c r="F106" s="781">
        <v>44.881868131868131</v>
      </c>
      <c r="I106" s="726"/>
      <c r="J106" s="726"/>
      <c r="K106" s="726"/>
      <c r="L106" s="726"/>
    </row>
    <row r="107" spans="2:12" ht="15.75" x14ac:dyDescent="0.25">
      <c r="B107" s="806"/>
      <c r="C107" s="807"/>
      <c r="D107" s="808"/>
      <c r="E107" s="809"/>
      <c r="F107" s="807"/>
    </row>
    <row r="108" spans="2:12" ht="15.75" x14ac:dyDescent="0.25">
      <c r="B108" s="67" t="s">
        <v>62</v>
      </c>
    </row>
    <row r="109" spans="2:12" ht="15.75" x14ac:dyDescent="0.25">
      <c r="B109" s="67" t="s">
        <v>123</v>
      </c>
    </row>
    <row r="110" spans="2:12" ht="15.75" x14ac:dyDescent="0.25">
      <c r="B110" s="67" t="s">
        <v>124</v>
      </c>
    </row>
    <row r="112" spans="2:12" x14ac:dyDescent="0.25">
      <c r="B112" t="s">
        <v>773</v>
      </c>
    </row>
    <row r="113" spans="2:6" x14ac:dyDescent="0.25">
      <c r="B113" t="s">
        <v>774</v>
      </c>
    </row>
    <row r="114" spans="2:6" ht="15.75" x14ac:dyDescent="0.25">
      <c r="B114" s="6" t="s">
        <v>12</v>
      </c>
      <c r="C114" s="6"/>
      <c r="D114" s="6"/>
      <c r="E114" s="6"/>
      <c r="F114" s="6"/>
    </row>
    <row r="115" spans="2:6" x14ac:dyDescent="0.25">
      <c r="B115" t="s">
        <v>159</v>
      </c>
    </row>
  </sheetData>
  <mergeCells count="4">
    <mergeCell ref="B1:L1"/>
    <mergeCell ref="B42:N42"/>
    <mergeCell ref="B45:F45"/>
    <mergeCell ref="B82:F83"/>
  </mergeCells>
  <pageMargins left="0.25" right="0.25" top="0.75" bottom="0.75" header="0.3" footer="0.3"/>
  <pageSetup paperSize="9" scale="6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pageSetUpPr fitToPage="1"/>
  </sheetPr>
  <dimension ref="B1:P77"/>
  <sheetViews>
    <sheetView zoomScaleNormal="100" workbookViewId="0">
      <selection activeCell="B2" sqref="B2"/>
    </sheetView>
  </sheetViews>
  <sheetFormatPr defaultRowHeight="15" x14ac:dyDescent="0.25"/>
  <cols>
    <col min="2" max="2" width="25.7109375" customWidth="1"/>
    <col min="3" max="3" width="16.42578125" customWidth="1"/>
    <col min="4" max="4" width="17.85546875" customWidth="1"/>
    <col min="5" max="15" width="13.85546875" customWidth="1"/>
    <col min="16" max="16" width="5.5703125" customWidth="1"/>
  </cols>
  <sheetData>
    <row r="1" spans="2:16" ht="15.75" x14ac:dyDescent="0.25">
      <c r="B1" s="1603" t="s">
        <v>875</v>
      </c>
      <c r="C1" s="1603"/>
      <c r="D1" s="1603"/>
      <c r="E1" s="1603"/>
      <c r="F1" s="1603"/>
      <c r="G1" s="1603"/>
      <c r="H1" s="1603"/>
      <c r="I1" s="1603"/>
      <c r="J1" s="1603"/>
      <c r="K1" s="1603"/>
      <c r="L1" s="1603"/>
      <c r="M1" s="1603"/>
    </row>
    <row r="3" spans="2:16" ht="94.5" x14ac:dyDescent="0.25">
      <c r="B3" s="797"/>
      <c r="C3" s="810" t="s">
        <v>776</v>
      </c>
      <c r="D3" s="204" t="s">
        <v>777</v>
      </c>
      <c r="E3" s="688" t="s">
        <v>28</v>
      </c>
      <c r="F3" s="688" t="s">
        <v>29</v>
      </c>
      <c r="G3" s="688" t="s">
        <v>30</v>
      </c>
      <c r="H3" s="688" t="s">
        <v>31</v>
      </c>
      <c r="I3" s="493" t="s">
        <v>56</v>
      </c>
      <c r="J3" s="178" t="s">
        <v>130</v>
      </c>
      <c r="K3" s="178" t="s">
        <v>131</v>
      </c>
      <c r="L3" s="493" t="s">
        <v>132</v>
      </c>
      <c r="M3" s="178" t="s">
        <v>133</v>
      </c>
      <c r="N3" s="178" t="s">
        <v>134</v>
      </c>
      <c r="O3" s="688" t="s">
        <v>36</v>
      </c>
    </row>
    <row r="4" spans="2:16" ht="15.75" x14ac:dyDescent="0.25">
      <c r="B4" s="689"/>
      <c r="C4" s="688" t="s">
        <v>135</v>
      </c>
      <c r="D4" s="688" t="s">
        <v>135</v>
      </c>
      <c r="E4" s="688" t="s">
        <v>135</v>
      </c>
      <c r="F4" s="688" t="s">
        <v>136</v>
      </c>
      <c r="G4" s="688" t="s">
        <v>135</v>
      </c>
      <c r="H4" s="688" t="s">
        <v>137</v>
      </c>
      <c r="I4" s="493" t="s">
        <v>136</v>
      </c>
      <c r="J4" s="688" t="s">
        <v>136</v>
      </c>
      <c r="K4" s="688" t="s">
        <v>136</v>
      </c>
      <c r="L4" s="493" t="s">
        <v>137</v>
      </c>
      <c r="M4" s="688" t="s">
        <v>137</v>
      </c>
      <c r="N4" s="688" t="s">
        <v>137</v>
      </c>
      <c r="O4" s="688" t="s">
        <v>136</v>
      </c>
    </row>
    <row r="5" spans="2:16" ht="15.75" x14ac:dyDescent="0.25">
      <c r="B5" s="797"/>
      <c r="C5" s="811"/>
      <c r="D5" s="767"/>
      <c r="E5" s="767"/>
      <c r="F5" s="767"/>
      <c r="G5" s="767"/>
      <c r="H5" s="767"/>
      <c r="I5" s="768"/>
      <c r="J5" s="767"/>
      <c r="K5" s="767"/>
      <c r="L5" s="768"/>
      <c r="M5" s="187"/>
      <c r="N5" s="187"/>
      <c r="O5" s="187"/>
    </row>
    <row r="6" spans="2:16" ht="15.75" x14ac:dyDescent="0.25">
      <c r="B6" s="799" t="s">
        <v>104</v>
      </c>
      <c r="C6" s="799"/>
      <c r="D6" s="772"/>
      <c r="E6" s="772"/>
      <c r="F6" s="772"/>
      <c r="G6" s="772"/>
      <c r="H6" s="772"/>
      <c r="I6" s="773"/>
      <c r="J6" s="772"/>
      <c r="K6" s="772"/>
      <c r="L6" s="773"/>
      <c r="M6" s="187"/>
      <c r="N6" s="187"/>
      <c r="O6" s="187"/>
    </row>
    <row r="7" spans="2:16" ht="15.75" x14ac:dyDescent="0.25">
      <c r="B7" s="772" t="s">
        <v>105</v>
      </c>
      <c r="C7" s="139">
        <f>D7+E7</f>
        <v>71539</v>
      </c>
      <c r="D7" s="783">
        <v>64633</v>
      </c>
      <c r="E7" s="812">
        <v>6906</v>
      </c>
      <c r="F7" s="783">
        <v>4297</v>
      </c>
      <c r="G7" s="783">
        <v>674</v>
      </c>
      <c r="H7" s="783">
        <v>570</v>
      </c>
      <c r="I7" s="813">
        <v>41722</v>
      </c>
      <c r="J7" s="783">
        <v>6612</v>
      </c>
      <c r="K7" s="783">
        <v>35110</v>
      </c>
      <c r="L7" s="813">
        <v>16536</v>
      </c>
      <c r="M7" s="783">
        <v>12195</v>
      </c>
      <c r="N7" s="783">
        <v>4341</v>
      </c>
      <c r="O7" s="783">
        <v>834</v>
      </c>
    </row>
    <row r="8" spans="2:16" ht="15.75" x14ac:dyDescent="0.25">
      <c r="B8" s="772" t="s">
        <v>106</v>
      </c>
      <c r="C8" s="139">
        <f t="shared" ref="C8:C34" si="0">D8+E8</f>
        <v>73067</v>
      </c>
      <c r="D8" s="783">
        <v>59747</v>
      </c>
      <c r="E8" s="812">
        <v>13320</v>
      </c>
      <c r="F8" s="783">
        <v>3135</v>
      </c>
      <c r="G8" s="783">
        <v>550</v>
      </c>
      <c r="H8" s="783">
        <v>421</v>
      </c>
      <c r="I8" s="813">
        <v>43937</v>
      </c>
      <c r="J8" s="783">
        <v>12241</v>
      </c>
      <c r="K8" s="783">
        <v>31696</v>
      </c>
      <c r="L8" s="813">
        <v>10599</v>
      </c>
      <c r="M8" s="783">
        <v>8504</v>
      </c>
      <c r="N8" s="783">
        <v>2095</v>
      </c>
      <c r="O8" s="783">
        <v>1105</v>
      </c>
    </row>
    <row r="9" spans="2:16" ht="15.75" x14ac:dyDescent="0.25">
      <c r="B9" s="772" t="s">
        <v>107</v>
      </c>
      <c r="C9" s="139">
        <f t="shared" si="0"/>
        <v>18691</v>
      </c>
      <c r="D9" s="783">
        <v>14819</v>
      </c>
      <c r="E9" s="812">
        <v>3872</v>
      </c>
      <c r="F9" s="783">
        <v>343</v>
      </c>
      <c r="G9" s="783">
        <v>159</v>
      </c>
      <c r="H9" s="783">
        <v>38</v>
      </c>
      <c r="I9" s="813">
        <v>10852</v>
      </c>
      <c r="J9" s="783">
        <v>3227</v>
      </c>
      <c r="K9" s="783">
        <v>7625</v>
      </c>
      <c r="L9" s="813">
        <v>2722</v>
      </c>
      <c r="M9" s="783">
        <v>2225</v>
      </c>
      <c r="N9" s="783">
        <v>497</v>
      </c>
      <c r="O9" s="783">
        <v>705</v>
      </c>
    </row>
    <row r="10" spans="2:16" ht="15.75" x14ac:dyDescent="0.25">
      <c r="B10" s="772" t="s">
        <v>108</v>
      </c>
      <c r="C10" s="139">
        <f t="shared" si="0"/>
        <v>7185</v>
      </c>
      <c r="D10" s="783">
        <v>5820</v>
      </c>
      <c r="E10" s="812">
        <v>1365</v>
      </c>
      <c r="F10" s="783">
        <v>125</v>
      </c>
      <c r="G10" s="783">
        <v>70</v>
      </c>
      <c r="H10" s="783">
        <v>334</v>
      </c>
      <c r="I10" s="813">
        <v>4446</v>
      </c>
      <c r="J10" s="783">
        <v>1604</v>
      </c>
      <c r="K10" s="783">
        <v>2842</v>
      </c>
      <c r="L10" s="813">
        <v>554</v>
      </c>
      <c r="M10" s="783">
        <v>370</v>
      </c>
      <c r="N10" s="783">
        <v>184</v>
      </c>
      <c r="O10" s="783">
        <v>291</v>
      </c>
    </row>
    <row r="11" spans="2:16" ht="15.75" x14ac:dyDescent="0.25">
      <c r="B11" s="772" t="s">
        <v>109</v>
      </c>
      <c r="C11" s="139">
        <f t="shared" si="0"/>
        <v>20111</v>
      </c>
      <c r="D11" s="783">
        <v>15640</v>
      </c>
      <c r="E11" s="812">
        <v>4471</v>
      </c>
      <c r="F11" s="783">
        <v>191</v>
      </c>
      <c r="G11" s="783">
        <v>58</v>
      </c>
      <c r="H11" s="783">
        <v>0</v>
      </c>
      <c r="I11" s="813">
        <v>11739</v>
      </c>
      <c r="J11" s="783">
        <v>2439</v>
      </c>
      <c r="K11" s="783">
        <v>9300</v>
      </c>
      <c r="L11" s="813">
        <v>2600</v>
      </c>
      <c r="M11" s="783">
        <v>1889</v>
      </c>
      <c r="N11" s="783">
        <v>711</v>
      </c>
      <c r="O11" s="783">
        <v>1052</v>
      </c>
    </row>
    <row r="12" spans="2:16" ht="15.75" x14ac:dyDescent="0.25">
      <c r="B12" s="772" t="s">
        <v>110</v>
      </c>
      <c r="C12" s="139">
        <f t="shared" si="0"/>
        <v>9419</v>
      </c>
      <c r="D12" s="783">
        <v>7700</v>
      </c>
      <c r="E12" s="812">
        <v>1719</v>
      </c>
      <c r="F12" s="783">
        <v>94</v>
      </c>
      <c r="G12" s="783">
        <v>180</v>
      </c>
      <c r="H12" s="783">
        <v>0</v>
      </c>
      <c r="I12" s="813">
        <v>6558</v>
      </c>
      <c r="J12" s="783">
        <v>1089</v>
      </c>
      <c r="K12" s="783">
        <v>5469</v>
      </c>
      <c r="L12" s="813">
        <v>429</v>
      </c>
      <c r="M12" s="783">
        <v>231</v>
      </c>
      <c r="N12" s="783">
        <v>198</v>
      </c>
      <c r="O12" s="783">
        <v>439</v>
      </c>
    </row>
    <row r="13" spans="2:16" ht="15.75" x14ac:dyDescent="0.25">
      <c r="B13" s="184" t="s">
        <v>281</v>
      </c>
      <c r="C13" s="139">
        <f t="shared" si="0"/>
        <v>100</v>
      </c>
      <c r="D13" s="783">
        <v>100</v>
      </c>
      <c r="E13" s="812">
        <v>0</v>
      </c>
      <c r="F13" s="783">
        <v>0</v>
      </c>
      <c r="G13" s="783">
        <v>100</v>
      </c>
      <c r="H13" s="783">
        <v>0</v>
      </c>
      <c r="I13" s="813">
        <v>0</v>
      </c>
      <c r="J13" s="783">
        <v>0</v>
      </c>
      <c r="K13" s="783">
        <v>0</v>
      </c>
      <c r="L13" s="813">
        <v>0</v>
      </c>
      <c r="M13" s="783">
        <v>0</v>
      </c>
      <c r="N13" s="783">
        <v>0</v>
      </c>
      <c r="O13" s="783">
        <v>0</v>
      </c>
    </row>
    <row r="14" spans="2:16" ht="15.75" x14ac:dyDescent="0.25">
      <c r="B14" s="770" t="s">
        <v>103</v>
      </c>
      <c r="C14" s="814">
        <f t="shared" si="0"/>
        <v>200112</v>
      </c>
      <c r="D14" s="815">
        <v>168459</v>
      </c>
      <c r="E14" s="816">
        <v>31653</v>
      </c>
      <c r="F14" s="815">
        <v>8185</v>
      </c>
      <c r="G14" s="815">
        <v>1791</v>
      </c>
      <c r="H14" s="815">
        <v>1363</v>
      </c>
      <c r="I14" s="817">
        <v>119254</v>
      </c>
      <c r="J14" s="815">
        <v>27212</v>
      </c>
      <c r="K14" s="815">
        <v>92042</v>
      </c>
      <c r="L14" s="817">
        <v>33440</v>
      </c>
      <c r="M14" s="815">
        <v>25414</v>
      </c>
      <c r="N14" s="815">
        <v>8026</v>
      </c>
      <c r="O14" s="815">
        <v>4426</v>
      </c>
      <c r="P14" s="48"/>
    </row>
    <row r="15" spans="2:16" ht="15.75" x14ac:dyDescent="0.25">
      <c r="B15" s="772"/>
      <c r="C15" s="139"/>
      <c r="D15" s="783"/>
      <c r="E15" s="812"/>
      <c r="F15" s="783"/>
      <c r="G15" s="783"/>
      <c r="H15" s="783"/>
      <c r="I15" s="813"/>
      <c r="J15" s="783"/>
      <c r="K15" s="783"/>
      <c r="L15" s="813"/>
      <c r="M15" s="818"/>
      <c r="N15" s="818"/>
      <c r="O15" s="818"/>
    </row>
    <row r="16" spans="2:16" ht="15.75" x14ac:dyDescent="0.25">
      <c r="B16" s="770" t="s">
        <v>111</v>
      </c>
      <c r="C16" s="139"/>
      <c r="D16" s="819"/>
      <c r="E16" s="812"/>
      <c r="F16" s="820"/>
      <c r="G16" s="820"/>
      <c r="H16" s="820"/>
      <c r="I16" s="821"/>
      <c r="J16" s="820"/>
      <c r="K16" s="820"/>
      <c r="L16" s="821"/>
      <c r="M16" s="818"/>
      <c r="N16" s="818"/>
      <c r="O16" s="818"/>
    </row>
    <row r="17" spans="2:16" ht="15.75" x14ac:dyDescent="0.25">
      <c r="B17" s="788" t="s">
        <v>112</v>
      </c>
      <c r="C17" s="139">
        <f t="shared" si="0"/>
        <v>19850</v>
      </c>
      <c r="D17" s="783">
        <v>18672</v>
      </c>
      <c r="E17" s="812">
        <v>1178</v>
      </c>
      <c r="F17" s="783">
        <v>2933</v>
      </c>
      <c r="G17" s="783">
        <v>471</v>
      </c>
      <c r="H17" s="783">
        <v>30</v>
      </c>
      <c r="I17" s="813">
        <f>SUM(J17:K17)</f>
        <v>12210</v>
      </c>
      <c r="J17" s="783">
        <v>2641</v>
      </c>
      <c r="K17" s="783">
        <v>9569</v>
      </c>
      <c r="L17" s="813">
        <f>SUM(M17:N17)</f>
        <v>2985</v>
      </c>
      <c r="M17" s="783">
        <v>1811</v>
      </c>
      <c r="N17" s="783">
        <v>1174</v>
      </c>
      <c r="O17" s="783">
        <v>43</v>
      </c>
    </row>
    <row r="18" spans="2:16" ht="15.75" x14ac:dyDescent="0.25">
      <c r="B18" s="788" t="s">
        <v>113</v>
      </c>
      <c r="C18" s="139">
        <f t="shared" si="0"/>
        <v>20153</v>
      </c>
      <c r="D18" s="783">
        <v>18080</v>
      </c>
      <c r="E18" s="812">
        <v>2073</v>
      </c>
      <c r="F18" s="783">
        <v>1461</v>
      </c>
      <c r="G18" s="783">
        <v>272</v>
      </c>
      <c r="H18" s="783">
        <v>224</v>
      </c>
      <c r="I18" s="813">
        <f t="shared" ref="I18:I28" si="1">SUM(J18:K18)</f>
        <v>12760</v>
      </c>
      <c r="J18" s="783">
        <v>2571</v>
      </c>
      <c r="K18" s="783">
        <v>10189</v>
      </c>
      <c r="L18" s="813">
        <f t="shared" ref="L18:L28" si="2">SUM(M18:N18)</f>
        <v>3182</v>
      </c>
      <c r="M18" s="783">
        <v>2331</v>
      </c>
      <c r="N18" s="783">
        <v>851</v>
      </c>
      <c r="O18" s="783">
        <v>181</v>
      </c>
    </row>
    <row r="19" spans="2:16" ht="15.75" x14ac:dyDescent="0.25">
      <c r="B19" s="788" t="s">
        <v>114</v>
      </c>
      <c r="C19" s="139">
        <f t="shared" si="0"/>
        <v>19868</v>
      </c>
      <c r="D19" s="783">
        <v>17211</v>
      </c>
      <c r="E19" s="812">
        <v>2657</v>
      </c>
      <c r="F19" s="783">
        <v>931</v>
      </c>
      <c r="G19" s="783">
        <v>211</v>
      </c>
      <c r="H19" s="783">
        <v>106</v>
      </c>
      <c r="I19" s="813">
        <f t="shared" si="1"/>
        <v>12697</v>
      </c>
      <c r="J19" s="783">
        <v>3039</v>
      </c>
      <c r="K19" s="783">
        <v>9658</v>
      </c>
      <c r="L19" s="813">
        <f t="shared" si="2"/>
        <v>2951</v>
      </c>
      <c r="M19" s="783">
        <v>2127</v>
      </c>
      <c r="N19" s="783">
        <v>824</v>
      </c>
      <c r="O19" s="783">
        <v>315</v>
      </c>
    </row>
    <row r="20" spans="2:16" ht="15.75" x14ac:dyDescent="0.25">
      <c r="B20" s="788" t="s">
        <v>115</v>
      </c>
      <c r="C20" s="139">
        <f t="shared" si="0"/>
        <v>19044</v>
      </c>
      <c r="D20" s="783">
        <v>16036</v>
      </c>
      <c r="E20" s="812">
        <v>3008</v>
      </c>
      <c r="F20" s="783">
        <v>1023</v>
      </c>
      <c r="G20" s="783">
        <v>209</v>
      </c>
      <c r="H20" s="783">
        <v>91</v>
      </c>
      <c r="I20" s="813">
        <f t="shared" si="1"/>
        <v>11536</v>
      </c>
      <c r="J20" s="783">
        <v>2676</v>
      </c>
      <c r="K20" s="783">
        <v>8860</v>
      </c>
      <c r="L20" s="813">
        <f t="shared" si="2"/>
        <v>2928</v>
      </c>
      <c r="M20" s="783">
        <v>2018</v>
      </c>
      <c r="N20" s="783">
        <v>910</v>
      </c>
      <c r="O20" s="783">
        <v>249</v>
      </c>
    </row>
    <row r="21" spans="2:16" ht="15.75" x14ac:dyDescent="0.25">
      <c r="B21" s="788" t="s">
        <v>116</v>
      </c>
      <c r="C21" s="139">
        <f t="shared" si="0"/>
        <v>21108</v>
      </c>
      <c r="D21" s="783">
        <v>17996</v>
      </c>
      <c r="E21" s="812">
        <v>3112</v>
      </c>
      <c r="F21" s="783">
        <v>412</v>
      </c>
      <c r="G21" s="783">
        <v>73</v>
      </c>
      <c r="H21" s="783">
        <v>10</v>
      </c>
      <c r="I21" s="813">
        <f t="shared" si="1"/>
        <v>13895</v>
      </c>
      <c r="J21" s="783">
        <v>3108</v>
      </c>
      <c r="K21" s="783">
        <v>10787</v>
      </c>
      <c r="L21" s="813">
        <f t="shared" si="2"/>
        <v>3078</v>
      </c>
      <c r="M21" s="783">
        <v>2403</v>
      </c>
      <c r="N21" s="783">
        <v>675</v>
      </c>
      <c r="O21" s="783">
        <v>528</v>
      </c>
    </row>
    <row r="22" spans="2:16" ht="15.75" x14ac:dyDescent="0.25">
      <c r="B22" s="788" t="s">
        <v>117</v>
      </c>
      <c r="C22" s="139">
        <f t="shared" si="0"/>
        <v>18045</v>
      </c>
      <c r="D22" s="783">
        <v>14768</v>
      </c>
      <c r="E22" s="812">
        <v>3277</v>
      </c>
      <c r="F22" s="783">
        <v>719</v>
      </c>
      <c r="G22" s="783">
        <v>81</v>
      </c>
      <c r="H22" s="783">
        <v>44</v>
      </c>
      <c r="I22" s="813">
        <f t="shared" si="1"/>
        <v>10935</v>
      </c>
      <c r="J22" s="783">
        <v>2273</v>
      </c>
      <c r="K22" s="783">
        <v>8662</v>
      </c>
      <c r="L22" s="813">
        <f t="shared" si="2"/>
        <v>2494</v>
      </c>
      <c r="M22" s="783">
        <v>1700</v>
      </c>
      <c r="N22" s="783">
        <v>794</v>
      </c>
      <c r="O22" s="783">
        <v>495</v>
      </c>
    </row>
    <row r="23" spans="2:16" ht="15.75" x14ac:dyDescent="0.25">
      <c r="B23" s="788" t="s">
        <v>118</v>
      </c>
      <c r="C23" s="139">
        <f t="shared" si="0"/>
        <v>19897</v>
      </c>
      <c r="D23" s="783">
        <v>15987</v>
      </c>
      <c r="E23" s="812">
        <v>3910</v>
      </c>
      <c r="F23" s="783">
        <v>266</v>
      </c>
      <c r="G23" s="783">
        <v>30</v>
      </c>
      <c r="H23" s="783">
        <v>240</v>
      </c>
      <c r="I23" s="813">
        <f t="shared" si="1"/>
        <v>12016</v>
      </c>
      <c r="J23" s="783">
        <v>2551</v>
      </c>
      <c r="K23" s="783">
        <v>9465</v>
      </c>
      <c r="L23" s="813">
        <f t="shared" si="2"/>
        <v>2858</v>
      </c>
      <c r="M23" s="783">
        <v>2303</v>
      </c>
      <c r="N23" s="783">
        <v>555</v>
      </c>
      <c r="O23" s="783">
        <v>577</v>
      </c>
    </row>
    <row r="24" spans="2:16" ht="15.75" x14ac:dyDescent="0.25">
      <c r="B24" s="788" t="s">
        <v>119</v>
      </c>
      <c r="C24" s="139">
        <f t="shared" si="0"/>
        <v>20759</v>
      </c>
      <c r="D24" s="783">
        <v>16847</v>
      </c>
      <c r="E24" s="812">
        <v>3912</v>
      </c>
      <c r="F24" s="783">
        <v>210</v>
      </c>
      <c r="G24" s="783">
        <v>240</v>
      </c>
      <c r="H24" s="783">
        <v>164</v>
      </c>
      <c r="I24" s="813">
        <f t="shared" si="1"/>
        <v>11787</v>
      </c>
      <c r="J24" s="783">
        <v>2841</v>
      </c>
      <c r="K24" s="783">
        <v>8946</v>
      </c>
      <c r="L24" s="813">
        <f t="shared" si="2"/>
        <v>3524</v>
      </c>
      <c r="M24" s="783">
        <v>2853</v>
      </c>
      <c r="N24" s="783">
        <v>671</v>
      </c>
      <c r="O24" s="783">
        <v>922</v>
      </c>
    </row>
    <row r="25" spans="2:16" ht="15.75" x14ac:dyDescent="0.25">
      <c r="B25" s="788" t="s">
        <v>120</v>
      </c>
      <c r="C25" s="139">
        <f t="shared" si="0"/>
        <v>19954</v>
      </c>
      <c r="D25" s="783">
        <v>15361</v>
      </c>
      <c r="E25" s="812">
        <v>4593</v>
      </c>
      <c r="F25" s="783">
        <v>64</v>
      </c>
      <c r="G25" s="783">
        <v>65</v>
      </c>
      <c r="H25" s="783">
        <v>118</v>
      </c>
      <c r="I25" s="813">
        <f t="shared" si="1"/>
        <v>10559</v>
      </c>
      <c r="J25" s="783">
        <v>2616</v>
      </c>
      <c r="K25" s="783">
        <v>7943</v>
      </c>
      <c r="L25" s="813">
        <f t="shared" si="2"/>
        <v>3948</v>
      </c>
      <c r="M25" s="783">
        <v>3142</v>
      </c>
      <c r="N25" s="783">
        <v>806</v>
      </c>
      <c r="O25" s="783">
        <v>607</v>
      </c>
    </row>
    <row r="26" spans="2:16" ht="15.75" x14ac:dyDescent="0.25">
      <c r="B26" s="788" t="s">
        <v>121</v>
      </c>
      <c r="C26" s="139">
        <f t="shared" si="0"/>
        <v>21334</v>
      </c>
      <c r="D26" s="783">
        <v>17401</v>
      </c>
      <c r="E26" s="812">
        <v>3933</v>
      </c>
      <c r="F26" s="783">
        <v>166</v>
      </c>
      <c r="G26" s="783">
        <v>39</v>
      </c>
      <c r="H26" s="783">
        <v>336</v>
      </c>
      <c r="I26" s="813">
        <f t="shared" si="1"/>
        <v>10859</v>
      </c>
      <c r="J26" s="783">
        <v>2896</v>
      </c>
      <c r="K26" s="783">
        <v>7963</v>
      </c>
      <c r="L26" s="813">
        <f t="shared" si="2"/>
        <v>5492</v>
      </c>
      <c r="M26" s="783">
        <v>4726</v>
      </c>
      <c r="N26" s="783">
        <v>766</v>
      </c>
      <c r="O26" s="783">
        <v>509</v>
      </c>
    </row>
    <row r="27" spans="2:16" ht="15.75" x14ac:dyDescent="0.25">
      <c r="B27" s="184" t="s">
        <v>281</v>
      </c>
      <c r="C27" s="139">
        <f t="shared" si="0"/>
        <v>100</v>
      </c>
      <c r="D27" s="783">
        <v>100</v>
      </c>
      <c r="E27" s="812">
        <v>0</v>
      </c>
      <c r="F27" s="783">
        <v>0</v>
      </c>
      <c r="G27" s="783">
        <v>100</v>
      </c>
      <c r="H27" s="783">
        <v>0</v>
      </c>
      <c r="I27" s="813">
        <f t="shared" si="1"/>
        <v>0</v>
      </c>
      <c r="J27" s="783">
        <v>0</v>
      </c>
      <c r="K27" s="783">
        <v>0</v>
      </c>
      <c r="L27" s="813">
        <v>0</v>
      </c>
      <c r="M27" s="783">
        <v>0</v>
      </c>
      <c r="N27" s="783">
        <v>0</v>
      </c>
      <c r="O27" s="783">
        <v>0</v>
      </c>
    </row>
    <row r="28" spans="2:16" ht="15.75" x14ac:dyDescent="0.25">
      <c r="B28" s="770" t="s">
        <v>103</v>
      </c>
      <c r="C28" s="814">
        <f t="shared" si="0"/>
        <v>200112</v>
      </c>
      <c r="D28" s="815">
        <v>168459</v>
      </c>
      <c r="E28" s="816">
        <v>31653</v>
      </c>
      <c r="F28" s="815">
        <v>8185</v>
      </c>
      <c r="G28" s="815">
        <v>1791</v>
      </c>
      <c r="H28" s="815">
        <v>1363</v>
      </c>
      <c r="I28" s="817">
        <f t="shared" si="1"/>
        <v>119254</v>
      </c>
      <c r="J28" s="815">
        <v>27212</v>
      </c>
      <c r="K28" s="815">
        <v>92042</v>
      </c>
      <c r="L28" s="817">
        <f t="shared" si="2"/>
        <v>33440</v>
      </c>
      <c r="M28" s="815">
        <v>25414</v>
      </c>
      <c r="N28" s="815">
        <v>8026</v>
      </c>
      <c r="O28" s="815">
        <v>4426</v>
      </c>
    </row>
    <row r="29" spans="2:16" ht="15.75" x14ac:dyDescent="0.25">
      <c r="B29" s="770"/>
      <c r="C29" s="139"/>
      <c r="D29" s="815"/>
      <c r="E29" s="822"/>
      <c r="F29" s="815"/>
      <c r="G29" s="815"/>
      <c r="H29" s="815"/>
      <c r="I29" s="817"/>
      <c r="J29" s="815"/>
      <c r="K29" s="815"/>
      <c r="L29" s="817"/>
      <c r="M29" s="815"/>
      <c r="N29" s="815"/>
      <c r="O29" s="815"/>
    </row>
    <row r="30" spans="2:16" ht="15.75" x14ac:dyDescent="0.25">
      <c r="B30" s="770" t="s">
        <v>122</v>
      </c>
      <c r="C30" s="139"/>
      <c r="D30" s="815"/>
      <c r="E30" s="822"/>
      <c r="F30" s="815"/>
      <c r="G30" s="815"/>
      <c r="H30" s="815"/>
      <c r="I30" s="817"/>
      <c r="J30" s="815"/>
      <c r="K30" s="815"/>
      <c r="L30" s="817"/>
      <c r="M30" s="815"/>
      <c r="N30" s="815"/>
      <c r="O30" s="815"/>
    </row>
    <row r="31" spans="2:16" ht="15.75" x14ac:dyDescent="0.25">
      <c r="B31" s="772" t="s">
        <v>52</v>
      </c>
      <c r="C31" s="139">
        <f t="shared" si="0"/>
        <v>74516</v>
      </c>
      <c r="D31" s="783">
        <v>74516</v>
      </c>
      <c r="E31" s="823">
        <v>0</v>
      </c>
      <c r="F31" s="783">
        <v>6745</v>
      </c>
      <c r="G31" s="783">
        <v>679</v>
      </c>
      <c r="H31" s="783">
        <v>235</v>
      </c>
      <c r="I31" s="813">
        <f>SUM(J31:K31)</f>
        <v>63600</v>
      </c>
      <c r="J31" s="783">
        <v>8121</v>
      </c>
      <c r="K31" s="783">
        <v>55479</v>
      </c>
      <c r="L31" s="813">
        <f>SUM(M31:N31)</f>
        <v>3215</v>
      </c>
      <c r="M31" s="783">
        <v>2057</v>
      </c>
      <c r="N31" s="783">
        <v>1158</v>
      </c>
      <c r="O31" s="783">
        <v>42</v>
      </c>
      <c r="P31" s="48"/>
    </row>
    <row r="32" spans="2:16" ht="15.75" x14ac:dyDescent="0.25">
      <c r="B32" s="772" t="s">
        <v>53</v>
      </c>
      <c r="C32" s="139">
        <f t="shared" si="0"/>
        <v>94391</v>
      </c>
      <c r="D32" s="783">
        <v>62738</v>
      </c>
      <c r="E32" s="812">
        <v>31653</v>
      </c>
      <c r="F32" s="783">
        <v>30</v>
      </c>
      <c r="G32" s="783">
        <v>662</v>
      </c>
      <c r="H32" s="783">
        <v>460</v>
      </c>
      <c r="I32" s="813">
        <f t="shared" ref="I32:I34" si="3">SUM(J32:K32)</f>
        <v>47213</v>
      </c>
      <c r="J32" s="783">
        <v>15505</v>
      </c>
      <c r="K32" s="783">
        <v>31708</v>
      </c>
      <c r="L32" s="813">
        <f t="shared" ref="L32:L34" si="4">SUM(M32:N32)</f>
        <v>13888</v>
      </c>
      <c r="M32" s="783">
        <v>11085</v>
      </c>
      <c r="N32" s="783">
        <v>2803</v>
      </c>
      <c r="O32" s="783">
        <v>485</v>
      </c>
    </row>
    <row r="33" spans="2:15" ht="15.75" x14ac:dyDescent="0.25">
      <c r="B33" s="772" t="s">
        <v>54</v>
      </c>
      <c r="C33" s="139">
        <f t="shared" si="0"/>
        <v>31205</v>
      </c>
      <c r="D33" s="783">
        <v>31205</v>
      </c>
      <c r="E33" s="823">
        <v>0</v>
      </c>
      <c r="F33" s="783">
        <v>1410</v>
      </c>
      <c r="G33" s="783">
        <v>450</v>
      </c>
      <c r="H33" s="783">
        <v>668</v>
      </c>
      <c r="I33" s="813">
        <f t="shared" si="3"/>
        <v>8441</v>
      </c>
      <c r="J33" s="783">
        <v>3586</v>
      </c>
      <c r="K33" s="783">
        <v>4855</v>
      </c>
      <c r="L33" s="813">
        <f t="shared" si="4"/>
        <v>16337</v>
      </c>
      <c r="M33" s="783">
        <v>12272</v>
      </c>
      <c r="N33" s="783">
        <v>4065</v>
      </c>
      <c r="O33" s="783">
        <v>3899</v>
      </c>
    </row>
    <row r="34" spans="2:15" ht="15.75" x14ac:dyDescent="0.25">
      <c r="B34" s="770" t="s">
        <v>282</v>
      </c>
      <c r="C34" s="814">
        <f t="shared" si="0"/>
        <v>200112</v>
      </c>
      <c r="D34" s="815">
        <v>168459</v>
      </c>
      <c r="E34" s="822">
        <v>31653</v>
      </c>
      <c r="F34" s="815">
        <v>8185</v>
      </c>
      <c r="G34" s="815">
        <v>1791</v>
      </c>
      <c r="H34" s="815">
        <v>1363</v>
      </c>
      <c r="I34" s="817">
        <f t="shared" si="3"/>
        <v>119254</v>
      </c>
      <c r="J34" s="815">
        <v>27212</v>
      </c>
      <c r="K34" s="815">
        <v>92042</v>
      </c>
      <c r="L34" s="817">
        <f t="shared" si="4"/>
        <v>33440</v>
      </c>
      <c r="M34" s="815">
        <v>25414</v>
      </c>
      <c r="N34" s="815">
        <v>8026</v>
      </c>
      <c r="O34" s="815">
        <v>4426</v>
      </c>
    </row>
    <row r="35" spans="2:15" ht="15.75" x14ac:dyDescent="0.25">
      <c r="B35" s="824"/>
      <c r="C35" s="824"/>
      <c r="D35" s="793"/>
      <c r="E35" s="795"/>
      <c r="F35" s="793"/>
      <c r="G35" s="793"/>
      <c r="H35" s="793"/>
      <c r="I35" s="796"/>
      <c r="J35" s="793"/>
      <c r="K35" s="793"/>
      <c r="L35" s="796"/>
      <c r="M35" s="200"/>
      <c r="N35" s="200"/>
      <c r="O35" s="200"/>
    </row>
    <row r="36" spans="2:15" ht="15.75" x14ac:dyDescent="0.25">
      <c r="B36" s="67" t="s">
        <v>62</v>
      </c>
      <c r="C36" s="67"/>
    </row>
    <row r="37" spans="2:15" ht="15.75" x14ac:dyDescent="0.25">
      <c r="B37" s="67" t="s">
        <v>123</v>
      </c>
      <c r="C37" s="67"/>
    </row>
    <row r="38" spans="2:15" ht="15.75" x14ac:dyDescent="0.25">
      <c r="B38" s="67" t="s">
        <v>124</v>
      </c>
      <c r="C38" s="67"/>
    </row>
    <row r="40" spans="2:15" x14ac:dyDescent="0.25">
      <c r="B40" t="s">
        <v>773</v>
      </c>
    </row>
    <row r="41" spans="2:15" x14ac:dyDescent="0.25">
      <c r="B41" t="s">
        <v>774</v>
      </c>
    </row>
    <row r="42" spans="2:15" x14ac:dyDescent="0.25">
      <c r="B42" t="s">
        <v>763</v>
      </c>
    </row>
    <row r="43" spans="2:15" ht="15.75" x14ac:dyDescent="0.25">
      <c r="B43" s="1600" t="s">
        <v>47</v>
      </c>
      <c r="C43" s="1600"/>
      <c r="D43" s="1600"/>
      <c r="E43" s="1600"/>
      <c r="F43" s="1600"/>
      <c r="G43" s="1600"/>
      <c r="H43" s="1600"/>
      <c r="I43" s="1600"/>
      <c r="J43" s="1600"/>
      <c r="K43" s="1600"/>
      <c r="L43" s="1600"/>
      <c r="M43" s="1600"/>
      <c r="N43" s="1600"/>
      <c r="O43" s="1600"/>
    </row>
    <row r="44" spans="2:15" ht="15.75" x14ac:dyDescent="0.25">
      <c r="B44" s="693"/>
      <c r="C44" s="693"/>
      <c r="D44" s="693"/>
      <c r="E44" s="693"/>
      <c r="F44" s="693"/>
      <c r="G44" s="693"/>
      <c r="H44" s="693"/>
      <c r="I44" s="693"/>
      <c r="J44" s="693"/>
      <c r="K44" s="693"/>
      <c r="L44" s="693"/>
      <c r="M44" s="693"/>
      <c r="N44" s="693"/>
      <c r="O44" s="693"/>
    </row>
    <row r="46" spans="2:15" ht="15.75" x14ac:dyDescent="0.25">
      <c r="B46" s="1603" t="s">
        <v>876</v>
      </c>
      <c r="C46" s="1603"/>
      <c r="D46" s="1603"/>
      <c r="E46" s="1603"/>
      <c r="F46" s="1603"/>
      <c r="G46" s="1603"/>
      <c r="H46" s="1603"/>
      <c r="I46" s="1603"/>
      <c r="J46" s="1603"/>
      <c r="K46" s="1603"/>
      <c r="L46" s="1603"/>
      <c r="M46" s="1603"/>
    </row>
    <row r="48" spans="2:15" ht="47.25" x14ac:dyDescent="0.25">
      <c r="B48" s="797"/>
      <c r="C48" s="810" t="s">
        <v>56</v>
      </c>
      <c r="D48" s="204" t="s">
        <v>778</v>
      </c>
      <c r="E48" s="688" t="s">
        <v>779</v>
      </c>
      <c r="F48" s="688" t="s">
        <v>780</v>
      </c>
    </row>
    <row r="49" spans="2:12" ht="15.75" x14ac:dyDescent="0.25">
      <c r="B49" s="797"/>
      <c r="C49" s="811"/>
      <c r="D49" s="767"/>
      <c r="E49" s="767"/>
      <c r="F49" s="767"/>
    </row>
    <row r="50" spans="2:12" ht="15.75" x14ac:dyDescent="0.25">
      <c r="B50" s="799" t="s">
        <v>104</v>
      </c>
      <c r="C50" s="799"/>
      <c r="D50" s="772"/>
      <c r="E50" s="772"/>
      <c r="F50" s="772"/>
      <c r="I50" s="648"/>
    </row>
    <row r="51" spans="2:12" ht="15.75" x14ac:dyDescent="0.25">
      <c r="B51" s="801" t="s">
        <v>105</v>
      </c>
      <c r="C51" s="812">
        <v>41722</v>
      </c>
      <c r="D51" s="812">
        <v>18517</v>
      </c>
      <c r="E51" s="812">
        <v>19114</v>
      </c>
      <c r="F51" s="783">
        <v>4091</v>
      </c>
      <c r="I51" s="240"/>
      <c r="J51" s="240"/>
      <c r="K51" s="240"/>
      <c r="L51" s="240"/>
    </row>
    <row r="52" spans="2:12" ht="15.75" x14ac:dyDescent="0.25">
      <c r="B52" s="801" t="s">
        <v>106</v>
      </c>
      <c r="C52" s="812">
        <v>43937</v>
      </c>
      <c r="D52" s="812">
        <v>24031</v>
      </c>
      <c r="E52" s="812">
        <v>17922</v>
      </c>
      <c r="F52" s="783">
        <v>1984</v>
      </c>
      <c r="I52" s="240"/>
      <c r="J52" s="240"/>
      <c r="K52" s="240"/>
      <c r="L52" s="240"/>
    </row>
    <row r="53" spans="2:12" ht="15.75" x14ac:dyDescent="0.25">
      <c r="B53" s="801" t="s">
        <v>107</v>
      </c>
      <c r="C53" s="812">
        <v>10852</v>
      </c>
      <c r="D53" s="812">
        <v>5925</v>
      </c>
      <c r="E53" s="812">
        <v>4160</v>
      </c>
      <c r="F53" s="783">
        <v>767</v>
      </c>
      <c r="I53" s="240"/>
      <c r="J53" s="240"/>
      <c r="K53" s="240"/>
      <c r="L53" s="240"/>
    </row>
    <row r="54" spans="2:12" ht="15.75" x14ac:dyDescent="0.25">
      <c r="B54" s="801" t="s">
        <v>108</v>
      </c>
      <c r="C54" s="812">
        <v>4446</v>
      </c>
      <c r="D54" s="812">
        <v>2796</v>
      </c>
      <c r="E54" s="812">
        <v>1411</v>
      </c>
      <c r="F54" s="783">
        <v>239</v>
      </c>
      <c r="I54" s="240"/>
      <c r="J54" s="240"/>
      <c r="K54" s="240"/>
      <c r="L54" s="240"/>
    </row>
    <row r="55" spans="2:12" ht="15.75" x14ac:dyDescent="0.25">
      <c r="B55" s="801" t="s">
        <v>109</v>
      </c>
      <c r="C55" s="812">
        <v>11739</v>
      </c>
      <c r="D55" s="812">
        <v>7080</v>
      </c>
      <c r="E55" s="812">
        <v>3889</v>
      </c>
      <c r="F55" s="783">
        <v>770</v>
      </c>
      <c r="I55" s="240"/>
      <c r="J55" s="240"/>
      <c r="K55" s="240"/>
      <c r="L55" s="240"/>
    </row>
    <row r="56" spans="2:12" ht="15.75" x14ac:dyDescent="0.25">
      <c r="B56" s="801" t="s">
        <v>110</v>
      </c>
      <c r="C56" s="812">
        <v>6558</v>
      </c>
      <c r="D56" s="812">
        <v>5251</v>
      </c>
      <c r="E56" s="812">
        <v>717</v>
      </c>
      <c r="F56" s="783">
        <v>590</v>
      </c>
      <c r="I56" s="240"/>
      <c r="J56" s="240"/>
      <c r="K56" s="240"/>
      <c r="L56" s="240"/>
    </row>
    <row r="57" spans="2:12" ht="15.75" x14ac:dyDescent="0.25">
      <c r="B57" s="799" t="s">
        <v>103</v>
      </c>
      <c r="C57" s="816">
        <v>119254</v>
      </c>
      <c r="D57" s="816">
        <v>63600</v>
      </c>
      <c r="E57" s="816">
        <v>47213</v>
      </c>
      <c r="F57" s="815">
        <v>8441</v>
      </c>
      <c r="I57" s="240"/>
      <c r="J57" s="240"/>
      <c r="K57" s="240"/>
      <c r="L57" s="240"/>
    </row>
    <row r="58" spans="2:12" ht="15.75" x14ac:dyDescent="0.25">
      <c r="B58" s="801"/>
      <c r="C58" s="812"/>
      <c r="D58" s="812"/>
      <c r="E58" s="812"/>
      <c r="F58" s="783"/>
    </row>
    <row r="59" spans="2:12" ht="15.75" x14ac:dyDescent="0.25">
      <c r="B59" s="799" t="s">
        <v>111</v>
      </c>
      <c r="C59" s="812"/>
      <c r="D59" s="812"/>
      <c r="E59" s="812"/>
      <c r="F59" s="783"/>
      <c r="I59" s="648"/>
    </row>
    <row r="60" spans="2:12" ht="15.75" x14ac:dyDescent="0.25">
      <c r="B60" s="805" t="s">
        <v>112</v>
      </c>
      <c r="C60" s="812">
        <v>12210</v>
      </c>
      <c r="D60" s="812">
        <v>7360</v>
      </c>
      <c r="E60" s="812">
        <v>3380</v>
      </c>
      <c r="F60" s="783">
        <v>1470</v>
      </c>
      <c r="I60" s="240"/>
      <c r="J60" s="240"/>
      <c r="K60" s="240"/>
      <c r="L60" s="240"/>
    </row>
    <row r="61" spans="2:12" ht="15.75" x14ac:dyDescent="0.25">
      <c r="B61" s="805" t="s">
        <v>113</v>
      </c>
      <c r="C61" s="812">
        <v>12760</v>
      </c>
      <c r="D61" s="812">
        <v>8528</v>
      </c>
      <c r="E61" s="812">
        <v>3814</v>
      </c>
      <c r="F61" s="783">
        <v>418</v>
      </c>
      <c r="I61" s="240"/>
      <c r="J61" s="240"/>
      <c r="K61" s="240"/>
      <c r="L61" s="240"/>
    </row>
    <row r="62" spans="2:12" ht="15.75" x14ac:dyDescent="0.25">
      <c r="B62" s="805" t="s">
        <v>114</v>
      </c>
      <c r="C62" s="812">
        <v>12697</v>
      </c>
      <c r="D62" s="812">
        <v>7970</v>
      </c>
      <c r="E62" s="812">
        <v>3909</v>
      </c>
      <c r="F62" s="783">
        <v>818</v>
      </c>
      <c r="I62" s="240"/>
      <c r="J62" s="240"/>
      <c r="K62" s="240"/>
      <c r="L62" s="240"/>
    </row>
    <row r="63" spans="2:12" ht="15.75" x14ac:dyDescent="0.25">
      <c r="B63" s="805" t="s">
        <v>115</v>
      </c>
      <c r="C63" s="812">
        <v>11536</v>
      </c>
      <c r="D63" s="812">
        <v>7099</v>
      </c>
      <c r="E63" s="812">
        <v>3867</v>
      </c>
      <c r="F63" s="783">
        <v>570</v>
      </c>
      <c r="I63" s="240"/>
      <c r="J63" s="240"/>
      <c r="K63" s="240"/>
      <c r="L63" s="240"/>
    </row>
    <row r="64" spans="2:12" ht="15.75" x14ac:dyDescent="0.25">
      <c r="B64" s="805" t="s">
        <v>116</v>
      </c>
      <c r="C64" s="812">
        <v>13895</v>
      </c>
      <c r="D64" s="812">
        <v>8128</v>
      </c>
      <c r="E64" s="812">
        <v>5206</v>
      </c>
      <c r="F64" s="783">
        <v>561</v>
      </c>
      <c r="I64" s="240"/>
      <c r="J64" s="240"/>
      <c r="K64" s="240"/>
      <c r="L64" s="240"/>
    </row>
    <row r="65" spans="2:15" ht="15.75" x14ac:dyDescent="0.25">
      <c r="B65" s="805" t="s">
        <v>117</v>
      </c>
      <c r="C65" s="812">
        <v>10935</v>
      </c>
      <c r="D65" s="812">
        <v>5837</v>
      </c>
      <c r="E65" s="812">
        <v>4372</v>
      </c>
      <c r="F65" s="783">
        <v>726</v>
      </c>
      <c r="I65" s="240"/>
      <c r="J65" s="240"/>
      <c r="K65" s="240"/>
      <c r="L65" s="240"/>
    </row>
    <row r="66" spans="2:15" ht="15.75" x14ac:dyDescent="0.25">
      <c r="B66" s="805" t="s">
        <v>118</v>
      </c>
      <c r="C66" s="812">
        <v>12016</v>
      </c>
      <c r="D66" s="812">
        <v>5533</v>
      </c>
      <c r="E66" s="812">
        <v>5623</v>
      </c>
      <c r="F66" s="783">
        <v>860</v>
      </c>
      <c r="I66" s="240"/>
      <c r="J66" s="240"/>
      <c r="K66" s="240"/>
      <c r="L66" s="240"/>
    </row>
    <row r="67" spans="2:15" ht="15.75" x14ac:dyDescent="0.25">
      <c r="B67" s="805" t="s">
        <v>119</v>
      </c>
      <c r="C67" s="812">
        <v>11787</v>
      </c>
      <c r="D67" s="812">
        <v>4984</v>
      </c>
      <c r="E67" s="812">
        <v>6075</v>
      </c>
      <c r="F67" s="783">
        <v>728</v>
      </c>
      <c r="I67" s="240"/>
      <c r="J67" s="240"/>
      <c r="K67" s="240"/>
      <c r="L67" s="240"/>
    </row>
    <row r="68" spans="2:15" ht="15.75" x14ac:dyDescent="0.25">
      <c r="B68" s="805" t="s">
        <v>120</v>
      </c>
      <c r="C68" s="812">
        <v>10559</v>
      </c>
      <c r="D68" s="812">
        <v>4572</v>
      </c>
      <c r="E68" s="812">
        <v>4888</v>
      </c>
      <c r="F68" s="783">
        <v>1099</v>
      </c>
      <c r="I68" s="240"/>
      <c r="J68" s="240"/>
      <c r="K68" s="240"/>
      <c r="L68" s="240"/>
    </row>
    <row r="69" spans="2:15" ht="15.75" x14ac:dyDescent="0.25">
      <c r="B69" s="805" t="s">
        <v>121</v>
      </c>
      <c r="C69" s="812">
        <v>10859</v>
      </c>
      <c r="D69" s="812">
        <v>3589</v>
      </c>
      <c r="E69" s="812">
        <v>6079</v>
      </c>
      <c r="F69" s="783">
        <v>1191</v>
      </c>
      <c r="I69" s="240"/>
      <c r="J69" s="240"/>
      <c r="K69" s="240"/>
      <c r="L69" s="240"/>
    </row>
    <row r="70" spans="2:15" ht="15.75" x14ac:dyDescent="0.25">
      <c r="B70" s="806" t="s">
        <v>103</v>
      </c>
      <c r="C70" s="825">
        <v>119254</v>
      </c>
      <c r="D70" s="825">
        <v>63600</v>
      </c>
      <c r="E70" s="825">
        <v>47213</v>
      </c>
      <c r="F70" s="826">
        <v>8441</v>
      </c>
      <c r="I70" s="240"/>
      <c r="J70" s="240"/>
      <c r="K70" s="240"/>
      <c r="L70" s="240"/>
    </row>
    <row r="71" spans="2:15" ht="15.75" x14ac:dyDescent="0.25">
      <c r="B71" s="67" t="s">
        <v>62</v>
      </c>
    </row>
    <row r="72" spans="2:15" ht="15.75" x14ac:dyDescent="0.25">
      <c r="B72" s="67" t="s">
        <v>123</v>
      </c>
    </row>
    <row r="73" spans="2:15" ht="15.75" x14ac:dyDescent="0.25">
      <c r="B73" s="67" t="s">
        <v>124</v>
      </c>
    </row>
    <row r="75" spans="2:15" x14ac:dyDescent="0.25">
      <c r="B75" t="s">
        <v>773</v>
      </c>
    </row>
    <row r="76" spans="2:15" x14ac:dyDescent="0.25">
      <c r="B76" t="s">
        <v>774</v>
      </c>
    </row>
    <row r="77" spans="2:15" ht="15.75" x14ac:dyDescent="0.25">
      <c r="B77" s="1600" t="s">
        <v>47</v>
      </c>
      <c r="C77" s="1600"/>
      <c r="D77" s="1600"/>
      <c r="E77" s="1600"/>
      <c r="F77" s="1600"/>
      <c r="G77" s="1600"/>
      <c r="H77" s="1600"/>
      <c r="I77" s="1600"/>
      <c r="J77" s="1600"/>
      <c r="K77" s="1600"/>
      <c r="L77" s="1600"/>
      <c r="M77" s="1600"/>
      <c r="N77" s="1600"/>
      <c r="O77" s="1600"/>
    </row>
  </sheetData>
  <mergeCells count="4">
    <mergeCell ref="B1:M1"/>
    <mergeCell ref="B43:O43"/>
    <mergeCell ref="B46:M46"/>
    <mergeCell ref="B77:O77"/>
  </mergeCells>
  <pageMargins left="0.7" right="0.7" top="0.75" bottom="0.75" header="0.3" footer="0.3"/>
  <pageSetup paperSize="9" scale="6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B1:P71"/>
  <sheetViews>
    <sheetView workbookViewId="0">
      <selection activeCell="B2" sqref="B2"/>
    </sheetView>
  </sheetViews>
  <sheetFormatPr defaultRowHeight="15" x14ac:dyDescent="0.25"/>
  <cols>
    <col min="2" max="2" width="25.7109375" customWidth="1"/>
    <col min="3" max="3" width="16.42578125" customWidth="1"/>
    <col min="4" max="4" width="17.85546875" customWidth="1"/>
    <col min="5" max="16" width="13.85546875" customWidth="1"/>
  </cols>
  <sheetData>
    <row r="1" spans="2:16" ht="15.75" customHeight="1" x14ac:dyDescent="0.25">
      <c r="B1" s="1603" t="s">
        <v>877</v>
      </c>
      <c r="C1" s="1603"/>
      <c r="D1" s="1603"/>
      <c r="E1" s="1603"/>
      <c r="F1" s="1603"/>
      <c r="G1" s="1603"/>
      <c r="H1" s="1603"/>
      <c r="I1" s="1603"/>
      <c r="J1" s="1603"/>
      <c r="K1" s="1603"/>
      <c r="L1" s="1603"/>
      <c r="M1" s="1603"/>
      <c r="N1" s="1603"/>
      <c r="O1" s="1603"/>
      <c r="P1" s="525"/>
    </row>
    <row r="2" spans="2:16" x14ac:dyDescent="0.25">
      <c r="H2" s="1"/>
      <c r="I2" s="1"/>
      <c r="J2" s="1"/>
      <c r="K2" s="1"/>
      <c r="L2" s="1"/>
      <c r="M2" s="1"/>
      <c r="N2" s="1"/>
    </row>
    <row r="3" spans="2:16" ht="94.5" x14ac:dyDescent="0.25">
      <c r="B3" s="797"/>
      <c r="C3" s="810" t="s">
        <v>776</v>
      </c>
      <c r="D3" s="204" t="s">
        <v>777</v>
      </c>
      <c r="E3" s="688" t="s">
        <v>28</v>
      </c>
      <c r="F3" s="688" t="s">
        <v>29</v>
      </c>
      <c r="G3" s="688" t="s">
        <v>30</v>
      </c>
      <c r="H3" s="688" t="s">
        <v>31</v>
      </c>
      <c r="I3" s="493" t="s">
        <v>56</v>
      </c>
      <c r="J3" s="178" t="s">
        <v>130</v>
      </c>
      <c r="K3" s="178" t="s">
        <v>131</v>
      </c>
      <c r="L3" s="493" t="s">
        <v>132</v>
      </c>
      <c r="M3" s="178" t="s">
        <v>133</v>
      </c>
      <c r="N3" s="178" t="s">
        <v>134</v>
      </c>
      <c r="O3" s="688" t="s">
        <v>36</v>
      </c>
    </row>
    <row r="4" spans="2:16" ht="15.75" x14ac:dyDescent="0.25">
      <c r="B4" s="689"/>
      <c r="C4" s="688" t="s">
        <v>135</v>
      </c>
      <c r="D4" s="688" t="s">
        <v>135</v>
      </c>
      <c r="E4" s="688" t="s">
        <v>135</v>
      </c>
      <c r="F4" s="688" t="s">
        <v>136</v>
      </c>
      <c r="G4" s="688" t="s">
        <v>135</v>
      </c>
      <c r="H4" s="688" t="s">
        <v>137</v>
      </c>
      <c r="I4" s="493" t="s">
        <v>136</v>
      </c>
      <c r="J4" s="688" t="s">
        <v>136</v>
      </c>
      <c r="K4" s="688" t="s">
        <v>136</v>
      </c>
      <c r="L4" s="493" t="s">
        <v>137</v>
      </c>
      <c r="M4" s="688" t="s">
        <v>137</v>
      </c>
      <c r="N4" s="688" t="s">
        <v>137</v>
      </c>
      <c r="O4" s="688" t="s">
        <v>136</v>
      </c>
    </row>
    <row r="5" spans="2:16" ht="15.75" x14ac:dyDescent="0.25">
      <c r="B5" s="797"/>
      <c r="C5" s="811"/>
      <c r="D5" s="767"/>
      <c r="E5" s="767"/>
      <c r="F5" s="767"/>
      <c r="G5" s="767"/>
      <c r="H5" s="767"/>
      <c r="I5" s="768"/>
      <c r="J5" s="767"/>
      <c r="K5" s="767"/>
      <c r="L5" s="768"/>
      <c r="M5" s="827"/>
      <c r="N5" s="827"/>
      <c r="O5" s="187"/>
    </row>
    <row r="6" spans="2:16" ht="15.75" x14ac:dyDescent="0.25">
      <c r="B6" s="799" t="s">
        <v>104</v>
      </c>
      <c r="C6" s="799"/>
      <c r="D6" s="772"/>
      <c r="E6" s="772"/>
      <c r="F6" s="772"/>
      <c r="G6" s="772"/>
      <c r="H6" s="772"/>
      <c r="I6" s="773"/>
      <c r="J6" s="772"/>
      <c r="K6" s="772"/>
      <c r="L6" s="773"/>
      <c r="M6" s="187"/>
      <c r="N6" s="187"/>
      <c r="O6" s="187"/>
    </row>
    <row r="7" spans="2:16" ht="15.75" x14ac:dyDescent="0.25">
      <c r="B7" s="801" t="s">
        <v>105</v>
      </c>
      <c r="C7" s="778">
        <v>2373.0449637603037</v>
      </c>
      <c r="D7" s="778">
        <v>2143.9636442041365</v>
      </c>
      <c r="E7" s="778">
        <v>229.08131955616736</v>
      </c>
      <c r="F7" s="778">
        <v>356.95298222296066</v>
      </c>
      <c r="G7" s="778">
        <v>22.357487602209211</v>
      </c>
      <c r="H7" s="778">
        <v>25.67417223315752</v>
      </c>
      <c r="I7" s="777">
        <v>3465.8581159661071</v>
      </c>
      <c r="J7" s="776">
        <v>549.26067453065298</v>
      </c>
      <c r="K7" s="776">
        <v>2916.5974414354546</v>
      </c>
      <c r="L7" s="777">
        <v>744.82124920612762</v>
      </c>
      <c r="M7" s="776">
        <v>549.29215856729104</v>
      </c>
      <c r="N7" s="776">
        <v>195.52909063883646</v>
      </c>
      <c r="O7" s="776">
        <v>69.280611397242069</v>
      </c>
    </row>
    <row r="8" spans="2:16" ht="15.75" x14ac:dyDescent="0.25">
      <c r="B8" s="801" t="s">
        <v>106</v>
      </c>
      <c r="C8" s="778">
        <v>2104.5552083183316</v>
      </c>
      <c r="D8" s="776">
        <v>1720.8980802742055</v>
      </c>
      <c r="E8" s="776">
        <v>383.6571280441263</v>
      </c>
      <c r="F8" s="776">
        <v>245.52609938520575</v>
      </c>
      <c r="G8" s="776">
        <v>15.841698230050262</v>
      </c>
      <c r="H8" s="776">
        <v>15.950957436328778</v>
      </c>
      <c r="I8" s="777">
        <v>3441.0463249402828</v>
      </c>
      <c r="J8" s="776">
        <v>958.68739476054361</v>
      </c>
      <c r="K8" s="776">
        <v>2482.3589301797392</v>
      </c>
      <c r="L8" s="777">
        <v>401.57766714405875</v>
      </c>
      <c r="M8" s="776">
        <v>322.20176256185255</v>
      </c>
      <c r="N8" s="776">
        <v>79.375904582206161</v>
      </c>
      <c r="O8" s="776">
        <v>86.541097231468058</v>
      </c>
    </row>
    <row r="9" spans="2:16" ht="15.75" x14ac:dyDescent="0.25">
      <c r="B9" s="801" t="s">
        <v>107</v>
      </c>
      <c r="C9" s="778">
        <v>2256.9310278207113</v>
      </c>
      <c r="D9" s="776">
        <v>1789.3885239567235</v>
      </c>
      <c r="E9" s="776">
        <v>467.54250386398763</v>
      </c>
      <c r="F9" s="776">
        <v>115.17797179314975</v>
      </c>
      <c r="G9" s="776">
        <v>19.1991885625966</v>
      </c>
      <c r="H9" s="776">
        <v>5.9810495167941573</v>
      </c>
      <c r="I9" s="777">
        <v>3644.0564137004699</v>
      </c>
      <c r="J9" s="776">
        <v>1083.6131631967762</v>
      </c>
      <c r="K9" s="776">
        <v>2560.4432505036939</v>
      </c>
      <c r="L9" s="777">
        <v>428.43202065036041</v>
      </c>
      <c r="M9" s="776">
        <v>350.2061888122895</v>
      </c>
      <c r="N9" s="776">
        <v>78.22583183807096</v>
      </c>
      <c r="O9" s="776">
        <v>236.73606447280054</v>
      </c>
    </row>
    <row r="10" spans="2:16" ht="15.75" x14ac:dyDescent="0.25">
      <c r="B10" s="801" t="s">
        <v>108</v>
      </c>
      <c r="C10" s="778">
        <v>2227.2854087231472</v>
      </c>
      <c r="D10" s="776">
        <v>1804.1476797172882</v>
      </c>
      <c r="E10" s="776">
        <v>423.13772900585883</v>
      </c>
      <c r="F10" s="776">
        <v>108.71455905374849</v>
      </c>
      <c r="G10" s="776">
        <v>21.69937071824917</v>
      </c>
      <c r="H10" s="776">
        <v>134.22279376306059</v>
      </c>
      <c r="I10" s="777">
        <v>3866.7594364237257</v>
      </c>
      <c r="J10" s="776">
        <v>1395.0252217777004</v>
      </c>
      <c r="K10" s="776">
        <v>2471.7342146460251</v>
      </c>
      <c r="L10" s="777">
        <v>222.63301719980709</v>
      </c>
      <c r="M10" s="776">
        <v>148.68992123452821</v>
      </c>
      <c r="N10" s="776">
        <v>73.9430959652789</v>
      </c>
      <c r="O10" s="776">
        <v>253.08749347712646</v>
      </c>
    </row>
    <row r="11" spans="2:16" ht="15.75" x14ac:dyDescent="0.25">
      <c r="B11" s="801" t="s">
        <v>109</v>
      </c>
      <c r="C11" s="778">
        <v>1922.0146222583264</v>
      </c>
      <c r="D11" s="776">
        <v>1494.7197400487407</v>
      </c>
      <c r="E11" s="776">
        <v>427.29488220958569</v>
      </c>
      <c r="F11" s="776">
        <v>52.265761821366027</v>
      </c>
      <c r="G11" s="776">
        <v>5.5430783198738469</v>
      </c>
      <c r="H11" s="776">
        <v>0</v>
      </c>
      <c r="I11" s="777">
        <v>3212.2920315236424</v>
      </c>
      <c r="J11" s="776">
        <v>667.41462346760068</v>
      </c>
      <c r="K11" s="776">
        <v>2544.877408056042</v>
      </c>
      <c r="L11" s="777">
        <v>321.58715630372666</v>
      </c>
      <c r="M11" s="776">
        <v>233.64543779143838</v>
      </c>
      <c r="N11" s="776">
        <v>87.941718512288332</v>
      </c>
      <c r="O11" s="776">
        <v>287.87215411558668</v>
      </c>
    </row>
    <row r="12" spans="2:16" ht="15.75" x14ac:dyDescent="0.25">
      <c r="B12" s="801" t="s">
        <v>110</v>
      </c>
      <c r="C12" s="778">
        <v>1919.0334542194696</v>
      </c>
      <c r="D12" s="776">
        <v>1568.8032272523533</v>
      </c>
      <c r="E12" s="776">
        <v>350.23022696711627</v>
      </c>
      <c r="F12" s="776">
        <v>57.953144266337858</v>
      </c>
      <c r="G12" s="776">
        <v>36.673322195509556</v>
      </c>
      <c r="H12" s="776">
        <v>0</v>
      </c>
      <c r="I12" s="777">
        <v>4043.1565967940815</v>
      </c>
      <c r="J12" s="776">
        <v>671.39334155363747</v>
      </c>
      <c r="K12" s="776">
        <v>3371.7632552404434</v>
      </c>
      <c r="L12" s="777">
        <v>111.04783599088837</v>
      </c>
      <c r="M12" s="776">
        <v>59.794988610478363</v>
      </c>
      <c r="N12" s="776">
        <v>51.252847380410024</v>
      </c>
      <c r="O12" s="776">
        <v>270.65351418002467</v>
      </c>
    </row>
    <row r="13" spans="2:16" ht="15.75" x14ac:dyDescent="0.25">
      <c r="B13" s="799" t="s">
        <v>103</v>
      </c>
      <c r="C13" s="828">
        <v>2181.1951055216568</v>
      </c>
      <c r="D13" s="781">
        <v>1836.1814697822858</v>
      </c>
      <c r="E13" s="781">
        <v>345.01363573937101</v>
      </c>
      <c r="F13" s="781">
        <v>239.25263148664013</v>
      </c>
      <c r="G13" s="781">
        <v>19.521670034726991</v>
      </c>
      <c r="H13" s="781">
        <v>19.644128524197011</v>
      </c>
      <c r="I13" s="782">
        <v>3485.8684563601446</v>
      </c>
      <c r="J13" s="781">
        <v>795.4236540029874</v>
      </c>
      <c r="K13" s="781">
        <v>2690.4448023571572</v>
      </c>
      <c r="L13" s="782">
        <v>481.95132637501695</v>
      </c>
      <c r="M13" s="781">
        <v>366.27724307699401</v>
      </c>
      <c r="N13" s="781">
        <v>115.67408329802291</v>
      </c>
      <c r="O13" s="781">
        <v>129.37472778984352</v>
      </c>
    </row>
    <row r="14" spans="2:16" ht="15.75" x14ac:dyDescent="0.25">
      <c r="B14" s="801"/>
      <c r="C14" s="778"/>
      <c r="D14" s="776"/>
      <c r="E14" s="776"/>
      <c r="F14" s="776"/>
      <c r="G14" s="776"/>
      <c r="H14" s="776"/>
      <c r="I14" s="777"/>
      <c r="J14" s="776"/>
      <c r="K14" s="776"/>
      <c r="L14" s="777"/>
      <c r="M14" s="829"/>
      <c r="N14" s="829"/>
      <c r="O14" s="829"/>
    </row>
    <row r="15" spans="2:16" ht="15.75" x14ac:dyDescent="0.25">
      <c r="B15" s="799" t="s">
        <v>111</v>
      </c>
      <c r="C15" s="778"/>
      <c r="D15" s="785"/>
      <c r="E15" s="785"/>
      <c r="F15" s="830"/>
      <c r="G15" s="830"/>
      <c r="H15" s="830"/>
      <c r="I15" s="831"/>
      <c r="J15" s="830"/>
      <c r="K15" s="830"/>
      <c r="L15" s="831"/>
      <c r="M15" s="829"/>
      <c r="N15" s="829"/>
      <c r="O15" s="829"/>
    </row>
    <row r="16" spans="2:16" ht="15.75" x14ac:dyDescent="0.25">
      <c r="B16" s="805" t="s">
        <v>112</v>
      </c>
      <c r="C16" s="778">
        <v>1915.2836742570437</v>
      </c>
      <c r="D16" s="778">
        <v>1801.6209957545348</v>
      </c>
      <c r="E16" s="778">
        <v>113.6626785025087</v>
      </c>
      <c r="F16" s="778">
        <v>693.6265815300934</v>
      </c>
      <c r="G16" s="778">
        <v>45.44577383249711</v>
      </c>
      <c r="H16" s="778">
        <v>3.9691465011973595</v>
      </c>
      <c r="I16" s="976">
        <v>2887.5487761617596</v>
      </c>
      <c r="J16" s="778">
        <v>624.57136100271964</v>
      </c>
      <c r="K16" s="778">
        <v>2262.97741515904</v>
      </c>
      <c r="L16" s="777">
        <v>394.93007686913722</v>
      </c>
      <c r="M16" s="776">
        <v>239.60414378894723</v>
      </c>
      <c r="N16" s="776">
        <v>155.32593308018997</v>
      </c>
      <c r="O16" s="776">
        <v>10.169090694099562</v>
      </c>
    </row>
    <row r="17" spans="2:15" ht="15.75" x14ac:dyDescent="0.25">
      <c r="B17" s="805" t="s">
        <v>113</v>
      </c>
      <c r="C17" s="778">
        <v>2012.9850671727515</v>
      </c>
      <c r="D17" s="776">
        <v>1805.9231883334164</v>
      </c>
      <c r="E17" s="776">
        <v>207.06187883933475</v>
      </c>
      <c r="F17" s="776">
        <v>370.92515486950339</v>
      </c>
      <c r="G17" s="776">
        <v>27.168755930679719</v>
      </c>
      <c r="H17" s="776">
        <v>30.164287638028551</v>
      </c>
      <c r="I17" s="777">
        <v>3239.5653498527472</v>
      </c>
      <c r="J17" s="776">
        <v>652.73687417487554</v>
      </c>
      <c r="K17" s="776">
        <v>2586.8284756778717</v>
      </c>
      <c r="L17" s="777">
        <v>428.49447885806626</v>
      </c>
      <c r="M17" s="776">
        <v>313.89711823323461</v>
      </c>
      <c r="N17" s="776">
        <v>114.59736062483168</v>
      </c>
      <c r="O17" s="776">
        <v>45.953082157002129</v>
      </c>
    </row>
    <row r="18" spans="2:15" ht="15.75" x14ac:dyDescent="0.25">
      <c r="B18" s="805" t="s">
        <v>114</v>
      </c>
      <c r="C18" s="778">
        <v>2184.8813425121516</v>
      </c>
      <c r="D18" s="776">
        <v>1892.6914025556998</v>
      </c>
      <c r="E18" s="776">
        <v>292.18993995645195</v>
      </c>
      <c r="F18" s="776">
        <v>261.65650206570922</v>
      </c>
      <c r="G18" s="776">
        <v>23.20364220203664</v>
      </c>
      <c r="H18" s="776">
        <v>15.674444740188685</v>
      </c>
      <c r="I18" s="777">
        <v>3568.4775582473794</v>
      </c>
      <c r="J18" s="776">
        <v>854.10752929934506</v>
      </c>
      <c r="K18" s="776">
        <v>2714.3700289480339</v>
      </c>
      <c r="L18" s="777">
        <v>436.37062668204538</v>
      </c>
      <c r="M18" s="776">
        <v>314.52399964510693</v>
      </c>
      <c r="N18" s="776">
        <v>121.84662703693846</v>
      </c>
      <c r="O18" s="776">
        <v>88.53039543576628</v>
      </c>
    </row>
    <row r="19" spans="2:15" ht="15.75" x14ac:dyDescent="0.25">
      <c r="B19" s="805" t="s">
        <v>115</v>
      </c>
      <c r="C19" s="778">
        <v>2214.3413601851098</v>
      </c>
      <c r="D19" s="776">
        <v>1864.5861190888691</v>
      </c>
      <c r="E19" s="776">
        <v>349.75524109624081</v>
      </c>
      <c r="F19" s="776">
        <v>312.29966114113017</v>
      </c>
      <c r="G19" s="776">
        <v>24.301477855423649</v>
      </c>
      <c r="H19" s="776">
        <v>14.07035175879397</v>
      </c>
      <c r="I19" s="777">
        <v>3521.6900204536432</v>
      </c>
      <c r="J19" s="776">
        <v>816.9246267973258</v>
      </c>
      <c r="K19" s="776">
        <v>2704.7653936563174</v>
      </c>
      <c r="L19" s="777">
        <v>452.72516428295319</v>
      </c>
      <c r="M19" s="776">
        <v>312.02164669501354</v>
      </c>
      <c r="N19" s="776">
        <v>140.7035175879397</v>
      </c>
      <c r="O19" s="776">
        <v>76.014287022621119</v>
      </c>
    </row>
    <row r="20" spans="2:15" ht="15.75" x14ac:dyDescent="0.25">
      <c r="B20" s="805" t="s">
        <v>116</v>
      </c>
      <c r="C20" s="778">
        <v>2501.6295910022873</v>
      </c>
      <c r="D20" s="776">
        <v>2132.808703793688</v>
      </c>
      <c r="E20" s="776">
        <v>368.82088720859946</v>
      </c>
      <c r="F20" s="776">
        <v>131.57894736842104</v>
      </c>
      <c r="G20" s="776">
        <v>8.6516467757801294</v>
      </c>
      <c r="H20" s="776">
        <v>1.5660235529942372</v>
      </c>
      <c r="I20" s="777">
        <v>4437.5958099131321</v>
      </c>
      <c r="J20" s="776">
        <v>992.59070005109857</v>
      </c>
      <c r="K20" s="776">
        <v>3445.0051098620338</v>
      </c>
      <c r="L20" s="777">
        <v>482.02204961162613</v>
      </c>
      <c r="M20" s="776">
        <v>376.31545978451516</v>
      </c>
      <c r="N20" s="776">
        <v>105.706589827111</v>
      </c>
      <c r="O20" s="776">
        <v>168.62544711292796</v>
      </c>
    </row>
    <row r="21" spans="2:15" ht="15.75" x14ac:dyDescent="0.25">
      <c r="B21" s="805" t="s">
        <v>117</v>
      </c>
      <c r="C21" s="778">
        <v>2123.0161064508161</v>
      </c>
      <c r="D21" s="776">
        <v>1737.4730872854336</v>
      </c>
      <c r="E21" s="789">
        <v>385.54301916538236</v>
      </c>
      <c r="F21" s="776">
        <v>232.67102452915668</v>
      </c>
      <c r="G21" s="776">
        <v>9.5297481087567792</v>
      </c>
      <c r="H21" s="776">
        <v>6.7872954170330262</v>
      </c>
      <c r="I21" s="777">
        <v>3538.6059154747268</v>
      </c>
      <c r="J21" s="776">
        <v>735.55109701637434</v>
      </c>
      <c r="K21" s="776">
        <v>2803.0548184583522</v>
      </c>
      <c r="L21" s="777">
        <v>384.71624477455384</v>
      </c>
      <c r="M21" s="776">
        <v>262.23641383991236</v>
      </c>
      <c r="N21" s="776">
        <v>122.47983093464143</v>
      </c>
      <c r="O21" s="776">
        <v>160.18380687334152</v>
      </c>
    </row>
    <row r="22" spans="2:15" ht="15.75" x14ac:dyDescent="0.25">
      <c r="B22" s="805" t="s">
        <v>118</v>
      </c>
      <c r="C22" s="778">
        <v>2272.9817105909501</v>
      </c>
      <c r="D22" s="776">
        <v>1826.3134446005688</v>
      </c>
      <c r="E22" s="789">
        <v>446.66826599038126</v>
      </c>
      <c r="F22" s="776">
        <v>83.811204234671365</v>
      </c>
      <c r="G22" s="776">
        <v>3.4271222454504948</v>
      </c>
      <c r="H22" s="776">
        <v>36.040906428796681</v>
      </c>
      <c r="I22" s="777">
        <v>3785.9978574579368</v>
      </c>
      <c r="J22" s="776">
        <v>803.76835339340857</v>
      </c>
      <c r="K22" s="776">
        <v>2982.2295040645286</v>
      </c>
      <c r="L22" s="777">
        <v>429.1871273895872</v>
      </c>
      <c r="M22" s="776">
        <v>345.84253127299485</v>
      </c>
      <c r="N22" s="776">
        <v>83.344596116592328</v>
      </c>
      <c r="O22" s="776">
        <v>181.80099565189994</v>
      </c>
    </row>
    <row r="23" spans="2:15" ht="15.75" x14ac:dyDescent="0.25">
      <c r="B23" s="805" t="s">
        <v>119</v>
      </c>
      <c r="C23" s="778">
        <v>2286.1327694815204</v>
      </c>
      <c r="D23" s="776">
        <v>1855.3147438438837</v>
      </c>
      <c r="E23" s="789">
        <v>430.81802563763711</v>
      </c>
      <c r="F23" s="776">
        <v>64.561748701079111</v>
      </c>
      <c r="G23" s="776">
        <v>26.430553720100434</v>
      </c>
      <c r="H23" s="776">
        <v>23.525024027082466</v>
      </c>
      <c r="I23" s="777">
        <v>3623.7587235219971</v>
      </c>
      <c r="J23" s="776">
        <v>873.42822885602732</v>
      </c>
      <c r="K23" s="776">
        <v>2750.3304946659696</v>
      </c>
      <c r="L23" s="777">
        <v>505.50112604535741</v>
      </c>
      <c r="M23" s="776">
        <v>409.24935091016022</v>
      </c>
      <c r="N23" s="776">
        <v>96.251775135197164</v>
      </c>
      <c r="O23" s="776">
        <v>283.45682048759494</v>
      </c>
    </row>
    <row r="24" spans="2:15" ht="15.75" x14ac:dyDescent="0.25">
      <c r="B24" s="805" t="s">
        <v>120</v>
      </c>
      <c r="C24" s="778">
        <v>2094.512323130537</v>
      </c>
      <c r="D24" s="776">
        <v>1612.398706806063</v>
      </c>
      <c r="E24" s="789">
        <v>482.11361632447409</v>
      </c>
      <c r="F24" s="776">
        <v>19.140473128570147</v>
      </c>
      <c r="G24" s="776">
        <v>6.8228576227064703</v>
      </c>
      <c r="H24" s="776">
        <v>16.054421768707481</v>
      </c>
      <c r="I24" s="777">
        <v>3157.8789963214404</v>
      </c>
      <c r="J24" s="776">
        <v>782.3668391303047</v>
      </c>
      <c r="K24" s="776">
        <v>2375.5121571911354</v>
      </c>
      <c r="L24" s="777">
        <v>537.14285714285711</v>
      </c>
      <c r="M24" s="776">
        <v>427.48299319727892</v>
      </c>
      <c r="N24" s="776">
        <v>109.65986394557822</v>
      </c>
      <c r="O24" s="776">
        <v>181.53542482878248</v>
      </c>
    </row>
    <row r="25" spans="2:15" ht="15.75" x14ac:dyDescent="0.25">
      <c r="B25" s="805" t="s">
        <v>121</v>
      </c>
      <c r="C25" s="778">
        <v>2275.2140945108622</v>
      </c>
      <c r="D25" s="776">
        <v>1855.7701536787997</v>
      </c>
      <c r="E25" s="789">
        <v>419.44394083206242</v>
      </c>
      <c r="F25" s="776">
        <v>51.584835301429464</v>
      </c>
      <c r="G25" s="776">
        <v>4.1592457900967288</v>
      </c>
      <c r="H25" s="776">
        <v>45.892235197705389</v>
      </c>
      <c r="I25" s="777">
        <v>3374.456183965196</v>
      </c>
      <c r="J25" s="776">
        <v>899.93784959602237</v>
      </c>
      <c r="K25" s="776">
        <v>2474.5183343691733</v>
      </c>
      <c r="L25" s="777">
        <v>750.11951102916066</v>
      </c>
      <c r="M25" s="776">
        <v>645.49614150105845</v>
      </c>
      <c r="N25" s="776">
        <v>104.62336952810217</v>
      </c>
      <c r="O25" s="776">
        <v>158.17277812305778</v>
      </c>
    </row>
    <row r="26" spans="2:15" ht="15.75" x14ac:dyDescent="0.25">
      <c r="B26" s="799" t="s">
        <v>103</v>
      </c>
      <c r="C26" s="828">
        <v>2181.1951055216568</v>
      </c>
      <c r="D26" s="781">
        <v>1836.1814697822858</v>
      </c>
      <c r="E26" s="790">
        <v>345.01363573937101</v>
      </c>
      <c r="F26" s="781">
        <v>239.25263148664013</v>
      </c>
      <c r="G26" s="781">
        <v>19.521670034726991</v>
      </c>
      <c r="H26" s="781">
        <v>19.644128524197011</v>
      </c>
      <c r="I26" s="782">
        <v>3485.8684563601446</v>
      </c>
      <c r="J26" s="781">
        <v>795.4236540029874</v>
      </c>
      <c r="K26" s="781">
        <v>2690.4448023571572</v>
      </c>
      <c r="L26" s="782">
        <v>481.95132637501695</v>
      </c>
      <c r="M26" s="781">
        <v>366.27724307699401</v>
      </c>
      <c r="N26" s="781">
        <v>115.67408329802291</v>
      </c>
      <c r="O26" s="781">
        <v>129.37472778984352</v>
      </c>
    </row>
    <row r="27" spans="2:15" ht="15.75" x14ac:dyDescent="0.25">
      <c r="B27" s="806"/>
      <c r="C27" s="832"/>
      <c r="D27" s="826"/>
      <c r="E27" s="833"/>
      <c r="F27" s="826"/>
      <c r="G27" s="826"/>
      <c r="H27" s="826"/>
      <c r="I27" s="834"/>
      <c r="J27" s="826"/>
      <c r="K27" s="826"/>
      <c r="L27" s="834"/>
      <c r="M27" s="826"/>
      <c r="N27" s="826"/>
      <c r="O27" s="826"/>
    </row>
    <row r="28" spans="2:15" ht="15.75" x14ac:dyDescent="0.25">
      <c r="B28" s="67" t="s">
        <v>62</v>
      </c>
      <c r="C28" s="67"/>
    </row>
    <row r="29" spans="2:15" ht="15.75" x14ac:dyDescent="0.25">
      <c r="B29" s="67" t="s">
        <v>123</v>
      </c>
      <c r="C29" s="67"/>
    </row>
    <row r="30" spans="2:15" ht="15.75" x14ac:dyDescent="0.25">
      <c r="B30" s="67" t="s">
        <v>124</v>
      </c>
      <c r="C30" s="67"/>
    </row>
    <row r="32" spans="2:15" x14ac:dyDescent="0.25">
      <c r="B32" t="s">
        <v>773</v>
      </c>
    </row>
    <row r="33" spans="2:16" x14ac:dyDescent="0.25">
      <c r="B33" t="s">
        <v>774</v>
      </c>
    </row>
    <row r="34" spans="2:16" x14ac:dyDescent="0.25">
      <c r="B34" t="s">
        <v>763</v>
      </c>
    </row>
    <row r="35" spans="2:16" ht="15.75" x14ac:dyDescent="0.25">
      <c r="B35" s="1600" t="s">
        <v>47</v>
      </c>
      <c r="C35" s="1600"/>
      <c r="D35" s="1600"/>
      <c r="E35" s="1600"/>
      <c r="F35" s="1600"/>
      <c r="G35" s="1600"/>
      <c r="H35" s="1600"/>
      <c r="I35" s="1600"/>
      <c r="J35" s="1600"/>
      <c r="K35" s="1600"/>
      <c r="L35" s="1600"/>
      <c r="M35" s="1600"/>
      <c r="N35" s="1600"/>
      <c r="O35" s="1600"/>
    </row>
    <row r="36" spans="2:16" ht="15.75" x14ac:dyDescent="0.25">
      <c r="B36" s="693"/>
      <c r="C36" s="693"/>
      <c r="D36" s="693"/>
      <c r="E36" s="693"/>
      <c r="F36" s="693"/>
      <c r="G36" s="693"/>
      <c r="H36" s="693"/>
      <c r="I36" s="693"/>
      <c r="J36" s="693"/>
      <c r="K36" s="693"/>
      <c r="L36" s="693"/>
      <c r="M36" s="693"/>
      <c r="N36" s="693"/>
      <c r="O36" s="693"/>
    </row>
    <row r="39" spans="2:16" ht="15.75" x14ac:dyDescent="0.25">
      <c r="B39" s="1603" t="s">
        <v>878</v>
      </c>
      <c r="C39" s="1603"/>
      <c r="D39" s="1603"/>
      <c r="E39" s="1603"/>
      <c r="F39" s="1603"/>
      <c r="G39" s="1603"/>
      <c r="H39" s="1603"/>
      <c r="I39" s="1603"/>
      <c r="J39" s="1603"/>
      <c r="K39" s="1603"/>
      <c r="L39" s="1603"/>
      <c r="M39" s="1603"/>
      <c r="N39" s="1603"/>
      <c r="O39" s="1603"/>
      <c r="P39" s="1603"/>
    </row>
    <row r="41" spans="2:16" ht="47.25" x14ac:dyDescent="0.25">
      <c r="B41" s="797"/>
      <c r="C41" s="810" t="s">
        <v>56</v>
      </c>
      <c r="D41" s="204" t="s">
        <v>778</v>
      </c>
      <c r="E41" s="688" t="s">
        <v>779</v>
      </c>
      <c r="F41" s="688" t="s">
        <v>780</v>
      </c>
    </row>
    <row r="42" spans="2:16" ht="15.75" x14ac:dyDescent="0.25">
      <c r="B42" s="689"/>
      <c r="C42" s="688" t="s">
        <v>136</v>
      </c>
      <c r="D42" s="688" t="s">
        <v>136</v>
      </c>
      <c r="E42" s="688" t="s">
        <v>136</v>
      </c>
      <c r="F42" s="688" t="s">
        <v>136</v>
      </c>
      <c r="K42" s="71"/>
    </row>
    <row r="43" spans="2:16" ht="15.75" x14ac:dyDescent="0.25">
      <c r="B43" s="797"/>
      <c r="C43" s="811"/>
      <c r="D43" s="767"/>
      <c r="E43" s="767"/>
      <c r="F43" s="765"/>
      <c r="K43" s="71"/>
    </row>
    <row r="44" spans="2:16" ht="15.75" x14ac:dyDescent="0.25">
      <c r="B44" s="799" t="s">
        <v>104</v>
      </c>
      <c r="C44" s="799"/>
      <c r="D44" s="772"/>
      <c r="E44" s="772"/>
      <c r="F44" s="772"/>
    </row>
    <row r="45" spans="2:16" ht="15.75" x14ac:dyDescent="0.25">
      <c r="B45" s="801" t="s">
        <v>105</v>
      </c>
      <c r="C45" s="778">
        <v>3465.8581159661071</v>
      </c>
      <c r="D45" s="778">
        <v>1538.2123276291743</v>
      </c>
      <c r="E45" s="778">
        <v>1587.805283269646</v>
      </c>
      <c r="F45" s="776">
        <v>339.84050506728693</v>
      </c>
    </row>
    <row r="46" spans="2:16" ht="15.75" x14ac:dyDescent="0.25">
      <c r="B46" s="801" t="s">
        <v>106</v>
      </c>
      <c r="C46" s="778">
        <v>3441.0463249402828</v>
      </c>
      <c r="D46" s="778">
        <v>1882.0534910130398</v>
      </c>
      <c r="E46" s="778">
        <v>1403.6104475858558</v>
      </c>
      <c r="F46" s="776">
        <v>155.38238634138702</v>
      </c>
    </row>
    <row r="47" spans="2:16" ht="15.75" x14ac:dyDescent="0.25">
      <c r="B47" s="801" t="s">
        <v>107</v>
      </c>
      <c r="C47" s="778">
        <v>3644.0564137004699</v>
      </c>
      <c r="D47" s="778">
        <v>1989.5903290799195</v>
      </c>
      <c r="E47" s="778">
        <v>1396.910678307589</v>
      </c>
      <c r="F47" s="776">
        <v>257.55540631296174</v>
      </c>
      <c r="J47" s="693"/>
    </row>
    <row r="48" spans="2:16" ht="15.75" x14ac:dyDescent="0.25">
      <c r="B48" s="801" t="s">
        <v>108</v>
      </c>
      <c r="C48" s="778">
        <v>3866.7594364237257</v>
      </c>
      <c r="D48" s="778">
        <v>2431.727256914246</v>
      </c>
      <c r="E48" s="778">
        <v>1227.1699425987129</v>
      </c>
      <c r="F48" s="776">
        <v>207.86223691076708</v>
      </c>
    </row>
    <row r="49" spans="2:6" ht="15.75" x14ac:dyDescent="0.25">
      <c r="B49" s="801" t="s">
        <v>109</v>
      </c>
      <c r="C49" s="778">
        <v>3212.2920315236424</v>
      </c>
      <c r="D49" s="778">
        <v>1937.3905429071804</v>
      </c>
      <c r="E49" s="778">
        <v>1064.1965849387041</v>
      </c>
      <c r="F49" s="776">
        <v>210.70490367775832</v>
      </c>
    </row>
    <row r="50" spans="2:6" ht="15.75" x14ac:dyDescent="0.25">
      <c r="B50" s="801" t="s">
        <v>110</v>
      </c>
      <c r="C50" s="778">
        <v>4043.1565967940815</v>
      </c>
      <c r="D50" s="778">
        <v>3237.3612823674475</v>
      </c>
      <c r="E50" s="778">
        <v>442.04685573366214</v>
      </c>
      <c r="F50" s="776">
        <v>363.74845869297167</v>
      </c>
    </row>
    <row r="51" spans="2:6" ht="15.75" x14ac:dyDescent="0.25">
      <c r="B51" s="799" t="s">
        <v>103</v>
      </c>
      <c r="C51" s="778">
        <v>3485.8684563601446</v>
      </c>
      <c r="D51" s="778">
        <v>1859.0674847343084</v>
      </c>
      <c r="E51" s="778">
        <v>1380.0653012069322</v>
      </c>
      <c r="F51" s="776">
        <v>246.73567041890402</v>
      </c>
    </row>
    <row r="52" spans="2:6" ht="15.75" x14ac:dyDescent="0.25">
      <c r="B52" s="801"/>
      <c r="C52" s="778"/>
      <c r="D52" s="778"/>
      <c r="E52" s="778"/>
      <c r="F52" s="776"/>
    </row>
    <row r="53" spans="2:6" ht="15.75" x14ac:dyDescent="0.25">
      <c r="B53" s="799" t="s">
        <v>111</v>
      </c>
      <c r="C53" s="778"/>
      <c r="D53" s="778"/>
      <c r="E53" s="778"/>
      <c r="F53" s="776"/>
    </row>
    <row r="54" spans="2:6" ht="15.75" x14ac:dyDescent="0.25">
      <c r="B54" s="805" t="s">
        <v>112</v>
      </c>
      <c r="C54" s="778">
        <v>2887.5487761617596</v>
      </c>
      <c r="D54" s="778">
        <v>1740.5699420598319</v>
      </c>
      <c r="E54" s="778">
        <v>799.33782665247725</v>
      </c>
      <c r="F54" s="776">
        <v>347.64100744945017</v>
      </c>
    </row>
    <row r="55" spans="2:6" ht="15.75" x14ac:dyDescent="0.25">
      <c r="B55" s="805" t="s">
        <v>113</v>
      </c>
      <c r="C55" s="778">
        <v>3239.5653498527472</v>
      </c>
      <c r="D55" s="778">
        <v>2165.1264344470396</v>
      </c>
      <c r="E55" s="778">
        <v>968.31522291053113</v>
      </c>
      <c r="F55" s="776">
        <v>106.1236924951762</v>
      </c>
    </row>
    <row r="56" spans="2:6" ht="15.75" x14ac:dyDescent="0.25">
      <c r="B56" s="805" t="s">
        <v>114</v>
      </c>
      <c r="C56" s="778">
        <v>3568.4775582473794</v>
      </c>
      <c r="D56" s="778">
        <v>2239.9595289620866</v>
      </c>
      <c r="E56" s="778">
        <v>1098.6200500266996</v>
      </c>
      <c r="F56" s="776">
        <v>229.89797925859304</v>
      </c>
    </row>
    <row r="57" spans="2:6" ht="15.75" x14ac:dyDescent="0.25">
      <c r="B57" s="805" t="s">
        <v>115</v>
      </c>
      <c r="C57" s="778">
        <v>3521.6900204536432</v>
      </c>
      <c r="D57" s="778">
        <v>2167.1703757975392</v>
      </c>
      <c r="E57" s="778">
        <v>1180.5110358091399</v>
      </c>
      <c r="F57" s="776">
        <v>174.00860884696399</v>
      </c>
    </row>
    <row r="58" spans="2:6" ht="15.75" x14ac:dyDescent="0.25">
      <c r="B58" s="805" t="s">
        <v>116</v>
      </c>
      <c r="C58" s="778">
        <v>4437.5958099131321</v>
      </c>
      <c r="D58" s="778">
        <v>2595.8099131323452</v>
      </c>
      <c r="E58" s="778">
        <v>1662.6213592233012</v>
      </c>
      <c r="F58" s="776">
        <v>179.16453755748594</v>
      </c>
    </row>
    <row r="59" spans="2:6" ht="15.75" x14ac:dyDescent="0.25">
      <c r="B59" s="805" t="s">
        <v>117</v>
      </c>
      <c r="C59" s="778">
        <v>3538.6059154747268</v>
      </c>
      <c r="D59" s="778">
        <v>1888.8745065044336</v>
      </c>
      <c r="E59" s="778">
        <v>1414.7951588893923</v>
      </c>
      <c r="F59" s="776">
        <v>234.93625008090092</v>
      </c>
    </row>
    <row r="60" spans="2:6" ht="15.75" x14ac:dyDescent="0.25">
      <c r="B60" s="805" t="s">
        <v>118</v>
      </c>
      <c r="C60" s="778">
        <v>3785.9978574579368</v>
      </c>
      <c r="D60" s="778">
        <v>1743.3360640241983</v>
      </c>
      <c r="E60" s="778">
        <v>1771.6932383893125</v>
      </c>
      <c r="F60" s="776">
        <v>270.96855504442624</v>
      </c>
    </row>
    <row r="61" spans="2:6" ht="15.75" x14ac:dyDescent="0.25">
      <c r="B61" s="805" t="s">
        <v>119</v>
      </c>
      <c r="C61" s="778">
        <v>3623.7587235219971</v>
      </c>
      <c r="D61" s="778">
        <v>1532.2655025056106</v>
      </c>
      <c r="E61" s="778">
        <v>1867.6791588526455</v>
      </c>
      <c r="F61" s="776">
        <v>223.81406216374089</v>
      </c>
    </row>
    <row r="62" spans="2:6" ht="15.75" x14ac:dyDescent="0.25">
      <c r="B62" s="805" t="s">
        <v>120</v>
      </c>
      <c r="C62" s="778">
        <v>3157.8789963214404</v>
      </c>
      <c r="D62" s="778">
        <v>1367.3475491222298</v>
      </c>
      <c r="E62" s="778">
        <v>1461.8536351945449</v>
      </c>
      <c r="F62" s="776">
        <v>328.6778120046655</v>
      </c>
    </row>
    <row r="63" spans="2:6" ht="15.75" x14ac:dyDescent="0.25">
      <c r="B63" s="805" t="s">
        <v>121</v>
      </c>
      <c r="C63" s="778">
        <v>3374.456183965196</v>
      </c>
      <c r="D63" s="778">
        <v>1115.2889993784959</v>
      </c>
      <c r="E63" s="778">
        <v>1889.0615288999379</v>
      </c>
      <c r="F63" s="776">
        <v>370.10565568676196</v>
      </c>
    </row>
    <row r="64" spans="2:6" ht="15.75" x14ac:dyDescent="0.25">
      <c r="B64" s="806" t="s">
        <v>103</v>
      </c>
      <c r="C64" s="835">
        <v>3485.8684563601446</v>
      </c>
      <c r="D64" s="835">
        <v>1859.0674847343084</v>
      </c>
      <c r="E64" s="835">
        <v>1380.0653012069322</v>
      </c>
      <c r="F64" s="807">
        <v>246.73567041890402</v>
      </c>
    </row>
    <row r="65" spans="2:14" ht="15.75" x14ac:dyDescent="0.25">
      <c r="B65" s="67" t="s">
        <v>62</v>
      </c>
      <c r="C65" s="67"/>
      <c r="H65" s="71"/>
    </row>
    <row r="66" spans="2:14" ht="15.75" x14ac:dyDescent="0.25">
      <c r="B66" s="67" t="s">
        <v>123</v>
      </c>
      <c r="C66" s="67"/>
    </row>
    <row r="67" spans="2:14" ht="15.75" x14ac:dyDescent="0.25">
      <c r="B67" s="67" t="s">
        <v>124</v>
      </c>
      <c r="C67" s="67"/>
    </row>
    <row r="69" spans="2:14" x14ac:dyDescent="0.25">
      <c r="B69" t="s">
        <v>773</v>
      </c>
    </row>
    <row r="70" spans="2:14" x14ac:dyDescent="0.25">
      <c r="B70" t="s">
        <v>774</v>
      </c>
    </row>
    <row r="71" spans="2:14" ht="15.75" x14ac:dyDescent="0.25">
      <c r="B71" s="693" t="s">
        <v>47</v>
      </c>
      <c r="C71" s="693"/>
      <c r="D71" s="693"/>
      <c r="E71" s="693"/>
      <c r="F71" s="693"/>
      <c r="G71" s="693"/>
      <c r="H71" s="693"/>
      <c r="I71" s="693"/>
      <c r="J71" s="693"/>
      <c r="K71" s="693"/>
      <c r="L71" s="693"/>
      <c r="M71" s="693"/>
      <c r="N71" s="693"/>
    </row>
  </sheetData>
  <mergeCells count="3">
    <mergeCell ref="B1:O1"/>
    <mergeCell ref="B35:O35"/>
    <mergeCell ref="B39:P39"/>
  </mergeCells>
  <pageMargins left="0.7" right="0.7" top="0.75" bottom="0.75" header="0.3" footer="0.3"/>
  <pageSetup paperSize="9" scale="5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AV84"/>
  <sheetViews>
    <sheetView zoomScaleNormal="100" workbookViewId="0">
      <selection activeCell="A2" sqref="A2"/>
    </sheetView>
  </sheetViews>
  <sheetFormatPr defaultColWidth="18.28515625" defaultRowHeight="15" x14ac:dyDescent="0.25"/>
  <cols>
    <col min="1" max="1" width="22.85546875" customWidth="1"/>
    <col min="10" max="11" width="18.28515625" style="1"/>
  </cols>
  <sheetData>
    <row r="1" spans="1:23" ht="15.75" x14ac:dyDescent="0.25">
      <c r="A1" s="1603" t="s">
        <v>1096</v>
      </c>
      <c r="B1" s="1615"/>
      <c r="C1" s="1615"/>
      <c r="D1" s="1615"/>
      <c r="E1" s="1615"/>
      <c r="F1" s="1681"/>
      <c r="G1" s="1681"/>
      <c r="H1" s="1681"/>
      <c r="I1" s="1681"/>
      <c r="J1" s="1681"/>
      <c r="K1" s="1681"/>
      <c r="L1" s="1681"/>
      <c r="M1" s="836"/>
      <c r="N1" s="176"/>
      <c r="O1" s="176"/>
      <c r="P1" s="526"/>
      <c r="Q1" s="526"/>
      <c r="R1" s="71"/>
      <c r="S1" s="71"/>
      <c r="T1" s="71"/>
      <c r="U1" s="71"/>
      <c r="V1" s="71"/>
      <c r="W1" s="71"/>
    </row>
    <row r="2" spans="1:23" ht="16.5" thickBot="1" x14ac:dyDescent="0.3">
      <c r="A2" s="837"/>
      <c r="B2" s="838"/>
      <c r="C2" s="838"/>
      <c r="D2" s="70"/>
      <c r="E2" s="70"/>
      <c r="F2" s="70"/>
      <c r="G2" s="70"/>
      <c r="H2" s="70"/>
      <c r="I2" s="70"/>
      <c r="J2" s="70"/>
      <c r="K2" s="70"/>
      <c r="L2" s="70"/>
      <c r="M2" s="70"/>
      <c r="N2" s="149"/>
      <c r="O2" s="149"/>
      <c r="P2" s="149"/>
      <c r="Q2" s="149"/>
      <c r="R2" s="71"/>
      <c r="S2" s="71"/>
      <c r="T2" s="71"/>
      <c r="U2" s="71"/>
      <c r="V2" s="71"/>
      <c r="W2" s="71"/>
    </row>
    <row r="3" spans="1:23" ht="34.5" customHeight="1" x14ac:dyDescent="0.25">
      <c r="A3" s="248"/>
      <c r="B3" s="1679" t="s">
        <v>293</v>
      </c>
      <c r="C3" s="1680"/>
      <c r="D3" s="1679" t="s">
        <v>29</v>
      </c>
      <c r="E3" s="1680"/>
      <c r="F3" s="1679" t="s">
        <v>30</v>
      </c>
      <c r="G3" s="1680"/>
      <c r="H3" s="1679" t="s">
        <v>31</v>
      </c>
      <c r="I3" s="1680"/>
      <c r="J3" s="1679" t="s">
        <v>56</v>
      </c>
      <c r="K3" s="1680"/>
      <c r="L3" s="1679" t="s">
        <v>130</v>
      </c>
      <c r="M3" s="1680"/>
      <c r="N3" s="1679" t="s">
        <v>131</v>
      </c>
      <c r="O3" s="1680"/>
      <c r="P3" s="1679" t="s">
        <v>132</v>
      </c>
      <c r="Q3" s="1680"/>
      <c r="R3" s="1679" t="s">
        <v>133</v>
      </c>
      <c r="S3" s="1680"/>
      <c r="T3" s="1679" t="s">
        <v>134</v>
      </c>
      <c r="U3" s="1680"/>
      <c r="V3" s="1679" t="s">
        <v>36</v>
      </c>
      <c r="W3" s="1680"/>
    </row>
    <row r="4" spans="1:23" ht="47.25" x14ac:dyDescent="0.25">
      <c r="A4" s="689"/>
      <c r="B4" s="839" t="s">
        <v>781</v>
      </c>
      <c r="C4" s="840" t="s">
        <v>782</v>
      </c>
      <c r="D4" s="839" t="s">
        <v>781</v>
      </c>
      <c r="E4" s="840" t="s">
        <v>782</v>
      </c>
      <c r="F4" s="839" t="s">
        <v>781</v>
      </c>
      <c r="G4" s="840" t="s">
        <v>782</v>
      </c>
      <c r="H4" s="839" t="s">
        <v>781</v>
      </c>
      <c r="I4" s="840" t="s">
        <v>782</v>
      </c>
      <c r="J4" s="839" t="s">
        <v>781</v>
      </c>
      <c r="K4" s="840" t="s">
        <v>782</v>
      </c>
      <c r="L4" s="839" t="s">
        <v>781</v>
      </c>
      <c r="M4" s="840" t="s">
        <v>782</v>
      </c>
      <c r="N4" s="839" t="s">
        <v>781</v>
      </c>
      <c r="O4" s="840" t="s">
        <v>782</v>
      </c>
      <c r="P4" s="839" t="s">
        <v>781</v>
      </c>
      <c r="Q4" s="840" t="s">
        <v>782</v>
      </c>
      <c r="R4" s="839" t="s">
        <v>781</v>
      </c>
      <c r="S4" s="840" t="s">
        <v>782</v>
      </c>
      <c r="T4" s="839" t="s">
        <v>781</v>
      </c>
      <c r="U4" s="840" t="s">
        <v>782</v>
      </c>
      <c r="V4" s="839" t="s">
        <v>781</v>
      </c>
      <c r="W4" s="840" t="s">
        <v>782</v>
      </c>
    </row>
    <row r="5" spans="1:23" ht="15.75" x14ac:dyDescent="0.25">
      <c r="A5" s="689"/>
      <c r="B5" s="717"/>
      <c r="C5" s="841"/>
      <c r="D5" s="842"/>
      <c r="E5" s="843"/>
      <c r="F5" s="842"/>
      <c r="G5" s="841"/>
      <c r="H5" s="842"/>
      <c r="I5" s="841"/>
      <c r="J5" s="842"/>
      <c r="K5" s="841"/>
      <c r="L5" s="842"/>
      <c r="M5" s="841"/>
      <c r="N5" s="842"/>
      <c r="O5" s="841"/>
      <c r="P5" s="842"/>
      <c r="Q5" s="841"/>
      <c r="R5" s="844"/>
      <c r="S5" s="845"/>
      <c r="T5" s="844"/>
      <c r="U5" s="845"/>
      <c r="V5" s="844"/>
      <c r="W5" s="845"/>
    </row>
    <row r="6" spans="1:23" ht="15.75" x14ac:dyDescent="0.25">
      <c r="A6" s="159" t="s">
        <v>104</v>
      </c>
      <c r="B6" s="846"/>
      <c r="C6" s="847"/>
      <c r="D6" s="848"/>
      <c r="E6" s="849"/>
      <c r="F6" s="848"/>
      <c r="G6" s="850"/>
      <c r="H6" s="848"/>
      <c r="I6" s="850"/>
      <c r="J6" s="848"/>
      <c r="K6" s="850"/>
      <c r="L6" s="848"/>
      <c r="M6" s="850"/>
      <c r="N6" s="848"/>
      <c r="O6" s="850"/>
      <c r="P6" s="848"/>
      <c r="Q6" s="850"/>
      <c r="R6" s="851"/>
      <c r="S6" s="852"/>
      <c r="T6" s="851"/>
      <c r="U6" s="852"/>
      <c r="V6" s="851"/>
      <c r="W6" s="852"/>
    </row>
    <row r="7" spans="1:23" ht="15.75" x14ac:dyDescent="0.25">
      <c r="A7" s="41" t="s">
        <v>105</v>
      </c>
      <c r="B7" s="853">
        <v>727</v>
      </c>
      <c r="C7" s="854">
        <v>0.61195286195286192</v>
      </c>
      <c r="D7" s="855">
        <v>54</v>
      </c>
      <c r="E7" s="856">
        <v>0.80597014925373134</v>
      </c>
      <c r="F7" s="855">
        <v>0</v>
      </c>
      <c r="G7" s="856">
        <v>0</v>
      </c>
      <c r="H7" s="855">
        <v>0</v>
      </c>
      <c r="I7" s="856">
        <v>0</v>
      </c>
      <c r="J7" s="855">
        <v>658</v>
      </c>
      <c r="K7" s="856">
        <v>0.92027972027972027</v>
      </c>
      <c r="L7" s="855">
        <v>74</v>
      </c>
      <c r="M7" s="856">
        <v>0.8314606741573034</v>
      </c>
      <c r="N7" s="855">
        <v>584</v>
      </c>
      <c r="O7" s="856">
        <v>0.93290734824281152</v>
      </c>
      <c r="P7" s="855">
        <v>1</v>
      </c>
      <c r="Q7" s="856">
        <v>3.0487804878048782E-3</v>
      </c>
      <c r="R7" s="857">
        <v>1</v>
      </c>
      <c r="S7" s="858">
        <v>4.5454545454545452E-3</v>
      </c>
      <c r="T7" s="857">
        <v>0</v>
      </c>
      <c r="U7" s="858">
        <v>0</v>
      </c>
      <c r="V7" s="857">
        <v>14</v>
      </c>
      <c r="W7" s="858">
        <v>0.3888888888888889</v>
      </c>
    </row>
    <row r="8" spans="1:23" ht="15.75" x14ac:dyDescent="0.25">
      <c r="A8" s="41" t="s">
        <v>106</v>
      </c>
      <c r="B8" s="853">
        <v>851</v>
      </c>
      <c r="C8" s="854">
        <v>0.71512605042016808</v>
      </c>
      <c r="D8" s="855">
        <v>48</v>
      </c>
      <c r="E8" s="856">
        <v>0.88888888888888884</v>
      </c>
      <c r="F8" s="855">
        <v>1</v>
      </c>
      <c r="G8" s="856">
        <v>5.5555555555555552E-2</v>
      </c>
      <c r="H8" s="855">
        <v>0</v>
      </c>
      <c r="I8" s="856">
        <v>0</v>
      </c>
      <c r="J8" s="855">
        <v>758</v>
      </c>
      <c r="K8" s="856">
        <v>0.93580246913580245</v>
      </c>
      <c r="L8" s="855">
        <v>162</v>
      </c>
      <c r="M8" s="856">
        <v>0.89502762430939231</v>
      </c>
      <c r="N8" s="855">
        <v>596</v>
      </c>
      <c r="O8" s="856">
        <v>0.94753577106518283</v>
      </c>
      <c r="P8" s="855">
        <v>2</v>
      </c>
      <c r="Q8" s="856">
        <v>8.2987551867219917E-3</v>
      </c>
      <c r="R8" s="857">
        <v>2</v>
      </c>
      <c r="S8" s="858">
        <v>1.11731843575419E-2</v>
      </c>
      <c r="T8" s="857">
        <v>0</v>
      </c>
      <c r="U8" s="858">
        <v>0</v>
      </c>
      <c r="V8" s="857">
        <v>42</v>
      </c>
      <c r="W8" s="858">
        <v>0.84</v>
      </c>
    </row>
    <row r="9" spans="1:23" ht="15.75" x14ac:dyDescent="0.25">
      <c r="A9" s="41" t="s">
        <v>107</v>
      </c>
      <c r="B9" s="853">
        <v>227</v>
      </c>
      <c r="C9" s="854">
        <v>0.72063492063492063</v>
      </c>
      <c r="D9" s="855">
        <v>6</v>
      </c>
      <c r="E9" s="856">
        <v>1</v>
      </c>
      <c r="F9" s="855">
        <v>1</v>
      </c>
      <c r="G9" s="856">
        <v>0.125</v>
      </c>
      <c r="H9" s="855">
        <v>0</v>
      </c>
      <c r="I9" s="856">
        <v>0</v>
      </c>
      <c r="J9" s="855">
        <v>198</v>
      </c>
      <c r="K9" s="856">
        <v>0.95192307692307687</v>
      </c>
      <c r="L9" s="855">
        <v>40</v>
      </c>
      <c r="M9" s="856">
        <v>0.88888888888888884</v>
      </c>
      <c r="N9" s="855">
        <v>158</v>
      </c>
      <c r="O9" s="856">
        <v>0.96932515337423308</v>
      </c>
      <c r="P9" s="855">
        <v>0</v>
      </c>
      <c r="Q9" s="856">
        <v>0</v>
      </c>
      <c r="R9" s="857">
        <v>0</v>
      </c>
      <c r="S9" s="858">
        <v>0</v>
      </c>
      <c r="T9" s="857">
        <v>0</v>
      </c>
      <c r="U9" s="858">
        <v>0</v>
      </c>
      <c r="V9" s="857">
        <v>22</v>
      </c>
      <c r="W9" s="858">
        <v>0.7857142857142857</v>
      </c>
    </row>
    <row r="10" spans="1:23" ht="15.75" x14ac:dyDescent="0.25">
      <c r="A10" s="41" t="s">
        <v>108</v>
      </c>
      <c r="B10" s="853">
        <v>104</v>
      </c>
      <c r="C10" s="854">
        <v>0.8</v>
      </c>
      <c r="D10" s="855">
        <v>3</v>
      </c>
      <c r="E10" s="856">
        <v>0.75</v>
      </c>
      <c r="F10" s="855">
        <v>1</v>
      </c>
      <c r="G10" s="856">
        <v>0.5</v>
      </c>
      <c r="H10" s="855">
        <v>0</v>
      </c>
      <c r="I10" s="856">
        <v>0</v>
      </c>
      <c r="J10" s="855">
        <v>90</v>
      </c>
      <c r="K10" s="856">
        <v>0.97826086956521741</v>
      </c>
      <c r="L10" s="855">
        <v>29</v>
      </c>
      <c r="M10" s="856">
        <v>0.93548387096774188</v>
      </c>
      <c r="N10" s="855">
        <v>61</v>
      </c>
      <c r="O10" s="856">
        <v>1</v>
      </c>
      <c r="P10" s="855">
        <v>1</v>
      </c>
      <c r="Q10" s="856">
        <v>7.6923076923076927E-2</v>
      </c>
      <c r="R10" s="857">
        <v>1</v>
      </c>
      <c r="S10" s="858">
        <v>0.125</v>
      </c>
      <c r="T10" s="857">
        <v>0</v>
      </c>
      <c r="U10" s="858">
        <v>0</v>
      </c>
      <c r="V10" s="857">
        <v>9</v>
      </c>
      <c r="W10" s="858">
        <v>0.75</v>
      </c>
    </row>
    <row r="11" spans="1:23" ht="15.75" x14ac:dyDescent="0.25">
      <c r="A11" s="41" t="s">
        <v>109</v>
      </c>
      <c r="B11" s="853">
        <v>370</v>
      </c>
      <c r="C11" s="854">
        <v>0.77405857740585771</v>
      </c>
      <c r="D11" s="855">
        <v>2</v>
      </c>
      <c r="E11" s="856">
        <v>1</v>
      </c>
      <c r="F11" s="855">
        <v>0</v>
      </c>
      <c r="G11" s="856">
        <v>0</v>
      </c>
      <c r="H11" s="855">
        <v>0</v>
      </c>
      <c r="I11" s="856">
        <v>0</v>
      </c>
      <c r="J11" s="855">
        <v>331</v>
      </c>
      <c r="K11" s="856">
        <v>0.96501457725947526</v>
      </c>
      <c r="L11" s="855">
        <v>52</v>
      </c>
      <c r="M11" s="856">
        <v>0.9285714285714286</v>
      </c>
      <c r="N11" s="855">
        <v>279</v>
      </c>
      <c r="O11" s="856">
        <v>0.97212543554006969</v>
      </c>
      <c r="P11" s="855">
        <v>0</v>
      </c>
      <c r="Q11" s="856">
        <v>0</v>
      </c>
      <c r="R11" s="857">
        <v>0</v>
      </c>
      <c r="S11" s="858">
        <v>0</v>
      </c>
      <c r="T11" s="857">
        <v>0</v>
      </c>
      <c r="U11" s="858">
        <v>0</v>
      </c>
      <c r="V11" s="857">
        <v>37</v>
      </c>
      <c r="W11" s="858">
        <v>0.82222222222222219</v>
      </c>
    </row>
    <row r="12" spans="1:23" ht="15.75" x14ac:dyDescent="0.25">
      <c r="A12" s="41" t="s">
        <v>110</v>
      </c>
      <c r="B12" s="853">
        <v>320</v>
      </c>
      <c r="C12" s="854">
        <v>0.93023255813953487</v>
      </c>
      <c r="D12" s="855">
        <v>2</v>
      </c>
      <c r="E12" s="856">
        <v>0.66666666666666663</v>
      </c>
      <c r="F12" s="855">
        <v>0</v>
      </c>
      <c r="G12" s="856">
        <v>0</v>
      </c>
      <c r="H12" s="855">
        <v>0</v>
      </c>
      <c r="I12" s="856">
        <v>0</v>
      </c>
      <c r="J12" s="855">
        <v>296</v>
      </c>
      <c r="K12" s="856">
        <v>0.98996655518394649</v>
      </c>
      <c r="L12" s="855">
        <v>32</v>
      </c>
      <c r="M12" s="856">
        <v>0.91428571428571426</v>
      </c>
      <c r="N12" s="855">
        <v>264</v>
      </c>
      <c r="O12" s="856">
        <v>1</v>
      </c>
      <c r="P12" s="855">
        <v>0</v>
      </c>
      <c r="Q12" s="856">
        <v>0</v>
      </c>
      <c r="R12" s="857">
        <v>0</v>
      </c>
      <c r="S12" s="858">
        <v>0</v>
      </c>
      <c r="T12" s="857">
        <v>0</v>
      </c>
      <c r="U12" s="858">
        <v>0</v>
      </c>
      <c r="V12" s="857">
        <v>22</v>
      </c>
      <c r="W12" s="858">
        <v>1</v>
      </c>
    </row>
    <row r="13" spans="1:23" ht="15.75" x14ac:dyDescent="0.25">
      <c r="A13" s="159" t="s">
        <v>103</v>
      </c>
      <c r="B13" s="859">
        <v>2599</v>
      </c>
      <c r="C13" s="860">
        <v>0.71303155006858709</v>
      </c>
      <c r="D13" s="861">
        <v>115</v>
      </c>
      <c r="E13" s="860">
        <v>0.84558823529411764</v>
      </c>
      <c r="F13" s="861">
        <v>3</v>
      </c>
      <c r="G13" s="860">
        <v>4.8387096774193547E-2</v>
      </c>
      <c r="H13" s="861">
        <v>0</v>
      </c>
      <c r="I13" s="860">
        <v>0</v>
      </c>
      <c r="J13" s="861">
        <v>2331</v>
      </c>
      <c r="K13" s="860">
        <v>0.94487231455208753</v>
      </c>
      <c r="L13" s="861">
        <v>389</v>
      </c>
      <c r="M13" s="860">
        <v>0.89016018306636158</v>
      </c>
      <c r="N13" s="861">
        <v>1942</v>
      </c>
      <c r="O13" s="860">
        <v>0.95665024630541873</v>
      </c>
      <c r="P13" s="861">
        <v>4</v>
      </c>
      <c r="Q13" s="860">
        <v>5.3475935828877002E-3</v>
      </c>
      <c r="R13" s="862">
        <v>4</v>
      </c>
      <c r="S13" s="863">
        <v>7.677543186180422E-3</v>
      </c>
      <c r="T13" s="862">
        <v>0</v>
      </c>
      <c r="U13" s="863">
        <v>0</v>
      </c>
      <c r="V13" s="862">
        <v>146</v>
      </c>
      <c r="W13" s="863">
        <v>0.75647668393782386</v>
      </c>
    </row>
    <row r="14" spans="1:23" ht="15.75" x14ac:dyDescent="0.25">
      <c r="A14" s="41"/>
      <c r="B14" s="853"/>
      <c r="C14" s="864"/>
      <c r="D14" s="848"/>
      <c r="E14" s="856"/>
      <c r="F14" s="848"/>
      <c r="G14" s="865"/>
      <c r="H14" s="1406"/>
      <c r="I14" s="873"/>
      <c r="J14" s="848"/>
      <c r="K14" s="865"/>
      <c r="L14" s="848"/>
      <c r="M14" s="865"/>
      <c r="N14" s="848"/>
      <c r="O14" s="865"/>
      <c r="P14" s="848"/>
      <c r="Q14" s="865"/>
      <c r="R14" s="857"/>
      <c r="S14" s="866"/>
      <c r="T14" s="857"/>
      <c r="U14" s="866"/>
      <c r="V14" s="857"/>
      <c r="W14" s="866"/>
    </row>
    <row r="15" spans="1:23" ht="15.75" x14ac:dyDescent="0.25">
      <c r="A15" s="159" t="s">
        <v>111</v>
      </c>
      <c r="B15" s="853"/>
      <c r="C15" s="864"/>
      <c r="D15" s="867"/>
      <c r="E15" s="868"/>
      <c r="F15" s="867"/>
      <c r="G15" s="869"/>
      <c r="H15" s="870"/>
      <c r="I15" s="871"/>
      <c r="J15" s="867"/>
      <c r="K15" s="872"/>
      <c r="L15" s="867"/>
      <c r="M15" s="872"/>
      <c r="N15" s="867"/>
      <c r="O15" s="872"/>
      <c r="P15" s="867"/>
      <c r="Q15" s="872"/>
      <c r="R15" s="857"/>
      <c r="S15" s="866"/>
      <c r="T15" s="857"/>
      <c r="U15" s="866"/>
      <c r="V15" s="857"/>
      <c r="W15" s="866"/>
    </row>
    <row r="16" spans="1:23" ht="15.75" x14ac:dyDescent="0.25">
      <c r="A16" s="167" t="s">
        <v>112</v>
      </c>
      <c r="B16" s="853">
        <v>233</v>
      </c>
      <c r="C16" s="854">
        <v>0.70606060606060606</v>
      </c>
      <c r="D16" s="855">
        <v>42</v>
      </c>
      <c r="E16" s="856">
        <v>0.93333333333333335</v>
      </c>
      <c r="F16" s="855">
        <v>2</v>
      </c>
      <c r="G16" s="856">
        <v>0.15384615384615385</v>
      </c>
      <c r="H16" s="855">
        <v>0</v>
      </c>
      <c r="I16" s="856">
        <v>0</v>
      </c>
      <c r="J16" s="855">
        <v>186</v>
      </c>
      <c r="K16" s="856">
        <v>0.93</v>
      </c>
      <c r="L16" s="855">
        <v>30</v>
      </c>
      <c r="M16" s="856">
        <v>0.88235294117647056</v>
      </c>
      <c r="N16" s="855">
        <v>156</v>
      </c>
      <c r="O16" s="856">
        <v>0.93975903614457834</v>
      </c>
      <c r="P16" s="855">
        <v>0</v>
      </c>
      <c r="Q16" s="856">
        <v>0</v>
      </c>
      <c r="R16" s="857">
        <v>0</v>
      </c>
      <c r="S16" s="858">
        <v>0</v>
      </c>
      <c r="T16" s="857">
        <v>0</v>
      </c>
      <c r="U16" s="858">
        <v>0</v>
      </c>
      <c r="V16" s="857">
        <v>3</v>
      </c>
      <c r="W16" s="858">
        <v>1</v>
      </c>
    </row>
    <row r="17" spans="1:23" ht="15.75" x14ac:dyDescent="0.25">
      <c r="A17" s="167" t="s">
        <v>113</v>
      </c>
      <c r="B17" s="853">
        <v>250</v>
      </c>
      <c r="C17" s="854">
        <v>0.70028011204481788</v>
      </c>
      <c r="D17" s="855">
        <v>20</v>
      </c>
      <c r="E17" s="856">
        <v>0.83333333333333337</v>
      </c>
      <c r="F17" s="855">
        <v>0</v>
      </c>
      <c r="G17" s="856">
        <v>0</v>
      </c>
      <c r="H17" s="855">
        <v>0</v>
      </c>
      <c r="I17" s="856">
        <v>0</v>
      </c>
      <c r="J17" s="855">
        <v>223</v>
      </c>
      <c r="K17" s="856">
        <v>0.9695652173913043</v>
      </c>
      <c r="L17" s="855">
        <v>40</v>
      </c>
      <c r="M17" s="856">
        <v>0.90909090909090906</v>
      </c>
      <c r="N17" s="855">
        <v>183</v>
      </c>
      <c r="O17" s="856">
        <v>0.9838709677419355</v>
      </c>
      <c r="P17" s="855">
        <v>1</v>
      </c>
      <c r="Q17" s="856">
        <v>1.3888888888888888E-2</v>
      </c>
      <c r="R17" s="857">
        <v>1</v>
      </c>
      <c r="S17" s="858">
        <v>2.1276595744680851E-2</v>
      </c>
      <c r="T17" s="857">
        <v>0</v>
      </c>
      <c r="U17" s="858">
        <v>0</v>
      </c>
      <c r="V17" s="857">
        <v>6</v>
      </c>
      <c r="W17" s="858">
        <v>0.75</v>
      </c>
    </row>
    <row r="18" spans="1:23" ht="15.75" x14ac:dyDescent="0.25">
      <c r="A18" s="167" t="s">
        <v>114</v>
      </c>
      <c r="B18" s="853">
        <v>256</v>
      </c>
      <c r="C18" s="854">
        <v>0.70718232044198892</v>
      </c>
      <c r="D18" s="855">
        <v>15</v>
      </c>
      <c r="E18" s="856">
        <v>1</v>
      </c>
      <c r="F18" s="855">
        <v>0</v>
      </c>
      <c r="G18" s="856">
        <v>0</v>
      </c>
      <c r="H18" s="855">
        <v>0</v>
      </c>
      <c r="I18" s="856">
        <v>0</v>
      </c>
      <c r="J18" s="855">
        <v>233</v>
      </c>
      <c r="K18" s="856">
        <v>0.92828685258964139</v>
      </c>
      <c r="L18" s="855">
        <v>44</v>
      </c>
      <c r="M18" s="856">
        <v>0.86274509803921573</v>
      </c>
      <c r="N18" s="855">
        <v>189</v>
      </c>
      <c r="O18" s="856">
        <v>0.94499999999999995</v>
      </c>
      <c r="P18" s="855">
        <v>0</v>
      </c>
      <c r="Q18" s="856">
        <v>0</v>
      </c>
      <c r="R18" s="857">
        <v>0</v>
      </c>
      <c r="S18" s="858">
        <v>0</v>
      </c>
      <c r="T18" s="857">
        <v>0</v>
      </c>
      <c r="U18" s="858">
        <v>0</v>
      </c>
      <c r="V18" s="857">
        <v>8</v>
      </c>
      <c r="W18" s="858">
        <v>0.5714285714285714</v>
      </c>
    </row>
    <row r="19" spans="1:23" ht="15.75" x14ac:dyDescent="0.25">
      <c r="A19" s="167" t="s">
        <v>115</v>
      </c>
      <c r="B19" s="853">
        <v>254</v>
      </c>
      <c r="C19" s="854">
        <v>0.73410404624277459</v>
      </c>
      <c r="D19" s="855">
        <v>14</v>
      </c>
      <c r="E19" s="856">
        <v>0.82352941176470584</v>
      </c>
      <c r="F19" s="855">
        <v>0</v>
      </c>
      <c r="G19" s="856">
        <v>0</v>
      </c>
      <c r="H19" s="855">
        <v>0</v>
      </c>
      <c r="I19" s="856">
        <v>0</v>
      </c>
      <c r="J19" s="855">
        <v>230</v>
      </c>
      <c r="K19" s="856">
        <v>0.95041322314049592</v>
      </c>
      <c r="L19" s="855">
        <v>35</v>
      </c>
      <c r="M19" s="856">
        <v>0.79545454545454541</v>
      </c>
      <c r="N19" s="855">
        <v>195</v>
      </c>
      <c r="O19" s="856">
        <v>0.98484848484848486</v>
      </c>
      <c r="P19" s="855">
        <v>1</v>
      </c>
      <c r="Q19" s="856">
        <v>1.5384615384615385E-2</v>
      </c>
      <c r="R19" s="857">
        <v>1</v>
      </c>
      <c r="S19" s="858">
        <v>2.564102564102564E-2</v>
      </c>
      <c r="T19" s="857">
        <v>0</v>
      </c>
      <c r="U19" s="858">
        <v>0</v>
      </c>
      <c r="V19" s="857">
        <v>9</v>
      </c>
      <c r="W19" s="858">
        <v>0.9</v>
      </c>
    </row>
    <row r="20" spans="1:23" ht="15.75" x14ac:dyDescent="0.25">
      <c r="A20" s="167" t="s">
        <v>116</v>
      </c>
      <c r="B20" s="853">
        <v>319</v>
      </c>
      <c r="C20" s="854">
        <v>0.75413711583924348</v>
      </c>
      <c r="D20" s="855">
        <v>6</v>
      </c>
      <c r="E20" s="856">
        <v>0.8571428571428571</v>
      </c>
      <c r="F20" s="855">
        <v>0</v>
      </c>
      <c r="G20" s="856">
        <v>0</v>
      </c>
      <c r="H20" s="855">
        <v>0</v>
      </c>
      <c r="I20" s="856">
        <v>0</v>
      </c>
      <c r="J20" s="855">
        <v>292</v>
      </c>
      <c r="K20" s="856">
        <v>0.94498381877022652</v>
      </c>
      <c r="L20" s="855">
        <v>48</v>
      </c>
      <c r="M20" s="856">
        <v>0.94117647058823528</v>
      </c>
      <c r="N20" s="855">
        <v>244</v>
      </c>
      <c r="O20" s="856">
        <v>0.94573643410852715</v>
      </c>
      <c r="P20" s="855">
        <v>0</v>
      </c>
      <c r="Q20" s="856">
        <v>0</v>
      </c>
      <c r="R20" s="857">
        <v>0</v>
      </c>
      <c r="S20" s="858">
        <v>0</v>
      </c>
      <c r="T20" s="857">
        <v>0</v>
      </c>
      <c r="U20" s="858">
        <v>0</v>
      </c>
      <c r="V20" s="857">
        <v>21</v>
      </c>
      <c r="W20" s="858">
        <v>0.875</v>
      </c>
    </row>
    <row r="21" spans="1:23" ht="15.75" x14ac:dyDescent="0.25">
      <c r="A21" s="167" t="s">
        <v>117</v>
      </c>
      <c r="B21" s="853">
        <v>295</v>
      </c>
      <c r="C21" s="854">
        <v>0.76424870466321249</v>
      </c>
      <c r="D21" s="855">
        <v>9</v>
      </c>
      <c r="E21" s="856">
        <v>0.69230769230769229</v>
      </c>
      <c r="F21" s="855">
        <v>0</v>
      </c>
      <c r="G21" s="856">
        <v>0</v>
      </c>
      <c r="H21" s="855">
        <v>0</v>
      </c>
      <c r="I21" s="856">
        <v>0</v>
      </c>
      <c r="J21" s="855">
        <v>271</v>
      </c>
      <c r="K21" s="856">
        <v>0.94755244755244761</v>
      </c>
      <c r="L21" s="855">
        <v>36</v>
      </c>
      <c r="M21" s="856">
        <v>0.8571428571428571</v>
      </c>
      <c r="N21" s="855">
        <v>235</v>
      </c>
      <c r="O21" s="856">
        <v>0.96311475409836067</v>
      </c>
      <c r="P21" s="855">
        <v>0</v>
      </c>
      <c r="Q21" s="856">
        <v>0</v>
      </c>
      <c r="R21" s="857">
        <v>0</v>
      </c>
      <c r="S21" s="858">
        <v>0</v>
      </c>
      <c r="T21" s="857">
        <v>0</v>
      </c>
      <c r="U21" s="858">
        <v>0</v>
      </c>
      <c r="V21" s="857">
        <v>15</v>
      </c>
      <c r="W21" s="858">
        <v>0.68181818181818177</v>
      </c>
    </row>
    <row r="22" spans="1:23" ht="15.75" x14ac:dyDescent="0.25">
      <c r="A22" s="167" t="s">
        <v>118</v>
      </c>
      <c r="B22" s="853">
        <v>315</v>
      </c>
      <c r="C22" s="854">
        <v>0.76642335766423353</v>
      </c>
      <c r="D22" s="855">
        <v>4</v>
      </c>
      <c r="E22" s="856">
        <v>0.8</v>
      </c>
      <c r="F22" s="855">
        <v>0</v>
      </c>
      <c r="G22" s="856">
        <v>0</v>
      </c>
      <c r="H22" s="855">
        <v>0</v>
      </c>
      <c r="I22" s="856">
        <v>0</v>
      </c>
      <c r="J22" s="855">
        <v>291</v>
      </c>
      <c r="K22" s="856">
        <v>0.96039603960396036</v>
      </c>
      <c r="L22" s="855">
        <v>52</v>
      </c>
      <c r="M22" s="856">
        <v>1</v>
      </c>
      <c r="N22" s="855">
        <v>239</v>
      </c>
      <c r="O22" s="856">
        <v>0.952191235059761</v>
      </c>
      <c r="P22" s="855">
        <v>1</v>
      </c>
      <c r="Q22" s="856">
        <v>1.4705882352941176E-2</v>
      </c>
      <c r="R22" s="857">
        <v>1</v>
      </c>
      <c r="S22" s="858">
        <v>0.02</v>
      </c>
      <c r="T22" s="857">
        <v>0</v>
      </c>
      <c r="U22" s="858">
        <v>0</v>
      </c>
      <c r="V22" s="857">
        <v>19</v>
      </c>
      <c r="W22" s="858">
        <v>0.70370370370370372</v>
      </c>
    </row>
    <row r="23" spans="1:23" ht="15.75" x14ac:dyDescent="0.25">
      <c r="A23" s="167" t="s">
        <v>119</v>
      </c>
      <c r="B23" s="853">
        <v>264</v>
      </c>
      <c r="C23" s="854">
        <v>0.69291338582677164</v>
      </c>
      <c r="D23" s="855">
        <v>3</v>
      </c>
      <c r="E23" s="856">
        <v>0.75</v>
      </c>
      <c r="F23" s="855">
        <v>0</v>
      </c>
      <c r="G23" s="856">
        <v>0</v>
      </c>
      <c r="H23" s="855">
        <v>0</v>
      </c>
      <c r="I23" s="856">
        <v>0</v>
      </c>
      <c r="J23" s="855">
        <v>231</v>
      </c>
      <c r="K23" s="856">
        <v>0.93522267206477738</v>
      </c>
      <c r="L23" s="855">
        <v>39</v>
      </c>
      <c r="M23" s="856">
        <v>0.84782608695652173</v>
      </c>
      <c r="N23" s="855">
        <v>192</v>
      </c>
      <c r="O23" s="856">
        <v>0.95522388059701491</v>
      </c>
      <c r="P23" s="855">
        <v>0</v>
      </c>
      <c r="Q23" s="856">
        <v>0</v>
      </c>
      <c r="R23" s="857">
        <v>0</v>
      </c>
      <c r="S23" s="858">
        <v>0</v>
      </c>
      <c r="T23" s="857">
        <v>0</v>
      </c>
      <c r="U23" s="858">
        <v>0</v>
      </c>
      <c r="V23" s="857">
        <v>30</v>
      </c>
      <c r="W23" s="858">
        <v>0.78947368421052633</v>
      </c>
    </row>
    <row r="24" spans="1:23" ht="15.75" x14ac:dyDescent="0.25">
      <c r="A24" s="167" t="s">
        <v>120</v>
      </c>
      <c r="B24" s="853">
        <v>214</v>
      </c>
      <c r="C24" s="854">
        <v>0.6645962732919255</v>
      </c>
      <c r="D24" s="855">
        <v>1</v>
      </c>
      <c r="E24" s="856">
        <v>0.5</v>
      </c>
      <c r="F24" s="855">
        <v>1</v>
      </c>
      <c r="G24" s="856">
        <v>0.33333333333333331</v>
      </c>
      <c r="H24" s="855">
        <v>0</v>
      </c>
      <c r="I24" s="856">
        <v>0</v>
      </c>
      <c r="J24" s="855">
        <v>190</v>
      </c>
      <c r="K24" s="856">
        <v>0.94059405940594054</v>
      </c>
      <c r="L24" s="855">
        <v>33</v>
      </c>
      <c r="M24" s="856">
        <v>0.91666666666666663</v>
      </c>
      <c r="N24" s="855">
        <v>157</v>
      </c>
      <c r="O24" s="856">
        <v>0.94578313253012047</v>
      </c>
      <c r="P24" s="855">
        <v>0</v>
      </c>
      <c r="Q24" s="856">
        <v>0</v>
      </c>
      <c r="R24" s="857">
        <v>0</v>
      </c>
      <c r="S24" s="858">
        <v>0</v>
      </c>
      <c r="T24" s="857">
        <v>0</v>
      </c>
      <c r="U24" s="858">
        <v>0</v>
      </c>
      <c r="V24" s="857">
        <v>22</v>
      </c>
      <c r="W24" s="858">
        <v>0.91666666666666663</v>
      </c>
    </row>
    <row r="25" spans="1:23" ht="15.75" x14ac:dyDescent="0.25">
      <c r="A25" s="167" t="s">
        <v>121</v>
      </c>
      <c r="B25" s="853">
        <v>199</v>
      </c>
      <c r="C25" s="854">
        <v>0.60856269113149852</v>
      </c>
      <c r="D25" s="855">
        <v>1</v>
      </c>
      <c r="E25" s="856">
        <v>0.25</v>
      </c>
      <c r="F25" s="855">
        <v>0</v>
      </c>
      <c r="G25" s="856">
        <v>0</v>
      </c>
      <c r="H25" s="855">
        <v>0</v>
      </c>
      <c r="I25" s="856">
        <v>0</v>
      </c>
      <c r="J25" s="855">
        <v>184</v>
      </c>
      <c r="K25" s="856">
        <v>0.93401015228426398</v>
      </c>
      <c r="L25" s="855">
        <v>32</v>
      </c>
      <c r="M25" s="856">
        <v>0.86486486486486491</v>
      </c>
      <c r="N25" s="855">
        <v>152</v>
      </c>
      <c r="O25" s="856">
        <v>0.95</v>
      </c>
      <c r="P25" s="855">
        <v>1</v>
      </c>
      <c r="Q25" s="856">
        <v>1.0416666666666666E-2</v>
      </c>
      <c r="R25" s="857">
        <v>1</v>
      </c>
      <c r="S25" s="858">
        <v>1.2987012987012988E-2</v>
      </c>
      <c r="T25" s="857">
        <v>0</v>
      </c>
      <c r="U25" s="858">
        <v>0</v>
      </c>
      <c r="V25" s="857">
        <v>13</v>
      </c>
      <c r="W25" s="858">
        <v>0.56521739130434778</v>
      </c>
    </row>
    <row r="26" spans="1:23" ht="15.75" x14ac:dyDescent="0.25">
      <c r="A26" s="159" t="s">
        <v>103</v>
      </c>
      <c r="B26" s="859">
        <v>2599</v>
      </c>
      <c r="C26" s="860">
        <v>0.71303155006858709</v>
      </c>
      <c r="D26" s="861">
        <v>115</v>
      </c>
      <c r="E26" s="860">
        <v>0.84558823529411764</v>
      </c>
      <c r="F26" s="861">
        <v>3</v>
      </c>
      <c r="G26" s="860">
        <v>4.8387096774193547E-2</v>
      </c>
      <c r="H26" s="861">
        <v>0</v>
      </c>
      <c r="I26" s="860">
        <v>0</v>
      </c>
      <c r="J26" s="861">
        <v>2331</v>
      </c>
      <c r="K26" s="860">
        <v>0.94487231455208753</v>
      </c>
      <c r="L26" s="861">
        <v>389</v>
      </c>
      <c r="M26" s="860">
        <v>0.89016018306636158</v>
      </c>
      <c r="N26" s="861">
        <v>1942</v>
      </c>
      <c r="O26" s="860">
        <v>0.95665024630541873</v>
      </c>
      <c r="P26" s="861">
        <v>4</v>
      </c>
      <c r="Q26" s="860">
        <v>5.3475935828877002E-3</v>
      </c>
      <c r="R26" s="862">
        <v>4</v>
      </c>
      <c r="S26" s="863">
        <v>7.677543186180422E-3</v>
      </c>
      <c r="T26" s="862">
        <v>0</v>
      </c>
      <c r="U26" s="863">
        <v>0</v>
      </c>
      <c r="V26" s="862">
        <v>146</v>
      </c>
      <c r="W26" s="863">
        <v>0.75647668393782386</v>
      </c>
    </row>
    <row r="27" spans="1:23" ht="15.75" x14ac:dyDescent="0.25">
      <c r="A27" s="41"/>
      <c r="B27" s="853"/>
      <c r="C27" s="864"/>
      <c r="D27" s="848"/>
      <c r="E27" s="856"/>
      <c r="F27" s="848"/>
      <c r="G27" s="865"/>
      <c r="H27" s="855"/>
      <c r="I27" s="865"/>
      <c r="J27" s="848"/>
      <c r="K27" s="865"/>
      <c r="L27" s="848"/>
      <c r="M27" s="865"/>
      <c r="N27" s="848"/>
      <c r="O27" s="865"/>
      <c r="P27" s="848"/>
      <c r="Q27" s="865"/>
      <c r="R27" s="857"/>
      <c r="S27" s="866"/>
      <c r="T27" s="857"/>
      <c r="U27" s="866"/>
      <c r="V27" s="857"/>
      <c r="W27" s="866"/>
    </row>
    <row r="28" spans="1:23" ht="15.75" x14ac:dyDescent="0.25">
      <c r="A28" s="159" t="s">
        <v>122</v>
      </c>
      <c r="B28" s="853"/>
      <c r="C28" s="864"/>
      <c r="D28" s="848"/>
      <c r="E28" s="856"/>
      <c r="F28" s="848"/>
      <c r="G28" s="865"/>
      <c r="H28" s="855"/>
      <c r="I28" s="865"/>
      <c r="J28" s="848"/>
      <c r="K28" s="865"/>
      <c r="L28" s="848"/>
      <c r="M28" s="865"/>
      <c r="N28" s="848"/>
      <c r="O28" s="865"/>
      <c r="P28" s="848"/>
      <c r="Q28" s="865"/>
      <c r="R28" s="857"/>
      <c r="S28" s="866"/>
      <c r="T28" s="857"/>
      <c r="U28" s="866"/>
      <c r="V28" s="857"/>
      <c r="W28" s="866"/>
    </row>
    <row r="29" spans="1:23" ht="15.75" x14ac:dyDescent="0.25">
      <c r="A29" s="41" t="s">
        <v>52</v>
      </c>
      <c r="B29" s="853">
        <v>1596</v>
      </c>
      <c r="C29" s="854">
        <v>0.92468134414831982</v>
      </c>
      <c r="D29" s="855">
        <v>90</v>
      </c>
      <c r="E29" s="856">
        <v>0.9375</v>
      </c>
      <c r="F29" s="855">
        <v>0</v>
      </c>
      <c r="G29" s="856">
        <v>0</v>
      </c>
      <c r="H29" s="855">
        <v>0</v>
      </c>
      <c r="I29" s="865">
        <v>0</v>
      </c>
      <c r="J29" s="855">
        <v>1506</v>
      </c>
      <c r="K29" s="856">
        <v>1</v>
      </c>
      <c r="L29" s="855">
        <v>142</v>
      </c>
      <c r="M29" s="856">
        <v>1</v>
      </c>
      <c r="N29" s="855">
        <v>1364</v>
      </c>
      <c r="O29" s="856">
        <v>1</v>
      </c>
      <c r="P29" s="855">
        <v>0</v>
      </c>
      <c r="Q29" s="856">
        <v>0</v>
      </c>
      <c r="R29" s="857">
        <v>0</v>
      </c>
      <c r="S29" s="858">
        <v>0</v>
      </c>
      <c r="T29" s="855">
        <v>0</v>
      </c>
      <c r="U29" s="865">
        <v>0</v>
      </c>
      <c r="V29" s="857">
        <v>0</v>
      </c>
      <c r="W29" s="858">
        <v>0</v>
      </c>
    </row>
    <row r="30" spans="1:23" ht="15.75" x14ac:dyDescent="0.25">
      <c r="A30" s="41" t="s">
        <v>53</v>
      </c>
      <c r="B30" s="853">
        <v>663</v>
      </c>
      <c r="C30" s="854">
        <v>0.60382513661202186</v>
      </c>
      <c r="D30" s="855">
        <v>0</v>
      </c>
      <c r="E30" s="856">
        <v>0</v>
      </c>
      <c r="F30" s="855">
        <v>0</v>
      </c>
      <c r="G30" s="856">
        <v>0</v>
      </c>
      <c r="H30" s="855">
        <v>0</v>
      </c>
      <c r="I30" s="865">
        <v>0</v>
      </c>
      <c r="J30" s="855">
        <v>645</v>
      </c>
      <c r="K30" s="856">
        <v>0.84313725490196079</v>
      </c>
      <c r="L30" s="855">
        <v>174</v>
      </c>
      <c r="M30" s="856">
        <v>0.80930232558139537</v>
      </c>
      <c r="N30" s="855">
        <v>471</v>
      </c>
      <c r="O30" s="856">
        <v>0.85636363636363633</v>
      </c>
      <c r="P30" s="855">
        <v>1</v>
      </c>
      <c r="Q30" s="856">
        <v>3.472222222222222E-3</v>
      </c>
      <c r="R30" s="857">
        <v>1</v>
      </c>
      <c r="S30" s="858">
        <v>4.6948356807511738E-3</v>
      </c>
      <c r="T30" s="855">
        <v>0</v>
      </c>
      <c r="U30" s="865">
        <v>0</v>
      </c>
      <c r="V30" s="857">
        <v>17</v>
      </c>
      <c r="W30" s="858">
        <v>0.77272727272727271</v>
      </c>
    </row>
    <row r="31" spans="1:23" ht="15.75" x14ac:dyDescent="0.25">
      <c r="A31" s="41" t="s">
        <v>54</v>
      </c>
      <c r="B31" s="853">
        <v>340</v>
      </c>
      <c r="C31" s="854">
        <v>0.41412911084043846</v>
      </c>
      <c r="D31" s="855">
        <v>25</v>
      </c>
      <c r="E31" s="856">
        <v>0.625</v>
      </c>
      <c r="F31" s="855">
        <v>3</v>
      </c>
      <c r="G31" s="856">
        <v>0.11538461538461539</v>
      </c>
      <c r="H31" s="855">
        <v>0</v>
      </c>
      <c r="I31" s="865">
        <v>0</v>
      </c>
      <c r="J31" s="855">
        <v>180</v>
      </c>
      <c r="K31" s="856">
        <v>0.91836734693877553</v>
      </c>
      <c r="L31" s="855">
        <v>73</v>
      </c>
      <c r="M31" s="856">
        <v>0.91249999999999998</v>
      </c>
      <c r="N31" s="855">
        <v>107</v>
      </c>
      <c r="O31" s="856">
        <v>0.92241379310344829</v>
      </c>
      <c r="P31" s="855">
        <v>3</v>
      </c>
      <c r="Q31" s="856">
        <v>8.241758241758242E-3</v>
      </c>
      <c r="R31" s="857">
        <v>3</v>
      </c>
      <c r="S31" s="858">
        <v>1.2E-2</v>
      </c>
      <c r="T31" s="855">
        <v>0</v>
      </c>
      <c r="U31" s="865">
        <v>0</v>
      </c>
      <c r="V31" s="857">
        <v>129</v>
      </c>
      <c r="W31" s="858">
        <v>0.76331360946745563</v>
      </c>
    </row>
    <row r="32" spans="1:23" ht="16.5" thickBot="1" x14ac:dyDescent="0.3">
      <c r="A32" s="874" t="s">
        <v>103</v>
      </c>
      <c r="B32" s="875">
        <v>2599</v>
      </c>
      <c r="C32" s="876">
        <v>0.71303155006858709</v>
      </c>
      <c r="D32" s="877">
        <v>115</v>
      </c>
      <c r="E32" s="876">
        <v>0.84558823529411764</v>
      </c>
      <c r="F32" s="877">
        <v>3</v>
      </c>
      <c r="G32" s="876">
        <v>4.8387096774193547E-2</v>
      </c>
      <c r="H32" s="877">
        <v>0</v>
      </c>
      <c r="I32" s="873">
        <v>0</v>
      </c>
      <c r="J32" s="877">
        <v>2331</v>
      </c>
      <c r="K32" s="876">
        <v>0.94487231455208753</v>
      </c>
      <c r="L32" s="877">
        <v>389</v>
      </c>
      <c r="M32" s="876">
        <v>0.89016018306636158</v>
      </c>
      <c r="N32" s="877">
        <v>1942</v>
      </c>
      <c r="O32" s="876">
        <v>0.95665024630541873</v>
      </c>
      <c r="P32" s="877">
        <v>4</v>
      </c>
      <c r="Q32" s="876">
        <v>5.3475935828877002E-3</v>
      </c>
      <c r="R32" s="878">
        <v>4</v>
      </c>
      <c r="S32" s="879">
        <v>7.677543186180422E-3</v>
      </c>
      <c r="T32" s="877">
        <v>0</v>
      </c>
      <c r="U32" s="1407">
        <v>0</v>
      </c>
      <c r="V32" s="878">
        <v>146</v>
      </c>
      <c r="W32" s="879">
        <v>0.75647668393782386</v>
      </c>
    </row>
    <row r="33" spans="1:48" ht="15.75" x14ac:dyDescent="0.25">
      <c r="A33" s="418"/>
      <c r="B33" s="880"/>
      <c r="C33" s="269"/>
      <c r="D33" s="880"/>
      <c r="E33" s="269"/>
      <c r="F33" s="880"/>
      <c r="G33" s="269"/>
      <c r="H33" s="231"/>
      <c r="I33" s="881"/>
      <c r="J33" s="880"/>
      <c r="K33" s="269"/>
      <c r="L33" s="880"/>
      <c r="M33" s="269"/>
      <c r="N33" s="880"/>
      <c r="O33" s="269"/>
      <c r="P33" s="880"/>
      <c r="Q33" s="269"/>
      <c r="R33" s="882"/>
      <c r="S33" s="883"/>
      <c r="T33" s="882"/>
      <c r="U33" s="883"/>
      <c r="V33" s="882"/>
      <c r="W33" s="883"/>
      <c r="Z33" s="418"/>
      <c r="AA33" s="880"/>
      <c r="AB33" s="269"/>
      <c r="AC33" s="880"/>
      <c r="AD33" s="269"/>
      <c r="AE33" s="880"/>
      <c r="AF33" s="269"/>
      <c r="AG33" s="231"/>
      <c r="AH33" s="884"/>
      <c r="AI33" s="880"/>
      <c r="AJ33" s="269"/>
      <c r="AK33" s="880"/>
      <c r="AL33" s="269"/>
      <c r="AM33" s="880"/>
      <c r="AN33" s="269"/>
      <c r="AO33" s="880"/>
      <c r="AP33" s="269"/>
      <c r="AQ33" s="882"/>
      <c r="AR33" s="883"/>
      <c r="AS33" s="882"/>
      <c r="AT33" s="883"/>
      <c r="AU33" s="882"/>
      <c r="AV33" s="883"/>
    </row>
    <row r="34" spans="1:48" ht="15.75" x14ac:dyDescent="0.25">
      <c r="A34" s="67" t="s">
        <v>62</v>
      </c>
    </row>
    <row r="35" spans="1:48" ht="15.75" x14ac:dyDescent="0.25">
      <c r="A35" s="67" t="s">
        <v>123</v>
      </c>
    </row>
    <row r="36" spans="1:48" ht="15.75" x14ac:dyDescent="0.25">
      <c r="A36" s="67" t="s">
        <v>124</v>
      </c>
    </row>
    <row r="38" spans="1:48" x14ac:dyDescent="0.25">
      <c r="A38" s="71" t="s">
        <v>783</v>
      </c>
      <c r="B38" s="71"/>
      <c r="C38" s="71"/>
      <c r="D38" s="71"/>
      <c r="E38" s="71"/>
      <c r="F38" s="71"/>
      <c r="G38" s="71"/>
      <c r="H38" s="71"/>
      <c r="I38" s="71"/>
      <c r="J38" s="70"/>
      <c r="K38" s="70"/>
      <c r="L38" s="71"/>
      <c r="M38" s="71"/>
      <c r="N38" s="71"/>
    </row>
    <row r="39" spans="1:48" x14ac:dyDescent="0.25">
      <c r="A39" t="s">
        <v>12</v>
      </c>
    </row>
    <row r="41" spans="1:48" x14ac:dyDescent="0.25">
      <c r="A41" s="1603" t="s">
        <v>1097</v>
      </c>
      <c r="B41" s="1615"/>
      <c r="C41" s="1615"/>
      <c r="D41" s="1615"/>
      <c r="E41" s="1615"/>
      <c r="F41" s="1681"/>
      <c r="G41" s="1681"/>
      <c r="H41" s="1681"/>
      <c r="I41" s="1681"/>
      <c r="J41" s="1681"/>
      <c r="K41" s="1681"/>
      <c r="L41" s="1681"/>
    </row>
    <row r="42" spans="1:48" ht="15.75" thickBot="1" x14ac:dyDescent="0.3">
      <c r="J42"/>
      <c r="K42"/>
    </row>
    <row r="43" spans="1:48" ht="15.75" customHeight="1" x14ac:dyDescent="0.25">
      <c r="A43" s="248"/>
      <c r="B43" s="1679" t="s">
        <v>29</v>
      </c>
      <c r="C43" s="1680"/>
      <c r="D43" s="1679" t="s">
        <v>32</v>
      </c>
      <c r="E43" s="1680"/>
      <c r="F43" s="1679" t="s">
        <v>36</v>
      </c>
      <c r="G43" s="1680"/>
      <c r="J43"/>
      <c r="K43"/>
    </row>
    <row r="44" spans="1:48" s="648" customFormat="1" ht="47.25" x14ac:dyDescent="0.25">
      <c r="A44" s="689"/>
      <c r="B44" s="839" t="s">
        <v>781</v>
      </c>
      <c r="C44" s="840" t="s">
        <v>782</v>
      </c>
      <c r="D44" s="839" t="s">
        <v>781</v>
      </c>
      <c r="E44" s="840" t="s">
        <v>782</v>
      </c>
      <c r="F44" s="839" t="s">
        <v>781</v>
      </c>
      <c r="G44" s="840" t="s">
        <v>782</v>
      </c>
    </row>
    <row r="45" spans="1:48" ht="15.75" x14ac:dyDescent="0.25">
      <c r="A45" s="689"/>
      <c r="B45" s="717"/>
      <c r="C45" s="841"/>
      <c r="D45" s="842"/>
      <c r="E45" s="843"/>
      <c r="F45" s="717"/>
      <c r="G45" s="718"/>
      <c r="J45"/>
      <c r="K45"/>
    </row>
    <row r="46" spans="1:48" ht="15.75" x14ac:dyDescent="0.25">
      <c r="A46" s="159" t="s">
        <v>52</v>
      </c>
      <c r="B46" s="846"/>
      <c r="C46" s="847"/>
      <c r="D46" s="848"/>
      <c r="E46" s="849"/>
      <c r="F46" s="885"/>
      <c r="G46" s="886"/>
      <c r="J46"/>
      <c r="K46"/>
    </row>
    <row r="47" spans="1:48" ht="15.75" x14ac:dyDescent="0.25">
      <c r="A47" s="41" t="s">
        <v>71</v>
      </c>
      <c r="B47" s="853">
        <v>3</v>
      </c>
      <c r="C47" s="1410">
        <v>1</v>
      </c>
      <c r="D47" s="855">
        <v>85</v>
      </c>
      <c r="E47" s="856">
        <v>0.89473684210526316</v>
      </c>
      <c r="F47" s="1408">
        <v>5</v>
      </c>
      <c r="G47" s="1412">
        <v>0.625</v>
      </c>
      <c r="J47"/>
      <c r="K47"/>
    </row>
    <row r="48" spans="1:48" ht="15.75" x14ac:dyDescent="0.25">
      <c r="A48" s="41" t="s">
        <v>72</v>
      </c>
      <c r="B48" s="853">
        <v>0</v>
      </c>
      <c r="C48" s="854">
        <v>0</v>
      </c>
      <c r="D48" s="855">
        <v>133</v>
      </c>
      <c r="E48" s="856">
        <v>0.96376811594202894</v>
      </c>
      <c r="F48" s="1408">
        <v>34</v>
      </c>
      <c r="G48" s="887">
        <v>1</v>
      </c>
      <c r="J48"/>
      <c r="K48"/>
    </row>
    <row r="49" spans="1:11" ht="15.75" x14ac:dyDescent="0.25">
      <c r="A49" s="41" t="s">
        <v>73</v>
      </c>
      <c r="B49" s="853">
        <v>0</v>
      </c>
      <c r="C49" s="854">
        <v>0</v>
      </c>
      <c r="D49" s="855">
        <v>59</v>
      </c>
      <c r="E49" s="856">
        <v>0.90769230769230769</v>
      </c>
      <c r="F49" s="1408">
        <v>20</v>
      </c>
      <c r="G49" s="887">
        <v>1</v>
      </c>
      <c r="J49"/>
      <c r="K49"/>
    </row>
    <row r="50" spans="1:11" ht="15.75" x14ac:dyDescent="0.25">
      <c r="A50" s="41" t="s">
        <v>74</v>
      </c>
      <c r="B50" s="853">
        <v>1</v>
      </c>
      <c r="C50" s="1411">
        <v>1</v>
      </c>
      <c r="D50" s="855">
        <v>68</v>
      </c>
      <c r="E50" s="856">
        <v>1</v>
      </c>
      <c r="F50" s="1408">
        <v>5</v>
      </c>
      <c r="G50" s="1412">
        <v>1</v>
      </c>
      <c r="J50"/>
      <c r="K50"/>
    </row>
    <row r="51" spans="1:11" ht="15.75" x14ac:dyDescent="0.25">
      <c r="A51" s="41" t="s">
        <v>75</v>
      </c>
      <c r="B51" s="853">
        <v>0</v>
      </c>
      <c r="C51" s="854">
        <v>0</v>
      </c>
      <c r="D51" s="855">
        <v>18</v>
      </c>
      <c r="E51" s="856">
        <v>0.94736842105263153</v>
      </c>
      <c r="F51" s="1408">
        <v>0</v>
      </c>
      <c r="G51" s="854">
        <v>0</v>
      </c>
      <c r="J51"/>
      <c r="K51"/>
    </row>
    <row r="52" spans="1:11" ht="15.75" x14ac:dyDescent="0.25">
      <c r="A52" s="41" t="s">
        <v>76</v>
      </c>
      <c r="B52" s="853">
        <v>1</v>
      </c>
      <c r="C52" s="1411">
        <v>1</v>
      </c>
      <c r="D52" s="855">
        <v>77</v>
      </c>
      <c r="E52" s="856">
        <v>0.98717948717948723</v>
      </c>
      <c r="F52" s="1408">
        <v>8</v>
      </c>
      <c r="G52" s="1412">
        <v>0.88888888888888884</v>
      </c>
      <c r="J52"/>
      <c r="K52"/>
    </row>
    <row r="53" spans="1:11" ht="15.75" x14ac:dyDescent="0.25">
      <c r="A53" s="41" t="s">
        <v>77</v>
      </c>
      <c r="B53" s="853">
        <v>0</v>
      </c>
      <c r="C53" s="854">
        <v>0</v>
      </c>
      <c r="D53" s="855">
        <v>49</v>
      </c>
      <c r="E53" s="856">
        <v>0.81666666666666665</v>
      </c>
      <c r="F53" s="1408">
        <v>0</v>
      </c>
      <c r="G53" s="854">
        <v>0</v>
      </c>
      <c r="J53"/>
      <c r="K53"/>
    </row>
    <row r="54" spans="1:11" ht="15.75" x14ac:dyDescent="0.25">
      <c r="A54" s="41" t="s">
        <v>78</v>
      </c>
      <c r="B54" s="853">
        <v>5</v>
      </c>
      <c r="C54" s="1411">
        <v>1</v>
      </c>
      <c r="D54" s="855">
        <v>36</v>
      </c>
      <c r="E54" s="856">
        <v>0.92307692307692313</v>
      </c>
      <c r="F54" s="1408">
        <v>0</v>
      </c>
      <c r="G54" s="854">
        <v>0</v>
      </c>
      <c r="J54"/>
      <c r="K54"/>
    </row>
    <row r="55" spans="1:11" ht="15.75" x14ac:dyDescent="0.25">
      <c r="A55" s="41" t="s">
        <v>79</v>
      </c>
      <c r="B55" s="853">
        <v>0</v>
      </c>
      <c r="C55" s="854">
        <v>0</v>
      </c>
      <c r="D55" s="855">
        <v>42</v>
      </c>
      <c r="E55" s="856">
        <v>0.8936170212765957</v>
      </c>
      <c r="F55" s="1408">
        <v>1</v>
      </c>
      <c r="G55" s="1412">
        <v>1</v>
      </c>
      <c r="J55"/>
      <c r="K55"/>
    </row>
    <row r="56" spans="1:11" ht="15.75" x14ac:dyDescent="0.25">
      <c r="A56" s="41" t="s">
        <v>80</v>
      </c>
      <c r="B56" s="853">
        <v>1</v>
      </c>
      <c r="C56" s="1411">
        <v>1</v>
      </c>
      <c r="D56" s="855">
        <v>50</v>
      </c>
      <c r="E56" s="856">
        <v>1</v>
      </c>
      <c r="F56" s="1408">
        <v>7</v>
      </c>
      <c r="G56" s="1412">
        <v>0.7</v>
      </c>
      <c r="J56"/>
      <c r="K56"/>
    </row>
    <row r="57" spans="1:11" ht="15.75" x14ac:dyDescent="0.25">
      <c r="A57" s="41" t="s">
        <v>81</v>
      </c>
      <c r="B57" s="853">
        <v>6</v>
      </c>
      <c r="C57" s="1411">
        <v>1</v>
      </c>
      <c r="D57" s="855">
        <v>26</v>
      </c>
      <c r="E57" s="856">
        <v>0.96296296296296291</v>
      </c>
      <c r="F57" s="1408">
        <v>0</v>
      </c>
      <c r="G57" s="854">
        <v>0</v>
      </c>
      <c r="J57"/>
      <c r="K57"/>
    </row>
    <row r="58" spans="1:11" ht="15.75" x14ac:dyDescent="0.25">
      <c r="A58" s="41" t="s">
        <v>82</v>
      </c>
      <c r="B58" s="853">
        <v>10</v>
      </c>
      <c r="C58" s="1411">
        <v>0.47619047619047616</v>
      </c>
      <c r="D58" s="855">
        <v>195</v>
      </c>
      <c r="E58" s="856">
        <v>0.94202898550724634</v>
      </c>
      <c r="F58" s="1408">
        <v>6</v>
      </c>
      <c r="G58" s="1412">
        <v>0.23076923076923078</v>
      </c>
      <c r="J58"/>
      <c r="K58"/>
    </row>
    <row r="59" spans="1:11" ht="15.75" x14ac:dyDescent="0.25">
      <c r="A59" s="41" t="s">
        <v>83</v>
      </c>
      <c r="B59" s="853">
        <v>2</v>
      </c>
      <c r="C59" s="1411">
        <v>1</v>
      </c>
      <c r="D59" s="855">
        <v>66</v>
      </c>
      <c r="E59" s="856">
        <v>1</v>
      </c>
      <c r="F59" s="1408">
        <v>0</v>
      </c>
      <c r="G59" s="887">
        <v>0</v>
      </c>
      <c r="J59"/>
      <c r="K59"/>
    </row>
    <row r="60" spans="1:11" ht="15.75" x14ac:dyDescent="0.25">
      <c r="A60" s="41" t="s">
        <v>84</v>
      </c>
      <c r="B60" s="853">
        <v>5</v>
      </c>
      <c r="C60" s="1411">
        <v>0.83333333333333337</v>
      </c>
      <c r="D60" s="855">
        <v>141</v>
      </c>
      <c r="E60" s="856">
        <v>0.97241379310344822</v>
      </c>
      <c r="F60" s="1408">
        <v>15</v>
      </c>
      <c r="G60" s="887">
        <v>0.9375</v>
      </c>
      <c r="J60"/>
      <c r="K60"/>
    </row>
    <row r="61" spans="1:11" ht="15.75" x14ac:dyDescent="0.25">
      <c r="A61" s="41" t="s">
        <v>85</v>
      </c>
      <c r="B61" s="853">
        <v>28</v>
      </c>
      <c r="C61" s="856">
        <v>0.96551724137931039</v>
      </c>
      <c r="D61" s="855">
        <v>206</v>
      </c>
      <c r="E61" s="856">
        <v>0.94495412844036697</v>
      </c>
      <c r="F61" s="1408">
        <v>1</v>
      </c>
      <c r="G61" s="1412">
        <v>1</v>
      </c>
      <c r="J61"/>
      <c r="K61"/>
    </row>
    <row r="62" spans="1:11" ht="15.75" x14ac:dyDescent="0.25">
      <c r="A62" s="41" t="s">
        <v>86</v>
      </c>
      <c r="B62" s="853">
        <v>2</v>
      </c>
      <c r="C62" s="1411">
        <v>0.66666666666666663</v>
      </c>
      <c r="D62" s="855">
        <v>192</v>
      </c>
      <c r="E62" s="856">
        <v>0.98969072164948457</v>
      </c>
      <c r="F62" s="1408">
        <v>10</v>
      </c>
      <c r="G62" s="1412">
        <v>1</v>
      </c>
      <c r="J62"/>
      <c r="K62"/>
    </row>
    <row r="63" spans="1:11" ht="15.75" x14ac:dyDescent="0.25">
      <c r="A63" s="41" t="s">
        <v>87</v>
      </c>
      <c r="B63" s="853">
        <v>8</v>
      </c>
      <c r="C63" s="1411">
        <v>1</v>
      </c>
      <c r="D63" s="855">
        <v>18</v>
      </c>
      <c r="E63" s="856">
        <v>0.75</v>
      </c>
      <c r="F63" s="1408">
        <v>0</v>
      </c>
      <c r="G63" s="854">
        <v>0</v>
      </c>
      <c r="J63"/>
      <c r="K63"/>
    </row>
    <row r="64" spans="1:11" ht="15.75" x14ac:dyDescent="0.25">
      <c r="A64" s="41" t="s">
        <v>88</v>
      </c>
      <c r="B64" s="853">
        <v>7</v>
      </c>
      <c r="C64" s="1411">
        <v>1</v>
      </c>
      <c r="D64" s="855">
        <v>49</v>
      </c>
      <c r="E64" s="856">
        <v>0.96078431372549022</v>
      </c>
      <c r="F64" s="1408">
        <v>3</v>
      </c>
      <c r="G64" s="1412">
        <v>0.6</v>
      </c>
      <c r="J64"/>
      <c r="K64"/>
    </row>
    <row r="65" spans="1:11" ht="15.75" x14ac:dyDescent="0.25">
      <c r="A65" s="41" t="s">
        <v>89</v>
      </c>
      <c r="B65" s="853">
        <v>0</v>
      </c>
      <c r="C65" s="854">
        <v>0</v>
      </c>
      <c r="D65" s="855">
        <v>53</v>
      </c>
      <c r="E65" s="856">
        <v>0.98148148148148151</v>
      </c>
      <c r="F65" s="1408">
        <v>7</v>
      </c>
      <c r="G65" s="1412">
        <v>0.77777777777777779</v>
      </c>
      <c r="J65"/>
      <c r="K65"/>
    </row>
    <row r="66" spans="1:11" ht="15.75" x14ac:dyDescent="0.25">
      <c r="A66" s="549" t="s">
        <v>90</v>
      </c>
      <c r="B66" s="853">
        <v>0</v>
      </c>
      <c r="C66" s="854">
        <v>0</v>
      </c>
      <c r="D66" s="855">
        <v>24</v>
      </c>
      <c r="E66" s="856">
        <v>1</v>
      </c>
      <c r="F66" s="1408">
        <v>1</v>
      </c>
      <c r="G66" s="1412">
        <v>1</v>
      </c>
      <c r="J66"/>
      <c r="K66"/>
    </row>
    <row r="67" spans="1:11" ht="15.75" x14ac:dyDescent="0.25">
      <c r="A67" s="41" t="s">
        <v>91</v>
      </c>
      <c r="B67" s="853">
        <v>4</v>
      </c>
      <c r="C67" s="1411">
        <v>1</v>
      </c>
      <c r="D67" s="855">
        <v>54</v>
      </c>
      <c r="E67" s="856">
        <v>0.98181818181818181</v>
      </c>
      <c r="F67" s="1408">
        <v>1</v>
      </c>
      <c r="G67" s="1412">
        <v>1</v>
      </c>
      <c r="J67"/>
      <c r="K67"/>
    </row>
    <row r="68" spans="1:11" ht="15.75" x14ac:dyDescent="0.25">
      <c r="A68" s="41" t="s">
        <v>92</v>
      </c>
      <c r="B68" s="853">
        <v>13</v>
      </c>
      <c r="C68" s="856">
        <v>1</v>
      </c>
      <c r="D68" s="855">
        <v>120</v>
      </c>
      <c r="E68" s="856">
        <v>0.95238095238095233</v>
      </c>
      <c r="F68" s="1408">
        <v>0</v>
      </c>
      <c r="G68" s="887">
        <v>0</v>
      </c>
      <c r="J68"/>
      <c r="K68"/>
    </row>
    <row r="69" spans="1:11" ht="15.75" x14ac:dyDescent="0.25">
      <c r="A69" s="41" t="s">
        <v>93</v>
      </c>
      <c r="B69" s="853">
        <v>0</v>
      </c>
      <c r="C69" s="854">
        <v>0</v>
      </c>
      <c r="D69" s="855">
        <v>21</v>
      </c>
      <c r="E69" s="856">
        <v>1</v>
      </c>
      <c r="F69" s="1408">
        <v>0</v>
      </c>
      <c r="G69" s="854">
        <v>0</v>
      </c>
      <c r="J69"/>
      <c r="K69"/>
    </row>
    <row r="70" spans="1:11" ht="15.75" x14ac:dyDescent="0.25">
      <c r="A70" s="41" t="s">
        <v>94</v>
      </c>
      <c r="B70" s="853">
        <v>1</v>
      </c>
      <c r="C70" s="1411">
        <v>1</v>
      </c>
      <c r="D70" s="855">
        <v>81</v>
      </c>
      <c r="E70" s="856">
        <v>0.93103448275862066</v>
      </c>
      <c r="F70" s="1408">
        <v>1</v>
      </c>
      <c r="G70" s="1412">
        <v>0.25</v>
      </c>
      <c r="J70"/>
      <c r="K70"/>
    </row>
    <row r="71" spans="1:11" ht="15.75" x14ac:dyDescent="0.25">
      <c r="A71" s="41" t="s">
        <v>95</v>
      </c>
      <c r="B71" s="853">
        <v>8</v>
      </c>
      <c r="C71" s="1411">
        <v>0.88888888888888884</v>
      </c>
      <c r="D71" s="855">
        <v>58</v>
      </c>
      <c r="E71" s="856">
        <v>0.87878787878787878</v>
      </c>
      <c r="F71" s="1408">
        <v>0</v>
      </c>
      <c r="G71" s="854">
        <v>0</v>
      </c>
      <c r="J71"/>
      <c r="K71"/>
    </row>
    <row r="72" spans="1:11" ht="15.75" x14ac:dyDescent="0.25">
      <c r="A72" s="41" t="s">
        <v>96</v>
      </c>
      <c r="B72" s="853">
        <v>0</v>
      </c>
      <c r="C72" s="854">
        <v>0</v>
      </c>
      <c r="D72" s="855">
        <v>67</v>
      </c>
      <c r="E72" s="856">
        <v>0.95714285714285718</v>
      </c>
      <c r="F72" s="1408">
        <v>6</v>
      </c>
      <c r="G72" s="1412">
        <v>0.8571428571428571</v>
      </c>
      <c r="J72"/>
      <c r="K72"/>
    </row>
    <row r="73" spans="1:11" ht="15.75" x14ac:dyDescent="0.25">
      <c r="A73" s="41" t="s">
        <v>97</v>
      </c>
      <c r="B73" s="853">
        <v>0</v>
      </c>
      <c r="C73" s="854">
        <v>0</v>
      </c>
      <c r="D73" s="855">
        <v>28</v>
      </c>
      <c r="E73" s="856">
        <v>0.96551724137931039</v>
      </c>
      <c r="F73" s="1408">
        <v>0</v>
      </c>
      <c r="G73" s="854">
        <v>0</v>
      </c>
      <c r="J73"/>
      <c r="K73"/>
    </row>
    <row r="74" spans="1:11" ht="15.75" x14ac:dyDescent="0.25">
      <c r="A74" s="41" t="s">
        <v>98</v>
      </c>
      <c r="B74" s="853">
        <v>1</v>
      </c>
      <c r="C74" s="1410">
        <v>1</v>
      </c>
      <c r="D74" s="855">
        <v>47</v>
      </c>
      <c r="E74" s="856">
        <v>0.94</v>
      </c>
      <c r="F74" s="1408">
        <v>0</v>
      </c>
      <c r="G74" s="854">
        <v>0</v>
      </c>
      <c r="J74"/>
      <c r="K74"/>
    </row>
    <row r="75" spans="1:11" ht="15.75" x14ac:dyDescent="0.25">
      <c r="A75" s="41" t="s">
        <v>99</v>
      </c>
      <c r="B75" s="853">
        <v>5</v>
      </c>
      <c r="C75" s="1410">
        <v>1</v>
      </c>
      <c r="D75" s="855">
        <v>126</v>
      </c>
      <c r="E75" s="856">
        <v>0.984375</v>
      </c>
      <c r="F75" s="1408">
        <v>0</v>
      </c>
      <c r="G75" s="887">
        <v>0</v>
      </c>
      <c r="J75"/>
      <c r="K75"/>
    </row>
    <row r="76" spans="1:11" ht="15.75" x14ac:dyDescent="0.25">
      <c r="A76" s="41" t="s">
        <v>100</v>
      </c>
      <c r="B76" s="853">
        <v>0</v>
      </c>
      <c r="C76" s="854">
        <v>0</v>
      </c>
      <c r="D76" s="855">
        <v>43</v>
      </c>
      <c r="E76" s="856">
        <v>0.9555555555555556</v>
      </c>
      <c r="F76" s="1408">
        <v>1</v>
      </c>
      <c r="G76" s="1412">
        <v>0.2</v>
      </c>
      <c r="J76"/>
      <c r="K76"/>
    </row>
    <row r="77" spans="1:11" ht="15.75" x14ac:dyDescent="0.25">
      <c r="A77" s="41" t="s">
        <v>101</v>
      </c>
      <c r="B77" s="853">
        <v>3</v>
      </c>
      <c r="C77" s="1410">
        <v>1</v>
      </c>
      <c r="D77" s="855">
        <v>30</v>
      </c>
      <c r="E77" s="856">
        <v>1</v>
      </c>
      <c r="F77" s="1408">
        <v>0</v>
      </c>
      <c r="G77" s="854">
        <v>0</v>
      </c>
      <c r="J77"/>
      <c r="K77"/>
    </row>
    <row r="78" spans="1:11" ht="15.75" x14ac:dyDescent="0.25">
      <c r="A78" s="41" t="s">
        <v>102</v>
      </c>
      <c r="B78" s="853">
        <v>1</v>
      </c>
      <c r="C78" s="1410">
        <v>0.5</v>
      </c>
      <c r="D78" s="855">
        <v>69</v>
      </c>
      <c r="E78" s="856">
        <v>0.75824175824175821</v>
      </c>
      <c r="F78" s="1408">
        <v>14</v>
      </c>
      <c r="G78" s="887">
        <v>0.93333333333333335</v>
      </c>
      <c r="J78"/>
      <c r="K78"/>
    </row>
    <row r="79" spans="1:11" ht="16.5" thickBot="1" x14ac:dyDescent="0.3">
      <c r="A79" s="888" t="s">
        <v>103</v>
      </c>
      <c r="B79" s="875">
        <v>115</v>
      </c>
      <c r="C79" s="876">
        <v>0.84558823529411764</v>
      </c>
      <c r="D79" s="877">
        <v>2331</v>
      </c>
      <c r="E79" s="876">
        <v>0.94487231455208753</v>
      </c>
      <c r="F79" s="1409">
        <v>146</v>
      </c>
      <c r="G79" s="889">
        <v>0.75647668393782386</v>
      </c>
      <c r="J79"/>
      <c r="K79"/>
    </row>
    <row r="80" spans="1:11" ht="15.75" x14ac:dyDescent="0.25">
      <c r="A80" s="67" t="s">
        <v>62</v>
      </c>
    </row>
    <row r="82" spans="1:1" x14ac:dyDescent="0.25">
      <c r="A82" t="s">
        <v>289</v>
      </c>
    </row>
    <row r="83" spans="1:1" x14ac:dyDescent="0.25">
      <c r="A83" s="71" t="s">
        <v>783</v>
      </c>
    </row>
    <row r="84" spans="1:1" x14ac:dyDescent="0.25">
      <c r="A84" t="s">
        <v>12</v>
      </c>
    </row>
  </sheetData>
  <mergeCells count="16">
    <mergeCell ref="A41:L41"/>
    <mergeCell ref="B43:C43"/>
    <mergeCell ref="D43:E43"/>
    <mergeCell ref="F43:G43"/>
    <mergeCell ref="P3:Q3"/>
    <mergeCell ref="R3:S3"/>
    <mergeCell ref="T3:U3"/>
    <mergeCell ref="V3:W3"/>
    <mergeCell ref="N3:O3"/>
    <mergeCell ref="A1:L1"/>
    <mergeCell ref="B3:C3"/>
    <mergeCell ref="D3:E3"/>
    <mergeCell ref="F3:G3"/>
    <mergeCell ref="H3:I3"/>
    <mergeCell ref="J3:K3"/>
    <mergeCell ref="L3:M3"/>
  </mergeCells>
  <pageMargins left="0.25" right="0.25" top="0.75" bottom="0.75" header="0.3" footer="0.3"/>
  <pageSetup paperSize="9" scale="60" fitToWidth="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U32"/>
  <sheetViews>
    <sheetView zoomScaleNormal="100" workbookViewId="0">
      <selection activeCell="A2" sqref="A2"/>
    </sheetView>
  </sheetViews>
  <sheetFormatPr defaultRowHeight="15" x14ac:dyDescent="0.25"/>
  <cols>
    <col min="1" max="1" width="51.5703125" customWidth="1"/>
    <col min="2" max="2" width="11.5703125" customWidth="1"/>
    <col min="3" max="3" width="10.28515625" customWidth="1"/>
    <col min="4" max="4" width="12.5703125" customWidth="1"/>
    <col min="5" max="5" width="11.28515625" customWidth="1"/>
    <col min="6" max="6" width="12.5703125" customWidth="1"/>
    <col min="7" max="7" width="11" customWidth="1"/>
    <col min="8" max="8" width="12.5703125" customWidth="1"/>
    <col min="9" max="9" width="11.140625" customWidth="1"/>
    <col min="10" max="10" width="12.5703125" customWidth="1"/>
    <col min="11" max="11" width="10.140625" customWidth="1"/>
    <col min="12" max="12" width="12.5703125" customWidth="1"/>
    <col min="13" max="13" width="10.85546875" customWidth="1"/>
    <col min="14" max="14" width="12.5703125" customWidth="1"/>
    <col min="15" max="15" width="10.140625" customWidth="1"/>
    <col min="16" max="16" width="12.5703125" customWidth="1"/>
    <col min="17" max="17" width="10.85546875" customWidth="1"/>
    <col min="18" max="18" width="12.5703125" customWidth="1"/>
    <col min="19" max="19" width="10.85546875" customWidth="1"/>
    <col min="20" max="20" width="12.5703125" customWidth="1"/>
  </cols>
  <sheetData>
    <row r="1" spans="1:21" ht="15.75" x14ac:dyDescent="0.25">
      <c r="A1" s="1587" t="s">
        <v>186</v>
      </c>
      <c r="B1" s="1587"/>
      <c r="C1" s="1587"/>
      <c r="D1" s="1587"/>
      <c r="E1" s="1587"/>
      <c r="F1" s="1587"/>
      <c r="G1" s="1587"/>
      <c r="H1" s="1587"/>
      <c r="I1" s="1587"/>
      <c r="J1" s="1587"/>
      <c r="K1" s="1587"/>
      <c r="L1" s="1587"/>
      <c r="M1" s="1587"/>
      <c r="N1" s="1587"/>
      <c r="O1" s="1587"/>
      <c r="P1" s="1587"/>
      <c r="Q1" s="1587"/>
      <c r="R1" s="1587"/>
    </row>
    <row r="2" spans="1:21" x14ac:dyDescent="0.25">
      <c r="A2" s="26"/>
    </row>
    <row r="3" spans="1:21" ht="15.75" customHeight="1" x14ac:dyDescent="0.25">
      <c r="A3" s="27"/>
      <c r="B3" s="1588" t="s">
        <v>187</v>
      </c>
      <c r="C3" s="1589"/>
      <c r="D3" s="1589"/>
      <c r="E3" s="1589"/>
      <c r="F3" s="1589"/>
      <c r="G3" s="1589"/>
      <c r="H3" s="1589"/>
      <c r="I3" s="1589"/>
      <c r="J3" s="1589"/>
      <c r="K3" s="1589"/>
      <c r="L3" s="1589"/>
      <c r="M3" s="1589"/>
      <c r="N3" s="1589"/>
      <c r="O3" s="1589"/>
      <c r="P3" s="1589"/>
      <c r="Q3" s="1589"/>
      <c r="R3" s="1589"/>
      <c r="S3" s="1590"/>
      <c r="T3" s="1590"/>
    </row>
    <row r="4" spans="1:21" ht="15.75" customHeight="1" x14ac:dyDescent="0.25">
      <c r="A4" s="27"/>
      <c r="B4" s="1591" t="s">
        <v>15</v>
      </c>
      <c r="C4" s="1593" t="s">
        <v>16</v>
      </c>
      <c r="D4" s="1586"/>
      <c r="E4" s="1585" t="s">
        <v>17</v>
      </c>
      <c r="F4" s="1586"/>
      <c r="G4" s="1585" t="s">
        <v>18</v>
      </c>
      <c r="H4" s="1594"/>
      <c r="I4" s="1585" t="s">
        <v>19</v>
      </c>
      <c r="J4" s="1586"/>
      <c r="K4" s="1585" t="s">
        <v>20</v>
      </c>
      <c r="L4" s="1586"/>
      <c r="M4" s="1585" t="s">
        <v>21</v>
      </c>
      <c r="N4" s="1586"/>
      <c r="O4" s="1593" t="s">
        <v>22</v>
      </c>
      <c r="P4" s="1586"/>
      <c r="Q4" s="1585" t="s">
        <v>23</v>
      </c>
      <c r="R4" s="1586"/>
      <c r="S4" s="1585" t="s">
        <v>24</v>
      </c>
      <c r="T4" s="1586"/>
    </row>
    <row r="5" spans="1:21" ht="47.25" x14ac:dyDescent="0.25">
      <c r="A5" s="27"/>
      <c r="B5" s="1592"/>
      <c r="C5" s="28" t="s">
        <v>25</v>
      </c>
      <c r="D5" s="29" t="s">
        <v>26</v>
      </c>
      <c r="E5" s="30" t="s">
        <v>25</v>
      </c>
      <c r="F5" s="29" t="s">
        <v>26</v>
      </c>
      <c r="G5" s="30" t="s">
        <v>25</v>
      </c>
      <c r="H5" s="29" t="s">
        <v>26</v>
      </c>
      <c r="I5" s="30" t="s">
        <v>25</v>
      </c>
      <c r="J5" s="29" t="s">
        <v>26</v>
      </c>
      <c r="K5" s="30" t="s">
        <v>25</v>
      </c>
      <c r="L5" s="29" t="s">
        <v>26</v>
      </c>
      <c r="M5" s="30" t="s">
        <v>25</v>
      </c>
      <c r="N5" s="29" t="s">
        <v>26</v>
      </c>
      <c r="O5" s="31" t="s">
        <v>25</v>
      </c>
      <c r="P5" s="29" t="s">
        <v>26</v>
      </c>
      <c r="Q5" s="30" t="s">
        <v>25</v>
      </c>
      <c r="R5" s="29" t="s">
        <v>26</v>
      </c>
      <c r="S5" s="30" t="s">
        <v>25</v>
      </c>
      <c r="T5" s="29" t="s">
        <v>26</v>
      </c>
    </row>
    <row r="6" spans="1:21" ht="15.75" x14ac:dyDescent="0.25">
      <c r="A6" s="32"/>
      <c r="B6" s="33"/>
      <c r="C6" s="34"/>
      <c r="D6" s="35"/>
      <c r="E6" s="32"/>
      <c r="F6" s="35"/>
      <c r="G6" s="34"/>
      <c r="H6" s="34"/>
      <c r="I6" s="32"/>
      <c r="J6" s="35"/>
      <c r="K6" s="34"/>
      <c r="L6" s="34"/>
      <c r="M6" s="32"/>
      <c r="N6" s="35"/>
      <c r="O6" s="34"/>
      <c r="P6" s="35"/>
      <c r="Q6" s="32"/>
      <c r="R6" s="35"/>
      <c r="S6" s="32"/>
      <c r="T6" s="35"/>
    </row>
    <row r="7" spans="1:21" ht="15.75" x14ac:dyDescent="0.25">
      <c r="A7" s="36" t="s">
        <v>27</v>
      </c>
      <c r="B7" s="37"/>
      <c r="C7" s="38"/>
      <c r="D7" s="39"/>
      <c r="E7" s="40"/>
      <c r="F7" s="39"/>
      <c r="G7" s="38"/>
      <c r="H7" s="38"/>
      <c r="I7" s="40"/>
      <c r="J7" s="39"/>
      <c r="K7" s="38"/>
      <c r="L7" s="38"/>
      <c r="M7" s="40"/>
      <c r="N7" s="39"/>
      <c r="O7" s="38"/>
      <c r="P7" s="39"/>
      <c r="Q7" s="40"/>
      <c r="R7" s="39"/>
      <c r="S7" s="40"/>
      <c r="T7" s="39"/>
    </row>
    <row r="8" spans="1:21" ht="15.75" x14ac:dyDescent="0.25">
      <c r="A8" s="41" t="s">
        <v>28</v>
      </c>
      <c r="B8" s="42">
        <v>32700</v>
      </c>
      <c r="C8" s="43">
        <v>720</v>
      </c>
      <c r="D8" s="44">
        <v>1.3444624950983137</v>
      </c>
      <c r="E8" s="45">
        <v>3730</v>
      </c>
      <c r="F8" s="44">
        <v>6.6735847706290707</v>
      </c>
      <c r="G8" s="45">
        <v>4500</v>
      </c>
      <c r="H8" s="44">
        <v>7.9256911428068317</v>
      </c>
      <c r="I8" s="45">
        <v>3860</v>
      </c>
      <c r="J8" s="44">
        <v>6.7205941319014668</v>
      </c>
      <c r="K8" s="45">
        <v>3840</v>
      </c>
      <c r="L8" s="44">
        <v>6.56981712527773</v>
      </c>
      <c r="M8" s="45">
        <v>2970</v>
      </c>
      <c r="N8" s="44">
        <v>4.9515841402643295</v>
      </c>
      <c r="O8" s="43">
        <v>2860</v>
      </c>
      <c r="P8" s="44">
        <v>4.6271912109217226</v>
      </c>
      <c r="Q8" s="45">
        <v>9800</v>
      </c>
      <c r="R8" s="44">
        <v>3.3218964441671863</v>
      </c>
      <c r="S8" s="45">
        <v>420</v>
      </c>
      <c r="T8" s="44">
        <v>0.19085716378016182</v>
      </c>
      <c r="U8" s="48"/>
    </row>
    <row r="9" spans="1:21" ht="15.75" x14ac:dyDescent="0.25">
      <c r="A9" s="41" t="s">
        <v>29</v>
      </c>
      <c r="B9" s="42">
        <v>11050</v>
      </c>
      <c r="C9" s="43">
        <v>220</v>
      </c>
      <c r="D9" s="44">
        <v>0.40707336657143389</v>
      </c>
      <c r="E9" s="45">
        <v>880</v>
      </c>
      <c r="F9" s="44">
        <v>1.5708867100837329</v>
      </c>
      <c r="G9" s="45">
        <v>2600</v>
      </c>
      <c r="H9" s="46">
        <v>4.580031695721078</v>
      </c>
      <c r="I9" s="45">
        <v>3060</v>
      </c>
      <c r="J9" s="44">
        <v>5.3328916859887379</v>
      </c>
      <c r="K9" s="45">
        <v>3090</v>
      </c>
      <c r="L9" s="46">
        <v>5.2828576311741582</v>
      </c>
      <c r="M9" s="45">
        <v>190</v>
      </c>
      <c r="N9" s="44">
        <v>0.3199946667555541</v>
      </c>
      <c r="O9" s="43">
        <v>140</v>
      </c>
      <c r="P9" s="44">
        <v>0.22942079327894013</v>
      </c>
      <c r="Q9" s="45">
        <v>660</v>
      </c>
      <c r="R9" s="44">
        <v>0.22342618459952807</v>
      </c>
      <c r="S9" s="45">
        <v>210</v>
      </c>
      <c r="T9" s="47">
        <v>9.4742045329720623E-2</v>
      </c>
      <c r="U9" s="48"/>
    </row>
    <row r="10" spans="1:21" ht="15.75" x14ac:dyDescent="0.25">
      <c r="A10" s="41" t="s">
        <v>30</v>
      </c>
      <c r="B10" s="42">
        <v>43050</v>
      </c>
      <c r="C10" s="43">
        <v>680</v>
      </c>
      <c r="D10" s="44">
        <v>1.2660355162175789</v>
      </c>
      <c r="E10" s="45">
        <v>1280</v>
      </c>
      <c r="F10" s="44">
        <v>2.2847634724110786</v>
      </c>
      <c r="G10" s="45">
        <v>1690</v>
      </c>
      <c r="H10" s="46">
        <v>2.9688325409403067</v>
      </c>
      <c r="I10" s="45">
        <v>9560</v>
      </c>
      <c r="J10" s="44">
        <v>16.673349488328306</v>
      </c>
      <c r="K10" s="45">
        <v>9080</v>
      </c>
      <c r="L10" s="46">
        <v>15.517005640061528</v>
      </c>
      <c r="M10" s="45">
        <v>6400</v>
      </c>
      <c r="N10" s="44">
        <v>10.661488975183747</v>
      </c>
      <c r="O10" s="43">
        <v>5170</v>
      </c>
      <c r="P10" s="44">
        <v>8.3577025607884323</v>
      </c>
      <c r="Q10" s="45">
        <v>9100</v>
      </c>
      <c r="R10" s="44">
        <v>3.0866039219940871</v>
      </c>
      <c r="S10" s="45">
        <v>100</v>
      </c>
      <c r="T10" s="47">
        <v>4.3480648822818643E-2</v>
      </c>
      <c r="U10" s="48"/>
    </row>
    <row r="11" spans="1:21" ht="15.75" x14ac:dyDescent="0.25">
      <c r="A11" s="41" t="s">
        <v>31</v>
      </c>
      <c r="B11" s="42">
        <v>4240</v>
      </c>
      <c r="C11" s="43">
        <v>0</v>
      </c>
      <c r="D11" s="44">
        <v>0</v>
      </c>
      <c r="E11" s="45">
        <v>0</v>
      </c>
      <c r="F11" s="44">
        <v>0</v>
      </c>
      <c r="G11" s="45">
        <v>0</v>
      </c>
      <c r="H11" s="46">
        <v>0</v>
      </c>
      <c r="I11" s="45">
        <v>90</v>
      </c>
      <c r="J11" s="46">
        <v>0.16387440944195533</v>
      </c>
      <c r="K11" s="45">
        <v>110</v>
      </c>
      <c r="L11" s="46">
        <v>0.1828747222696975</v>
      </c>
      <c r="M11" s="45">
        <v>180</v>
      </c>
      <c r="N11" s="44">
        <v>0.29666172230462823</v>
      </c>
      <c r="O11" s="43">
        <v>310</v>
      </c>
      <c r="P11" s="46">
        <v>0.50246385006866467</v>
      </c>
      <c r="Q11" s="45">
        <v>2610</v>
      </c>
      <c r="R11" s="46">
        <v>0.88455070655564294</v>
      </c>
      <c r="S11" s="45">
        <v>940</v>
      </c>
      <c r="T11" s="47">
        <v>0.43206034198674526</v>
      </c>
      <c r="U11" s="48"/>
    </row>
    <row r="12" spans="1:21" ht="15.75" x14ac:dyDescent="0.25">
      <c r="A12" s="41" t="s">
        <v>32</v>
      </c>
      <c r="B12" s="42">
        <v>145530</v>
      </c>
      <c r="C12" s="43">
        <v>1980</v>
      </c>
      <c r="D12" s="44">
        <v>3.6935372434784233</v>
      </c>
      <c r="E12" s="45">
        <v>13350</v>
      </c>
      <c r="F12" s="44">
        <v>23.892506977742791</v>
      </c>
      <c r="G12" s="45">
        <v>21080</v>
      </c>
      <c r="H12" s="46">
        <v>37.113928508540234</v>
      </c>
      <c r="I12" s="45">
        <v>46080</v>
      </c>
      <c r="J12" s="46">
        <v>80.335070866965367</v>
      </c>
      <c r="K12" s="45">
        <v>53290</v>
      </c>
      <c r="L12" s="46">
        <v>91.083575457186811</v>
      </c>
      <c r="M12" s="45">
        <v>3160</v>
      </c>
      <c r="N12" s="44">
        <v>5.2599123347944197</v>
      </c>
      <c r="O12" s="43">
        <v>1640</v>
      </c>
      <c r="P12" s="46">
        <v>2.64964859843283</v>
      </c>
      <c r="Q12" s="45">
        <v>4650</v>
      </c>
      <c r="R12" s="46">
        <v>1.5765277062030432</v>
      </c>
      <c r="S12" s="45">
        <v>300</v>
      </c>
      <c r="T12" s="47">
        <v>0.13822269415253927</v>
      </c>
      <c r="U12" s="48"/>
    </row>
    <row r="13" spans="1:21" ht="31.5" x14ac:dyDescent="0.25">
      <c r="A13" s="49" t="s">
        <v>33</v>
      </c>
      <c r="B13" s="42">
        <v>36300</v>
      </c>
      <c r="C13" s="43">
        <v>610</v>
      </c>
      <c r="D13" s="44">
        <v>1.1465277388755066</v>
      </c>
      <c r="E13" s="45">
        <v>3640</v>
      </c>
      <c r="F13" s="44">
        <v>6.5179274314749875</v>
      </c>
      <c r="G13" s="45">
        <v>5720</v>
      </c>
      <c r="H13" s="46">
        <v>10.07571755590773</v>
      </c>
      <c r="I13" s="45">
        <v>9010</v>
      </c>
      <c r="J13" s="46">
        <v>15.702306445145656</v>
      </c>
      <c r="K13" s="45">
        <v>9220</v>
      </c>
      <c r="L13" s="46">
        <v>15.759699196718509</v>
      </c>
      <c r="M13" s="45">
        <v>1850</v>
      </c>
      <c r="N13" s="44">
        <v>3.0832819453009117</v>
      </c>
      <c r="O13" s="43">
        <v>1610</v>
      </c>
      <c r="P13" s="46">
        <v>2.597948137975604</v>
      </c>
      <c r="Q13" s="45">
        <v>4580</v>
      </c>
      <c r="R13" s="46">
        <v>1.5531340692722884</v>
      </c>
      <c r="S13" s="45">
        <v>60</v>
      </c>
      <c r="T13" s="47">
        <v>2.5173007213210793E-2</v>
      </c>
      <c r="U13" s="48"/>
    </row>
    <row r="14" spans="1:21" s="1" customFormat="1" ht="15.75" x14ac:dyDescent="0.25">
      <c r="A14" s="49" t="s">
        <v>34</v>
      </c>
      <c r="B14" s="42">
        <v>109230</v>
      </c>
      <c r="C14" s="43">
        <v>1360</v>
      </c>
      <c r="D14" s="44">
        <v>2.5470095046029169</v>
      </c>
      <c r="E14" s="45">
        <v>9710</v>
      </c>
      <c r="F14" s="44">
        <v>17.374579546267803</v>
      </c>
      <c r="G14" s="45">
        <v>15360</v>
      </c>
      <c r="H14" s="46">
        <v>27.038210952632507</v>
      </c>
      <c r="I14" s="45">
        <v>37070</v>
      </c>
      <c r="J14" s="44">
        <v>64.632764421819701</v>
      </c>
      <c r="K14" s="45">
        <v>44070</v>
      </c>
      <c r="L14" s="46">
        <v>75.323876260468296</v>
      </c>
      <c r="M14" s="45">
        <v>1310</v>
      </c>
      <c r="N14" s="44">
        <v>2.1766303894935084</v>
      </c>
      <c r="O14" s="43">
        <v>30</v>
      </c>
      <c r="P14" s="44">
        <v>5.1700460457225948E-2</v>
      </c>
      <c r="Q14" s="45">
        <v>70</v>
      </c>
      <c r="R14" s="44">
        <v>2.3393636930754833E-2</v>
      </c>
      <c r="S14" s="45">
        <v>250</v>
      </c>
      <c r="T14" s="47">
        <v>0.11304968693932847</v>
      </c>
      <c r="U14" s="48"/>
    </row>
    <row r="15" spans="1:21" ht="15.75" x14ac:dyDescent="0.25">
      <c r="A15" s="41" t="s">
        <v>35</v>
      </c>
      <c r="B15" s="42">
        <v>53600</v>
      </c>
      <c r="C15" s="43">
        <v>10</v>
      </c>
      <c r="D15" s="44">
        <v>1.680578118872892E-2</v>
      </c>
      <c r="E15" s="45">
        <v>60</v>
      </c>
      <c r="F15" s="44">
        <v>0.10198239461819222</v>
      </c>
      <c r="G15" s="45">
        <v>70</v>
      </c>
      <c r="H15" s="46">
        <v>0.12854375770382109</v>
      </c>
      <c r="I15" s="45">
        <v>180</v>
      </c>
      <c r="J15" s="46">
        <v>0.30857202628963931</v>
      </c>
      <c r="K15" s="45">
        <v>800</v>
      </c>
      <c r="L15" s="46">
        <v>1.3655785335840027</v>
      </c>
      <c r="M15" s="45">
        <v>7450</v>
      </c>
      <c r="N15" s="44">
        <v>12.409793170113831</v>
      </c>
      <c r="O15" s="43">
        <v>8670</v>
      </c>
      <c r="P15" s="46">
        <v>14.012440423297519</v>
      </c>
      <c r="Q15" s="45">
        <v>35250</v>
      </c>
      <c r="R15" s="46">
        <v>11.950419051235455</v>
      </c>
      <c r="S15" s="45">
        <v>1120</v>
      </c>
      <c r="T15" s="47">
        <v>0.51032550986781877</v>
      </c>
      <c r="U15" s="48"/>
    </row>
    <row r="16" spans="1:21" ht="31.5" x14ac:dyDescent="0.25">
      <c r="A16" s="49" t="s">
        <v>33</v>
      </c>
      <c r="B16" s="42">
        <v>11190</v>
      </c>
      <c r="C16" s="43">
        <v>10</v>
      </c>
      <c r="D16" s="44">
        <v>1.680578118872892E-2</v>
      </c>
      <c r="E16" s="45">
        <v>60</v>
      </c>
      <c r="F16" s="44">
        <v>0.10198239461819222</v>
      </c>
      <c r="G16" s="45">
        <v>70</v>
      </c>
      <c r="H16" s="46">
        <v>0.12854375770382109</v>
      </c>
      <c r="I16" s="45">
        <v>170</v>
      </c>
      <c r="J16" s="46">
        <v>0.29113857847666536</v>
      </c>
      <c r="K16" s="45">
        <v>690</v>
      </c>
      <c r="L16" s="46">
        <v>1.1741582635446932</v>
      </c>
      <c r="M16" s="45">
        <v>5945</v>
      </c>
      <c r="N16" s="44">
        <v>9.9081681971967139</v>
      </c>
      <c r="O16" s="43">
        <v>6820</v>
      </c>
      <c r="P16" s="46">
        <v>11.015429356167704</v>
      </c>
      <c r="Q16" s="45">
        <v>27930</v>
      </c>
      <c r="R16" s="46">
        <v>9.4700154601426672</v>
      </c>
      <c r="S16" s="45">
        <v>720</v>
      </c>
      <c r="T16" s="47">
        <v>0.3295375489729413</v>
      </c>
      <c r="U16" s="48"/>
    </row>
    <row r="17" spans="1:21" s="1" customFormat="1" ht="15.75" x14ac:dyDescent="0.25">
      <c r="A17" s="49" t="s">
        <v>34</v>
      </c>
      <c r="B17" s="42">
        <v>42410</v>
      </c>
      <c r="C17" s="43">
        <v>0</v>
      </c>
      <c r="D17" s="44">
        <v>0</v>
      </c>
      <c r="E17" s="45">
        <v>0</v>
      </c>
      <c r="F17" s="44">
        <v>0</v>
      </c>
      <c r="G17" s="45">
        <v>0</v>
      </c>
      <c r="H17" s="46">
        <v>0</v>
      </c>
      <c r="I17" s="45">
        <v>10</v>
      </c>
      <c r="J17" s="44">
        <v>1.7433447812973971E-2</v>
      </c>
      <c r="K17" s="45">
        <v>110</v>
      </c>
      <c r="L17" s="46">
        <v>0.1914202700393095</v>
      </c>
      <c r="M17" s="45">
        <v>1500</v>
      </c>
      <c r="N17" s="44">
        <v>2.5016249729171181</v>
      </c>
      <c r="O17" s="43">
        <v>1860</v>
      </c>
      <c r="P17" s="44">
        <v>2.9970110671298169</v>
      </c>
      <c r="Q17" s="45">
        <v>7320</v>
      </c>
      <c r="R17" s="44">
        <v>2.480403591092788</v>
      </c>
      <c r="S17" s="45">
        <v>400</v>
      </c>
      <c r="T17" s="47">
        <v>0.18078796089487753</v>
      </c>
      <c r="U17" s="48"/>
    </row>
    <row r="18" spans="1:21" ht="15.75" x14ac:dyDescent="0.25">
      <c r="A18" s="41" t="s">
        <v>36</v>
      </c>
      <c r="B18" s="42">
        <v>5100</v>
      </c>
      <c r="C18" s="43">
        <v>0</v>
      </c>
      <c r="D18" s="415">
        <v>3.7346180419397606E-3</v>
      </c>
      <c r="E18" s="45">
        <v>60</v>
      </c>
      <c r="F18" s="44">
        <v>0.10377155943605526</v>
      </c>
      <c r="G18" s="45">
        <v>2130</v>
      </c>
      <c r="H18" s="46">
        <v>3.7453777073428425</v>
      </c>
      <c r="I18" s="45">
        <v>1900</v>
      </c>
      <c r="J18" s="44">
        <v>3.3140984292463522</v>
      </c>
      <c r="K18" s="45">
        <v>910</v>
      </c>
      <c r="L18" s="46">
        <v>1.5587079131772348</v>
      </c>
      <c r="M18" s="45">
        <v>40</v>
      </c>
      <c r="N18" s="44">
        <v>5.8332361127314547E-2</v>
      </c>
      <c r="O18" s="43">
        <v>20</v>
      </c>
      <c r="P18" s="44">
        <v>2.9081509007189595E-2</v>
      </c>
      <c r="Q18" s="45">
        <v>50</v>
      </c>
      <c r="R18" s="44">
        <v>1.6951910819387562E-2</v>
      </c>
      <c r="S18" s="45">
        <v>0</v>
      </c>
      <c r="T18" s="47">
        <v>0</v>
      </c>
      <c r="U18" s="48"/>
    </row>
    <row r="19" spans="1:21" ht="15.75" x14ac:dyDescent="0.25">
      <c r="A19" s="50"/>
      <c r="B19" s="42"/>
      <c r="C19" s="51"/>
      <c r="D19" s="409"/>
      <c r="E19" s="53"/>
      <c r="F19" s="52"/>
      <c r="G19" s="54"/>
      <c r="H19" s="55"/>
      <c r="I19" s="53"/>
      <c r="J19" s="52"/>
      <c r="K19" s="54"/>
      <c r="L19" s="55"/>
      <c r="M19" s="53"/>
      <c r="N19" s="52"/>
      <c r="O19" s="51"/>
      <c r="P19" s="52"/>
      <c r="Q19" s="53"/>
      <c r="R19" s="52"/>
      <c r="S19" s="53"/>
      <c r="T19" s="52"/>
      <c r="U19" s="48"/>
    </row>
    <row r="20" spans="1:21" ht="15.75" x14ac:dyDescent="0.25">
      <c r="A20" s="56" t="s">
        <v>37</v>
      </c>
      <c r="B20" s="57">
        <v>295270</v>
      </c>
      <c r="C20" s="58">
        <v>3610</v>
      </c>
      <c r="D20" s="410">
        <v>6.7316490205964179</v>
      </c>
      <c r="E20" s="58">
        <v>19350</v>
      </c>
      <c r="F20" s="59">
        <v>34.627495884920918</v>
      </c>
      <c r="G20" s="58">
        <v>32070</v>
      </c>
      <c r="H20" s="59">
        <v>56.462405353055111</v>
      </c>
      <c r="I20" s="58">
        <v>64730</v>
      </c>
      <c r="J20" s="59">
        <v>112.84845103816181</v>
      </c>
      <c r="K20" s="58">
        <v>71130</v>
      </c>
      <c r="L20" s="59">
        <v>121.56041702273114</v>
      </c>
      <c r="M20" s="58">
        <v>20380</v>
      </c>
      <c r="N20" s="59">
        <v>33.95776737054382</v>
      </c>
      <c r="O20" s="58">
        <v>18820</v>
      </c>
      <c r="P20" s="59">
        <v>30.407948945795297</v>
      </c>
      <c r="Q20" s="58">
        <v>62120</v>
      </c>
      <c r="R20" s="59">
        <v>21.060375925574331</v>
      </c>
      <c r="S20" s="57">
        <v>3080</v>
      </c>
      <c r="T20" s="59">
        <v>1.4096884039398043</v>
      </c>
      <c r="U20" s="48"/>
    </row>
    <row r="21" spans="1:21" ht="18" customHeight="1" x14ac:dyDescent="0.25">
      <c r="A21" s="414" t="s">
        <v>38</v>
      </c>
      <c r="B21" s="42">
        <v>252220</v>
      </c>
      <c r="C21" s="60">
        <v>2930</v>
      </c>
      <c r="D21" s="408">
        <v>5.4656135043788394</v>
      </c>
      <c r="E21" s="60">
        <v>18080</v>
      </c>
      <c r="F21" s="61">
        <v>32.342732412509839</v>
      </c>
      <c r="G21" s="60">
        <v>30380</v>
      </c>
      <c r="H21" s="61">
        <v>53.493572812114806</v>
      </c>
      <c r="I21" s="60">
        <v>55170</v>
      </c>
      <c r="J21" s="61">
        <v>96.175101549833514</v>
      </c>
      <c r="K21" s="60">
        <v>62050</v>
      </c>
      <c r="L21" s="61">
        <v>106.04341138266963</v>
      </c>
      <c r="M21" s="60">
        <v>13980</v>
      </c>
      <c r="N21" s="61">
        <v>23.296278395360076</v>
      </c>
      <c r="O21" s="60">
        <v>13650</v>
      </c>
      <c r="P21" s="62">
        <v>22.050246385006865</v>
      </c>
      <c r="Q21" s="60">
        <v>53010</v>
      </c>
      <c r="R21" s="61">
        <v>17.973772003580244</v>
      </c>
      <c r="S21" s="60">
        <v>2990</v>
      </c>
      <c r="T21" s="61">
        <v>1.3662077551169858</v>
      </c>
      <c r="U21" s="48"/>
    </row>
    <row r="22" spans="1:21" ht="15.75" x14ac:dyDescent="0.25">
      <c r="A22" s="63" t="s">
        <v>39</v>
      </c>
      <c r="B22" s="64">
        <v>219520</v>
      </c>
      <c r="C22" s="65">
        <v>2210</v>
      </c>
      <c r="D22" s="411">
        <v>4.1211510092805259</v>
      </c>
      <c r="E22" s="65">
        <v>14350</v>
      </c>
      <c r="F22" s="66">
        <v>25.66914764188077</v>
      </c>
      <c r="G22" s="65">
        <v>25880</v>
      </c>
      <c r="H22" s="66">
        <v>45.567881669307972</v>
      </c>
      <c r="I22" s="65">
        <v>51310</v>
      </c>
      <c r="J22" s="66">
        <v>89.454507417932049</v>
      </c>
      <c r="K22" s="65">
        <v>58200</v>
      </c>
      <c r="L22" s="66">
        <v>99.473594257391895</v>
      </c>
      <c r="M22" s="65">
        <v>11010</v>
      </c>
      <c r="N22" s="66">
        <v>18.344694255095746</v>
      </c>
      <c r="O22" s="65">
        <v>10780</v>
      </c>
      <c r="P22" s="66">
        <v>17.423055174085146</v>
      </c>
      <c r="Q22" s="65">
        <v>43220</v>
      </c>
      <c r="R22" s="66">
        <v>14.651875559413059</v>
      </c>
      <c r="S22" s="65">
        <v>2570</v>
      </c>
      <c r="T22" s="66">
        <v>1.1753505913368238</v>
      </c>
      <c r="U22" s="48"/>
    </row>
    <row r="23" spans="1:21" ht="15.75" customHeight="1" x14ac:dyDescent="0.25">
      <c r="A23" s="379"/>
      <c r="B23" s="75"/>
      <c r="C23" s="75"/>
      <c r="D23" s="75"/>
      <c r="E23" s="75"/>
      <c r="F23" s="75"/>
      <c r="G23" s="75"/>
      <c r="H23" s="75"/>
      <c r="I23" s="75"/>
      <c r="J23" s="75"/>
      <c r="K23" s="75"/>
      <c r="L23" s="75"/>
      <c r="M23" s="75"/>
      <c r="N23" s="75"/>
      <c r="O23" s="75"/>
      <c r="P23" s="75"/>
      <c r="Q23" s="75"/>
      <c r="R23" s="75"/>
      <c r="S23" s="75"/>
      <c r="T23" s="75"/>
      <c r="U23" s="48"/>
    </row>
    <row r="24" spans="1:21" ht="15.75" customHeight="1" x14ac:dyDescent="0.25">
      <c r="A24" s="67" t="s">
        <v>188</v>
      </c>
      <c r="U24" s="48"/>
    </row>
    <row r="25" spans="1:21" ht="15" customHeight="1" x14ac:dyDescent="0.25">
      <c r="B25" s="48"/>
      <c r="C25" s="48"/>
      <c r="D25" s="48"/>
      <c r="E25" s="48"/>
      <c r="F25" s="48"/>
      <c r="G25" s="48"/>
      <c r="H25" s="48"/>
      <c r="I25" s="48"/>
      <c r="J25" s="48"/>
      <c r="K25" s="48"/>
      <c r="L25" s="48"/>
      <c r="M25" s="48"/>
      <c r="N25" s="48"/>
      <c r="O25" s="48"/>
      <c r="P25" s="48"/>
      <c r="Q25" s="48"/>
      <c r="R25" s="48"/>
      <c r="S25" s="48"/>
      <c r="T25" s="48"/>
    </row>
    <row r="26" spans="1:21" ht="15.75" customHeight="1" x14ac:dyDescent="0.25">
      <c r="A26" s="68" t="s">
        <v>40</v>
      </c>
      <c r="B26" s="69"/>
      <c r="C26" s="70"/>
      <c r="D26" s="70"/>
      <c r="E26" s="70"/>
      <c r="F26" s="70"/>
      <c r="G26" s="70"/>
      <c r="H26" s="70"/>
      <c r="I26" s="70"/>
      <c r="J26" s="70"/>
      <c r="K26" s="70"/>
      <c r="L26" s="70"/>
    </row>
    <row r="27" spans="1:21" ht="15.75" customHeight="1" x14ac:dyDescent="0.25">
      <c r="A27" s="1" t="s">
        <v>41</v>
      </c>
      <c r="B27" s="69"/>
      <c r="C27" s="71"/>
    </row>
    <row r="28" spans="1:21" ht="15.75" customHeight="1" x14ac:dyDescent="0.25">
      <c r="A28" t="s">
        <v>12</v>
      </c>
      <c r="B28" s="69"/>
      <c r="C28" s="71"/>
    </row>
    <row r="29" spans="1:21" ht="15" customHeight="1" x14ac:dyDescent="0.25">
      <c r="A29" t="s">
        <v>42</v>
      </c>
    </row>
    <row r="30" spans="1:21" ht="15.75" customHeight="1" x14ac:dyDescent="0.25">
      <c r="A30" s="1584" t="s">
        <v>43</v>
      </c>
      <c r="B30" s="1584"/>
      <c r="C30" s="1584"/>
      <c r="D30" s="1584"/>
      <c r="E30" s="1584"/>
      <c r="F30" s="1584"/>
      <c r="G30" s="1584"/>
      <c r="H30" s="1584"/>
      <c r="I30" s="1584"/>
      <c r="J30" s="1584"/>
      <c r="K30" s="1584"/>
      <c r="L30" s="1584"/>
      <c r="M30" s="1584"/>
      <c r="N30" s="1584"/>
    </row>
    <row r="31" spans="1:21" ht="15" customHeight="1" x14ac:dyDescent="0.25"/>
    <row r="32" spans="1:21" ht="15" customHeight="1" x14ac:dyDescent="0.25">
      <c r="B32" s="48"/>
    </row>
  </sheetData>
  <mergeCells count="13">
    <mergeCell ref="A30:N30"/>
    <mergeCell ref="Q4:R4"/>
    <mergeCell ref="S4:T4"/>
    <mergeCell ref="A1:R1"/>
    <mergeCell ref="B3:T3"/>
    <mergeCell ref="B4:B5"/>
    <mergeCell ref="C4:D4"/>
    <mergeCell ref="E4:F4"/>
    <mergeCell ref="G4:H4"/>
    <mergeCell ref="I4:J4"/>
    <mergeCell ref="K4:L4"/>
    <mergeCell ref="M4:N4"/>
    <mergeCell ref="O4:P4"/>
  </mergeCells>
  <conditionalFormatting sqref="F8:F18 D8:D22 H8:H18 J8:J18 L8:L18 N8:N18 P8:P18 R8:R18 T8:T18">
    <cfRule type="expression" dxfId="40" priority="4" stopIfTrue="1">
      <formula>C8&lt;11</formula>
    </cfRule>
  </conditionalFormatting>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35EE-E5E6-4CF4-A64D-5D97C86086CC}">
  <sheetPr>
    <tabColor rgb="FFFFC000"/>
  </sheetPr>
  <dimension ref="A1:G14"/>
  <sheetViews>
    <sheetView workbookViewId="0">
      <selection activeCell="A2" sqref="A2"/>
    </sheetView>
  </sheetViews>
  <sheetFormatPr defaultRowHeight="15" x14ac:dyDescent="0.25"/>
  <cols>
    <col min="1" max="1" width="20.7109375" style="7" customWidth="1"/>
    <col min="2" max="2" width="24" style="7" customWidth="1"/>
    <col min="3" max="7" width="12.42578125" style="7" customWidth="1"/>
    <col min="8" max="10" width="9.140625" style="7"/>
    <col min="11" max="11" width="21.5703125" style="7" customWidth="1"/>
    <col min="12" max="12" width="25.140625" style="7" bestFit="1" customWidth="1"/>
    <col min="13" max="17" width="10" style="7" bestFit="1" customWidth="1"/>
    <col min="18" max="16384" width="9.140625" style="7"/>
  </cols>
  <sheetData>
    <row r="1" spans="1:7" ht="15.75" x14ac:dyDescent="0.25">
      <c r="A1" s="1529" t="s">
        <v>1156</v>
      </c>
    </row>
    <row r="3" spans="1:7" ht="15.75" x14ac:dyDescent="0.25">
      <c r="A3" s="1308" t="s">
        <v>1155</v>
      </c>
      <c r="B3" s="1534" t="s">
        <v>285</v>
      </c>
      <c r="C3" s="1532">
        <v>2014</v>
      </c>
      <c r="D3" s="1533">
        <v>2015</v>
      </c>
      <c r="E3" s="1533">
        <v>2016</v>
      </c>
      <c r="F3" s="1533">
        <v>2017</v>
      </c>
      <c r="G3" s="1533">
        <v>2018</v>
      </c>
    </row>
    <row r="4" spans="1:7" ht="18.75" customHeight="1" x14ac:dyDescent="0.25">
      <c r="A4" s="1658" t="s">
        <v>991</v>
      </c>
      <c r="B4" s="1530" t="s">
        <v>52</v>
      </c>
      <c r="C4" s="1535">
        <v>1</v>
      </c>
      <c r="D4" s="1536">
        <v>1</v>
      </c>
      <c r="E4" s="1536">
        <v>1</v>
      </c>
      <c r="F4" s="1536">
        <v>1</v>
      </c>
      <c r="G4" s="1536">
        <v>1</v>
      </c>
    </row>
    <row r="5" spans="1:7" ht="15.75" x14ac:dyDescent="0.25">
      <c r="A5" s="1658"/>
      <c r="B5" s="1530" t="s">
        <v>53</v>
      </c>
      <c r="C5" s="1535">
        <v>0.78</v>
      </c>
      <c r="D5" s="1536">
        <v>0.79200000000000004</v>
      </c>
      <c r="E5" s="1536">
        <v>0.82299999999999995</v>
      </c>
      <c r="F5" s="1536">
        <v>0.83199999999999996</v>
      </c>
      <c r="G5" s="1536">
        <v>0.84299999999999997</v>
      </c>
    </row>
    <row r="6" spans="1:7" ht="15.75" x14ac:dyDescent="0.25">
      <c r="A6" s="1658"/>
      <c r="B6" s="1530" t="s">
        <v>54</v>
      </c>
      <c r="C6" s="1535">
        <v>0.9</v>
      </c>
      <c r="D6" s="1536">
        <v>0.91400000000000003</v>
      </c>
      <c r="E6" s="1536">
        <v>0.94499999999999995</v>
      </c>
      <c r="F6" s="1536">
        <v>0.92800000000000005</v>
      </c>
      <c r="G6" s="1536">
        <v>0.91800000000000004</v>
      </c>
    </row>
    <row r="7" spans="1:7" ht="32.25" thickBot="1" x14ac:dyDescent="0.3">
      <c r="A7" s="1682"/>
      <c r="B7" s="1540" t="s">
        <v>1150</v>
      </c>
      <c r="C7" s="1541">
        <v>0.92</v>
      </c>
      <c r="D7" s="1542">
        <v>0.92600000000000005</v>
      </c>
      <c r="E7" s="1542">
        <v>0.93899999999999995</v>
      </c>
      <c r="F7" s="1542">
        <v>0.94099999999999995</v>
      </c>
      <c r="G7" s="1542">
        <v>0.94499999999999995</v>
      </c>
    </row>
    <row r="8" spans="1:7" ht="18.75" customHeight="1" thickTop="1" x14ac:dyDescent="0.25">
      <c r="A8" s="1683" t="s">
        <v>1151</v>
      </c>
      <c r="B8" s="1537" t="s">
        <v>52</v>
      </c>
      <c r="C8" s="1538">
        <v>0.96</v>
      </c>
      <c r="D8" s="1539">
        <v>1</v>
      </c>
      <c r="E8" s="1539">
        <v>0.95799999999999996</v>
      </c>
      <c r="F8" s="1539">
        <v>0.93700000000000006</v>
      </c>
      <c r="G8" s="1539">
        <v>0.93799999999999994</v>
      </c>
    </row>
    <row r="9" spans="1:7" ht="15.75" x14ac:dyDescent="0.25">
      <c r="A9" s="1684"/>
      <c r="B9" s="1530" t="s">
        <v>54</v>
      </c>
      <c r="C9" s="1535">
        <v>0.36</v>
      </c>
      <c r="D9" s="1536">
        <v>0.48899999999999999</v>
      </c>
      <c r="E9" s="1536">
        <v>0.379</v>
      </c>
      <c r="F9" s="1536">
        <v>0.44600000000000001</v>
      </c>
      <c r="G9" s="1536">
        <v>0.625</v>
      </c>
    </row>
    <row r="10" spans="1:7" ht="48" thickBot="1" x14ac:dyDescent="0.3">
      <c r="A10" s="1685"/>
      <c r="B10" s="1540" t="s">
        <v>1152</v>
      </c>
      <c r="C10" s="1541">
        <v>0.76</v>
      </c>
      <c r="D10" s="1542">
        <v>0.84</v>
      </c>
      <c r="E10" s="1542">
        <v>0.72</v>
      </c>
      <c r="F10" s="1542">
        <v>0.755</v>
      </c>
      <c r="G10" s="1542">
        <v>0.84599999999999997</v>
      </c>
    </row>
    <row r="11" spans="1:7" ht="18.75" customHeight="1" thickTop="1" x14ac:dyDescent="0.25">
      <c r="A11" s="1686" t="s">
        <v>1153</v>
      </c>
      <c r="B11" s="1537" t="s">
        <v>53</v>
      </c>
      <c r="C11" s="1538">
        <v>0.64</v>
      </c>
      <c r="D11" s="1539">
        <v>0.66</v>
      </c>
      <c r="E11" s="1539">
        <v>0.72199999999999998</v>
      </c>
      <c r="F11" s="1539">
        <v>0.76</v>
      </c>
      <c r="G11" s="1539">
        <v>0.77300000000000002</v>
      </c>
    </row>
    <row r="12" spans="1:7" ht="15.75" x14ac:dyDescent="0.25">
      <c r="A12" s="1658"/>
      <c r="B12" s="1530" t="s">
        <v>54</v>
      </c>
      <c r="C12" s="1535">
        <v>0.71</v>
      </c>
      <c r="D12" s="1536">
        <v>0.74</v>
      </c>
      <c r="E12" s="1536">
        <v>0.76700000000000002</v>
      </c>
      <c r="F12" s="1536">
        <v>0.755</v>
      </c>
      <c r="G12" s="1536">
        <v>0.76300000000000001</v>
      </c>
    </row>
    <row r="13" spans="1:7" ht="48" thickBot="1" x14ac:dyDescent="0.3">
      <c r="A13" s="1682"/>
      <c r="B13" s="1540" t="s">
        <v>1154</v>
      </c>
      <c r="C13" s="1541">
        <v>0.69</v>
      </c>
      <c r="D13" s="1542">
        <v>0.72</v>
      </c>
      <c r="E13" s="1542">
        <v>0.754</v>
      </c>
      <c r="F13" s="1542">
        <v>0.749</v>
      </c>
      <c r="G13" s="1542">
        <v>0.75700000000000001</v>
      </c>
    </row>
    <row r="14" spans="1:7" ht="15.75" thickTop="1" x14ac:dyDescent="0.25"/>
  </sheetData>
  <mergeCells count="3">
    <mergeCell ref="A4:A7"/>
    <mergeCell ref="A8:A10"/>
    <mergeCell ref="A11:A13"/>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AK62"/>
  <sheetViews>
    <sheetView workbookViewId="0">
      <selection activeCell="B2" sqref="B2"/>
    </sheetView>
  </sheetViews>
  <sheetFormatPr defaultRowHeight="15" x14ac:dyDescent="0.25"/>
  <cols>
    <col min="1" max="1" width="3.140625" customWidth="1"/>
    <col min="2" max="2" width="58.42578125" customWidth="1"/>
    <col min="3" max="3" width="16.85546875" customWidth="1"/>
    <col min="4" max="14" width="9.42578125" customWidth="1"/>
    <col min="15" max="15" width="14" customWidth="1"/>
    <col min="16" max="16" width="12" customWidth="1"/>
    <col min="17" max="17" width="11.85546875" customWidth="1"/>
    <col min="18" max="28" width="9.42578125" customWidth="1"/>
  </cols>
  <sheetData>
    <row r="1" spans="1:37" ht="15.75" x14ac:dyDescent="0.25">
      <c r="B1" s="1603" t="s">
        <v>882</v>
      </c>
      <c r="C1" s="1603"/>
      <c r="D1" s="1603"/>
      <c r="E1" s="1603"/>
      <c r="F1" s="1603"/>
      <c r="G1" s="1603"/>
      <c r="H1" s="1603"/>
      <c r="I1" s="1603"/>
      <c r="J1" s="1603"/>
      <c r="K1" s="1603"/>
      <c r="L1" s="1603"/>
      <c r="M1" s="67"/>
      <c r="N1" s="67"/>
    </row>
    <row r="2" spans="1:37" ht="15.75" x14ac:dyDescent="0.25">
      <c r="B2" s="890"/>
      <c r="C2" s="67"/>
      <c r="D2" s="67"/>
      <c r="E2" s="67"/>
      <c r="F2" s="67"/>
      <c r="G2" s="67"/>
      <c r="H2" s="67"/>
      <c r="I2" s="67"/>
      <c r="J2" s="67"/>
      <c r="K2" s="472"/>
      <c r="L2" s="526"/>
      <c r="M2" s="67"/>
      <c r="N2" s="67"/>
    </row>
    <row r="3" spans="1:37" ht="15.75" customHeight="1" x14ac:dyDescent="0.25">
      <c r="B3" s="210"/>
      <c r="C3" s="1654" t="s">
        <v>150</v>
      </c>
      <c r="D3" s="1605" t="s">
        <v>784</v>
      </c>
      <c r="E3" s="1606"/>
      <c r="F3" s="1606"/>
      <c r="G3" s="1606"/>
      <c r="H3" s="1606"/>
      <c r="I3" s="1606"/>
      <c r="J3" s="1606"/>
      <c r="K3" s="1606"/>
      <c r="L3" s="1687"/>
      <c r="M3" s="1688"/>
      <c r="N3" s="1689"/>
      <c r="O3" s="1606" t="s">
        <v>785</v>
      </c>
      <c r="P3" s="1606"/>
      <c r="Q3" s="1606"/>
      <c r="R3" s="1606"/>
      <c r="S3" s="1606"/>
      <c r="T3" s="1606"/>
      <c r="U3" s="1606"/>
      <c r="V3" s="1606"/>
      <c r="W3" s="1606"/>
      <c r="X3" s="1606"/>
      <c r="Y3" s="1607"/>
    </row>
    <row r="4" spans="1:37" ht="63" x14ac:dyDescent="0.25">
      <c r="B4" s="41"/>
      <c r="C4" s="1672"/>
      <c r="D4" s="248" t="s">
        <v>786</v>
      </c>
      <c r="E4" s="688" t="s">
        <v>787</v>
      </c>
      <c r="F4" s="144" t="s">
        <v>788</v>
      </c>
      <c r="G4" s="688" t="s">
        <v>789</v>
      </c>
      <c r="H4" s="144" t="s">
        <v>790</v>
      </c>
      <c r="I4" s="688" t="s">
        <v>791</v>
      </c>
      <c r="J4" s="144" t="s">
        <v>792</v>
      </c>
      <c r="K4" s="688" t="s">
        <v>793</v>
      </c>
      <c r="L4" s="144" t="s">
        <v>794</v>
      </c>
      <c r="M4" s="688" t="s">
        <v>795</v>
      </c>
      <c r="N4" s="977" t="s">
        <v>796</v>
      </c>
      <c r="O4" s="144" t="s">
        <v>786</v>
      </c>
      <c r="P4" s="688" t="s">
        <v>787</v>
      </c>
      <c r="Q4" s="144" t="s">
        <v>788</v>
      </c>
      <c r="R4" s="688" t="s">
        <v>789</v>
      </c>
      <c r="S4" s="144" t="s">
        <v>790</v>
      </c>
      <c r="T4" s="688" t="s">
        <v>791</v>
      </c>
      <c r="U4" s="144" t="s">
        <v>792</v>
      </c>
      <c r="V4" s="688" t="s">
        <v>793</v>
      </c>
      <c r="W4" s="144" t="s">
        <v>794</v>
      </c>
      <c r="X4" s="688" t="s">
        <v>795</v>
      </c>
      <c r="Y4" s="143" t="s">
        <v>796</v>
      </c>
    </row>
    <row r="5" spans="1:37" ht="15.75" x14ac:dyDescent="0.25">
      <c r="B5" s="432"/>
      <c r="C5" s="184"/>
      <c r="D5" s="41"/>
      <c r="E5" s="184"/>
      <c r="F5" s="176"/>
      <c r="G5" s="184"/>
      <c r="H5" s="176"/>
      <c r="I5" s="41"/>
      <c r="J5" s="645"/>
      <c r="K5" s="176"/>
      <c r="L5" s="645"/>
      <c r="M5" s="185"/>
      <c r="N5" s="978"/>
      <c r="O5" s="176"/>
      <c r="P5" s="184"/>
      <c r="Q5" s="176"/>
      <c r="R5" s="184"/>
      <c r="S5" s="176"/>
      <c r="T5" s="184"/>
      <c r="U5" s="176"/>
      <c r="V5" s="184"/>
      <c r="W5" s="176"/>
      <c r="X5" s="184"/>
      <c r="Y5" s="185"/>
    </row>
    <row r="6" spans="1:37" s="1" customFormat="1" ht="15.75" x14ac:dyDescent="0.25">
      <c r="B6" s="41" t="s">
        <v>28</v>
      </c>
      <c r="C6" s="152">
        <v>5108</v>
      </c>
      <c r="D6" s="169">
        <v>2840</v>
      </c>
      <c r="E6" s="152">
        <v>3370</v>
      </c>
      <c r="F6" s="122">
        <v>4030</v>
      </c>
      <c r="G6" s="152">
        <v>4500</v>
      </c>
      <c r="H6" s="122">
        <v>4590</v>
      </c>
      <c r="I6" s="169">
        <v>4610</v>
      </c>
      <c r="J6" s="152">
        <v>4660</v>
      </c>
      <c r="K6" s="122">
        <v>4670</v>
      </c>
      <c r="L6" s="152">
        <v>4540</v>
      </c>
      <c r="M6" s="153">
        <v>4580</v>
      </c>
      <c r="N6" s="751">
        <v>3020</v>
      </c>
      <c r="O6" s="478">
        <v>0.55501174628034455</v>
      </c>
      <c r="P6" s="279">
        <v>0.65916209866875486</v>
      </c>
      <c r="Q6" s="478">
        <v>0.78797963978073615</v>
      </c>
      <c r="R6" s="279">
        <v>0.87999216914643696</v>
      </c>
      <c r="S6" s="478">
        <v>0.89917776037588093</v>
      </c>
      <c r="T6" s="279">
        <v>0.90152701644479249</v>
      </c>
      <c r="U6" s="478">
        <v>0.91131558339859042</v>
      </c>
      <c r="V6" s="279">
        <v>0.91405638214565388</v>
      </c>
      <c r="W6" s="478">
        <v>0.889193422083007</v>
      </c>
      <c r="X6" s="279">
        <v>0.89565387627251369</v>
      </c>
      <c r="Y6" s="306">
        <v>0.59201252936570081</v>
      </c>
    </row>
    <row r="7" spans="1:37" x14ac:dyDescent="0.25">
      <c r="A7" s="237"/>
      <c r="C7" s="83"/>
      <c r="D7" s="83"/>
      <c r="E7" s="83"/>
      <c r="F7" s="83"/>
      <c r="G7" s="83"/>
      <c r="H7" s="187"/>
      <c r="I7" s="83"/>
      <c r="J7" s="187"/>
      <c r="L7" s="187"/>
      <c r="M7" s="237"/>
      <c r="O7" s="982"/>
      <c r="P7" s="83"/>
      <c r="Q7" s="83"/>
      <c r="R7" s="83"/>
      <c r="S7" s="187"/>
      <c r="T7" s="83"/>
      <c r="U7" s="187"/>
      <c r="V7" s="237"/>
      <c r="X7" s="187"/>
      <c r="Y7" s="187"/>
      <c r="Z7" s="83"/>
      <c r="AA7" s="1"/>
      <c r="AB7" s="1"/>
      <c r="AC7" s="1"/>
      <c r="AD7" s="1"/>
      <c r="AE7" s="1"/>
      <c r="AF7" s="1"/>
      <c r="AG7" s="1"/>
      <c r="AH7" s="1"/>
      <c r="AI7" s="1"/>
      <c r="AJ7" s="1"/>
      <c r="AK7" s="1"/>
    </row>
    <row r="8" spans="1:37" ht="15.75" x14ac:dyDescent="0.25">
      <c r="B8" s="992" t="s">
        <v>881</v>
      </c>
      <c r="C8" s="184"/>
      <c r="D8" s="176"/>
      <c r="E8" s="41"/>
      <c r="F8" s="184"/>
      <c r="G8" s="176"/>
      <c r="H8" s="184"/>
      <c r="I8" s="176"/>
      <c r="J8" s="184"/>
      <c r="K8" s="176"/>
      <c r="L8" s="184"/>
      <c r="M8" s="176"/>
      <c r="N8" s="978"/>
      <c r="O8" s="176"/>
      <c r="P8" s="184"/>
      <c r="Q8" s="176"/>
      <c r="R8" s="184"/>
      <c r="S8" s="176"/>
      <c r="T8" s="184"/>
      <c r="U8" s="176"/>
      <c r="V8" s="184"/>
      <c r="W8" s="176"/>
      <c r="X8" s="184"/>
      <c r="Y8" s="184"/>
      <c r="AA8" s="1"/>
      <c r="AB8" s="1"/>
      <c r="AC8" s="1"/>
      <c r="AD8" s="1"/>
      <c r="AE8" s="1"/>
      <c r="AF8" s="1"/>
      <c r="AG8" s="1"/>
      <c r="AH8" s="1"/>
      <c r="AI8" s="1"/>
      <c r="AJ8" s="1"/>
      <c r="AK8" s="1"/>
    </row>
    <row r="9" spans="1:37" ht="15.75" x14ac:dyDescent="0.25">
      <c r="B9" s="41" t="s">
        <v>29</v>
      </c>
      <c r="C9" s="983">
        <v>136</v>
      </c>
      <c r="D9" s="963">
        <v>70</v>
      </c>
      <c r="E9" s="984">
        <v>90</v>
      </c>
      <c r="F9" s="963">
        <v>90</v>
      </c>
      <c r="G9" s="984">
        <v>90</v>
      </c>
      <c r="H9" s="963">
        <v>130</v>
      </c>
      <c r="I9" s="139">
        <v>120</v>
      </c>
      <c r="J9" s="658">
        <v>110</v>
      </c>
      <c r="K9" s="139">
        <v>100</v>
      </c>
      <c r="L9" s="658">
        <v>30</v>
      </c>
      <c r="M9" s="139">
        <v>20</v>
      </c>
      <c r="N9" s="985">
        <v>10</v>
      </c>
      <c r="O9" s="1001">
        <v>0.53676470588235292</v>
      </c>
      <c r="P9" s="1002">
        <v>0.625</v>
      </c>
      <c r="Q9" s="1001">
        <v>0.67647058823529416</v>
      </c>
      <c r="R9" s="1002">
        <v>0.69117647058823528</v>
      </c>
      <c r="S9" s="1001">
        <v>0.94117647058823528</v>
      </c>
      <c r="T9" s="1002">
        <v>0.90441176470588236</v>
      </c>
      <c r="U9" s="1001">
        <v>0.78676470588235292</v>
      </c>
      <c r="V9" s="1002">
        <v>0.75</v>
      </c>
      <c r="W9" s="1001">
        <v>0.19852941176470587</v>
      </c>
      <c r="X9" s="1002">
        <v>0.16911764705882354</v>
      </c>
      <c r="Y9" s="1002">
        <v>8.0882352941176475E-2</v>
      </c>
      <c r="AA9" s="1"/>
      <c r="AB9" s="1"/>
      <c r="AC9" s="1"/>
      <c r="AD9" s="1"/>
      <c r="AE9" s="1"/>
      <c r="AF9" s="1"/>
      <c r="AG9" s="1"/>
      <c r="AH9" s="1"/>
      <c r="AI9" s="1"/>
      <c r="AJ9" s="1"/>
      <c r="AK9" s="1"/>
    </row>
    <row r="10" spans="1:37" ht="15.75" x14ac:dyDescent="0.25">
      <c r="B10" s="41" t="s">
        <v>30</v>
      </c>
      <c r="C10" s="986">
        <v>63</v>
      </c>
      <c r="D10" s="963">
        <v>40</v>
      </c>
      <c r="E10" s="984">
        <v>50</v>
      </c>
      <c r="F10" s="963">
        <v>50</v>
      </c>
      <c r="G10" s="984">
        <v>60</v>
      </c>
      <c r="H10" s="963">
        <v>60</v>
      </c>
      <c r="I10" s="139">
        <v>60</v>
      </c>
      <c r="J10" s="658">
        <v>60</v>
      </c>
      <c r="K10" s="139">
        <v>50</v>
      </c>
      <c r="L10" s="658">
        <v>40</v>
      </c>
      <c r="M10" s="139">
        <v>40</v>
      </c>
      <c r="N10" s="985">
        <v>30</v>
      </c>
      <c r="O10" s="1001">
        <v>0.66666666666666663</v>
      </c>
      <c r="P10" s="1002">
        <v>0.77777777777777779</v>
      </c>
      <c r="Q10" s="1001">
        <v>0.84126984126984128</v>
      </c>
      <c r="R10" s="1002">
        <v>0.92063492063492058</v>
      </c>
      <c r="S10" s="1001">
        <v>0.92063492063492058</v>
      </c>
      <c r="T10" s="1002">
        <v>0.96825396825396826</v>
      </c>
      <c r="U10" s="1001">
        <v>0.90476190476190477</v>
      </c>
      <c r="V10" s="1002">
        <v>0.79365079365079361</v>
      </c>
      <c r="W10" s="1001">
        <v>0.66666666666666663</v>
      </c>
      <c r="X10" s="1002">
        <v>0.63492063492063489</v>
      </c>
      <c r="Y10" s="1002">
        <v>0.46031746031746029</v>
      </c>
      <c r="AA10" s="1"/>
      <c r="AB10" s="1"/>
      <c r="AC10" s="1"/>
      <c r="AD10" s="1"/>
      <c r="AE10" s="1"/>
      <c r="AF10" s="1"/>
      <c r="AG10" s="1"/>
      <c r="AH10" s="1"/>
      <c r="AI10" s="1"/>
      <c r="AJ10" s="1"/>
      <c r="AK10" s="1"/>
    </row>
    <row r="11" spans="1:37" ht="15.75" x14ac:dyDescent="0.25">
      <c r="B11" s="41" t="s">
        <v>31</v>
      </c>
      <c r="C11" s="986">
        <v>39</v>
      </c>
      <c r="D11" s="987" t="s">
        <v>797</v>
      </c>
      <c r="E11" s="987" t="s">
        <v>797</v>
      </c>
      <c r="F11" s="987" t="s">
        <v>797</v>
      </c>
      <c r="G11" s="987" t="s">
        <v>797</v>
      </c>
      <c r="H11" s="987" t="s">
        <v>797</v>
      </c>
      <c r="I11" s="139">
        <v>10</v>
      </c>
      <c r="J11" s="658">
        <v>10</v>
      </c>
      <c r="K11" s="139">
        <v>30</v>
      </c>
      <c r="L11" s="658">
        <v>30</v>
      </c>
      <c r="M11" s="139">
        <v>40</v>
      </c>
      <c r="N11" s="985">
        <v>30</v>
      </c>
      <c r="O11" s="1001">
        <v>2.564102564102564E-2</v>
      </c>
      <c r="P11" s="1003">
        <v>2.564102564102564E-2</v>
      </c>
      <c r="Q11" s="1003">
        <v>2.564102564102564E-2</v>
      </c>
      <c r="R11" s="1003">
        <v>2.564102564102564E-2</v>
      </c>
      <c r="S11" s="1003">
        <v>2.564102564102564E-2</v>
      </c>
      <c r="T11" s="1002">
        <v>0.12820512820512819</v>
      </c>
      <c r="U11" s="1001">
        <v>0.23076923076923078</v>
      </c>
      <c r="V11" s="1002">
        <v>0.84615384615384615</v>
      </c>
      <c r="W11" s="1001">
        <v>0.84615384615384615</v>
      </c>
      <c r="X11" s="1002">
        <v>0.92307692307692313</v>
      </c>
      <c r="Y11" s="1002">
        <v>0.87179487179487181</v>
      </c>
      <c r="AA11" s="1"/>
      <c r="AB11" s="1"/>
      <c r="AC11" s="1"/>
      <c r="AD11" s="1"/>
      <c r="AE11" s="1"/>
      <c r="AF11" s="1"/>
      <c r="AG11" s="1"/>
      <c r="AH11" s="1"/>
      <c r="AI11" s="1"/>
      <c r="AJ11" s="1"/>
      <c r="AK11" s="1"/>
    </row>
    <row r="12" spans="1:37" ht="15.75" x14ac:dyDescent="0.25">
      <c r="B12" s="280" t="s">
        <v>32</v>
      </c>
      <c r="C12" s="990">
        <v>2467</v>
      </c>
      <c r="D12" s="660">
        <v>440</v>
      </c>
      <c r="E12" s="660">
        <v>680</v>
      </c>
      <c r="F12" s="660">
        <v>760</v>
      </c>
      <c r="G12" s="660">
        <v>780</v>
      </c>
      <c r="H12" s="660">
        <v>1260</v>
      </c>
      <c r="I12" s="996">
        <v>2440</v>
      </c>
      <c r="J12" s="660">
        <v>2420</v>
      </c>
      <c r="K12" s="109">
        <v>2050</v>
      </c>
      <c r="L12" s="660">
        <v>260</v>
      </c>
      <c r="M12" s="661">
        <v>220</v>
      </c>
      <c r="N12" s="993">
        <v>80</v>
      </c>
      <c r="O12" s="1006">
        <v>0.17794892582083502</v>
      </c>
      <c r="P12" s="1007">
        <v>0.27523307661126872</v>
      </c>
      <c r="Q12" s="1006">
        <v>0.30725577624645317</v>
      </c>
      <c r="R12" s="1007">
        <v>0.3165788406972031</v>
      </c>
      <c r="S12" s="1006">
        <v>0.51033644102148357</v>
      </c>
      <c r="T12" s="1007">
        <v>0.9874341305229023</v>
      </c>
      <c r="U12" s="1006">
        <v>0.98175922172679364</v>
      </c>
      <c r="V12" s="1007">
        <v>0.83015808674503444</v>
      </c>
      <c r="W12" s="1006">
        <v>0.10458046209971625</v>
      </c>
      <c r="X12" s="1007">
        <v>9.0798540737738145E-2</v>
      </c>
      <c r="Y12" s="1007">
        <v>3.1617349006890963E-2</v>
      </c>
      <c r="AA12" s="1"/>
      <c r="AB12" s="1"/>
      <c r="AC12" s="1"/>
      <c r="AD12" s="1"/>
      <c r="AE12" s="1"/>
      <c r="AF12" s="1"/>
      <c r="AG12" s="1"/>
      <c r="AH12" s="1"/>
      <c r="AI12" s="1"/>
      <c r="AJ12" s="1"/>
      <c r="AK12" s="1"/>
    </row>
    <row r="13" spans="1:37" ht="15.75" x14ac:dyDescent="0.25">
      <c r="B13" s="41" t="s">
        <v>57</v>
      </c>
      <c r="C13" s="323">
        <v>437</v>
      </c>
      <c r="D13" s="963">
        <v>130</v>
      </c>
      <c r="E13" s="984">
        <v>190</v>
      </c>
      <c r="F13" s="963">
        <v>220</v>
      </c>
      <c r="G13" s="984">
        <v>230</v>
      </c>
      <c r="H13" s="963">
        <v>310</v>
      </c>
      <c r="I13" s="984">
        <v>430</v>
      </c>
      <c r="J13" s="658">
        <v>430</v>
      </c>
      <c r="K13" s="139">
        <v>400</v>
      </c>
      <c r="L13" s="658">
        <v>230</v>
      </c>
      <c r="M13" s="139">
        <v>210</v>
      </c>
      <c r="N13" s="985">
        <v>70</v>
      </c>
      <c r="O13" s="1001">
        <v>0.2974828375286041</v>
      </c>
      <c r="P13" s="1002">
        <v>0.4416475972540046</v>
      </c>
      <c r="Q13" s="1001">
        <v>0.4988558352402746</v>
      </c>
      <c r="R13" s="1002">
        <v>0.51487414187643021</v>
      </c>
      <c r="S13" s="1001">
        <v>0.71624713958810071</v>
      </c>
      <c r="T13" s="1002">
        <v>0.98627002288329524</v>
      </c>
      <c r="U13" s="1001">
        <v>0.98855835240274603</v>
      </c>
      <c r="V13" s="1002">
        <v>0.91762013729977121</v>
      </c>
      <c r="W13" s="1001">
        <v>0.51716247139588101</v>
      </c>
      <c r="X13" s="1002">
        <v>0.48741418764302058</v>
      </c>
      <c r="Y13" s="1002">
        <v>0.16704805491990846</v>
      </c>
      <c r="AA13" s="1"/>
      <c r="AB13" s="1"/>
      <c r="AC13" s="1"/>
      <c r="AD13" s="1"/>
      <c r="AE13" s="1"/>
      <c r="AF13" s="1"/>
      <c r="AG13" s="1"/>
      <c r="AH13" s="1"/>
      <c r="AI13" s="1"/>
      <c r="AJ13" s="1"/>
      <c r="AK13" s="1"/>
    </row>
    <row r="14" spans="1:37" ht="15.75" x14ac:dyDescent="0.25">
      <c r="B14" s="41" t="s">
        <v>58</v>
      </c>
      <c r="C14" s="323">
        <v>2030</v>
      </c>
      <c r="D14" s="963">
        <v>310</v>
      </c>
      <c r="E14" s="984">
        <v>490</v>
      </c>
      <c r="F14" s="963">
        <v>540</v>
      </c>
      <c r="G14" s="984">
        <v>560</v>
      </c>
      <c r="H14" s="963">
        <v>950</v>
      </c>
      <c r="I14" s="984">
        <v>2010</v>
      </c>
      <c r="J14" s="658">
        <v>1990</v>
      </c>
      <c r="K14" s="139">
        <v>1650</v>
      </c>
      <c r="L14" s="658">
        <v>30</v>
      </c>
      <c r="M14" s="139">
        <v>10</v>
      </c>
      <c r="N14" s="989">
        <v>10</v>
      </c>
      <c r="O14" s="1001">
        <v>0.15221674876847291</v>
      </c>
      <c r="P14" s="1002">
        <v>0.23940886699507388</v>
      </c>
      <c r="Q14" s="1001">
        <v>0.26600985221674878</v>
      </c>
      <c r="R14" s="1002">
        <v>0.27389162561576352</v>
      </c>
      <c r="S14" s="1001">
        <v>0.46600985221674879</v>
      </c>
      <c r="T14" s="1002">
        <v>0.98768472906403937</v>
      </c>
      <c r="U14" s="1001">
        <v>0.98029556650246308</v>
      </c>
      <c r="V14" s="1002">
        <v>0.81133004926108376</v>
      </c>
      <c r="W14" s="1001">
        <v>1.5763546798029555E-2</v>
      </c>
      <c r="X14" s="1002">
        <v>5.4187192118226599E-3</v>
      </c>
      <c r="Y14" s="1002">
        <v>2.4630541871921183E-3</v>
      </c>
      <c r="AA14" s="1"/>
      <c r="AB14" s="1"/>
      <c r="AC14" s="1"/>
      <c r="AD14" s="1"/>
      <c r="AE14" s="1"/>
      <c r="AF14" s="1"/>
      <c r="AG14" s="1"/>
      <c r="AH14" s="1"/>
      <c r="AI14" s="1"/>
      <c r="AJ14" s="1"/>
      <c r="AK14" s="1"/>
    </row>
    <row r="15" spans="1:37" ht="15.75" x14ac:dyDescent="0.25">
      <c r="B15" s="280" t="s">
        <v>35</v>
      </c>
      <c r="C15" s="990">
        <v>748</v>
      </c>
      <c r="D15" s="990" t="s">
        <v>797</v>
      </c>
      <c r="E15" s="990" t="s">
        <v>797</v>
      </c>
      <c r="F15" s="990">
        <v>10</v>
      </c>
      <c r="G15" s="990">
        <v>10</v>
      </c>
      <c r="H15" s="990">
        <v>10</v>
      </c>
      <c r="I15" s="997">
        <v>50</v>
      </c>
      <c r="J15" s="990">
        <v>530</v>
      </c>
      <c r="K15" s="999">
        <v>730</v>
      </c>
      <c r="L15" s="990">
        <v>720</v>
      </c>
      <c r="M15" s="998">
        <v>730</v>
      </c>
      <c r="N15" s="994">
        <v>520</v>
      </c>
      <c r="O15" s="1006">
        <v>5.3475935828877002E-3</v>
      </c>
      <c r="P15" s="1008">
        <v>5.3475935828877002E-3</v>
      </c>
      <c r="Q15" s="1008">
        <v>6.6844919786096255E-3</v>
      </c>
      <c r="R15" s="1008">
        <v>8.0213903743315516E-3</v>
      </c>
      <c r="S15" s="1006">
        <v>9.3582887700534752E-3</v>
      </c>
      <c r="T15" s="1007">
        <v>6.8181818181818177E-2</v>
      </c>
      <c r="U15" s="1006">
        <v>0.7098930481283422</v>
      </c>
      <c r="V15" s="1007">
        <v>0.97192513368983957</v>
      </c>
      <c r="W15" s="1006">
        <v>0.96256684491978606</v>
      </c>
      <c r="X15" s="1007">
        <v>0.97727272727272729</v>
      </c>
      <c r="Y15" s="1007">
        <v>0.69919786096256686</v>
      </c>
      <c r="AA15" s="1"/>
      <c r="AB15" s="1"/>
      <c r="AC15" s="1"/>
      <c r="AD15" s="1"/>
      <c r="AE15" s="1"/>
      <c r="AF15" s="1"/>
      <c r="AG15" s="1"/>
      <c r="AH15" s="1"/>
      <c r="AI15" s="1"/>
      <c r="AJ15" s="1"/>
      <c r="AK15" s="1"/>
    </row>
    <row r="16" spans="1:37" ht="15.75" x14ac:dyDescent="0.25">
      <c r="B16" s="41" t="s">
        <v>57</v>
      </c>
      <c r="C16" s="986">
        <v>521</v>
      </c>
      <c r="D16" s="987" t="s">
        <v>797</v>
      </c>
      <c r="E16" s="987" t="s">
        <v>797</v>
      </c>
      <c r="F16" s="987">
        <v>10</v>
      </c>
      <c r="G16" s="988">
        <v>10</v>
      </c>
      <c r="H16" s="963">
        <v>10</v>
      </c>
      <c r="I16" s="984">
        <v>40</v>
      </c>
      <c r="J16" s="658">
        <v>390</v>
      </c>
      <c r="K16" s="139">
        <v>510</v>
      </c>
      <c r="L16" s="658">
        <v>500</v>
      </c>
      <c r="M16" s="139">
        <v>510</v>
      </c>
      <c r="N16" s="985">
        <v>370</v>
      </c>
      <c r="O16" s="1001">
        <v>7.677543186180422E-3</v>
      </c>
      <c r="P16" s="1003">
        <v>7.677543186180422E-3</v>
      </c>
      <c r="Q16" s="1003">
        <v>9.5969289827255271E-3</v>
      </c>
      <c r="R16" s="1003">
        <v>1.1516314779270634E-2</v>
      </c>
      <c r="S16" s="1001">
        <v>1.3435700575815739E-2</v>
      </c>
      <c r="T16" s="1002">
        <v>7.6775431861804216E-2</v>
      </c>
      <c r="U16" s="1001">
        <v>0.74088291746641077</v>
      </c>
      <c r="V16" s="1002">
        <v>0.9750479846449136</v>
      </c>
      <c r="W16" s="1001">
        <v>0.96353166986564298</v>
      </c>
      <c r="X16" s="1002">
        <v>0.97888675623800381</v>
      </c>
      <c r="Y16" s="1002">
        <v>0.7063339731285988</v>
      </c>
      <c r="AA16" s="1"/>
      <c r="AB16" s="1"/>
      <c r="AC16" s="1"/>
      <c r="AD16" s="1"/>
      <c r="AE16" s="1"/>
      <c r="AF16" s="1"/>
      <c r="AG16" s="1"/>
      <c r="AH16" s="1"/>
      <c r="AI16" s="1"/>
      <c r="AJ16" s="1"/>
      <c r="AK16" s="1"/>
    </row>
    <row r="17" spans="2:37" ht="15.75" x14ac:dyDescent="0.25">
      <c r="B17" s="41" t="s">
        <v>58</v>
      </c>
      <c r="C17" s="986">
        <v>227</v>
      </c>
      <c r="D17" s="984">
        <v>0</v>
      </c>
      <c r="E17" s="991">
        <v>0</v>
      </c>
      <c r="F17" s="963">
        <v>0</v>
      </c>
      <c r="G17" s="105">
        <v>0</v>
      </c>
      <c r="H17" s="963">
        <v>0</v>
      </c>
      <c r="I17" s="984">
        <v>10</v>
      </c>
      <c r="J17" s="658">
        <v>150</v>
      </c>
      <c r="K17" s="139">
        <v>220</v>
      </c>
      <c r="L17" s="658">
        <v>220</v>
      </c>
      <c r="M17" s="139">
        <v>220</v>
      </c>
      <c r="N17" s="985">
        <v>160</v>
      </c>
      <c r="O17" s="1001">
        <v>0</v>
      </c>
      <c r="P17" s="1002">
        <v>0</v>
      </c>
      <c r="Q17" s="1001">
        <v>0</v>
      </c>
      <c r="R17" s="1002">
        <v>0</v>
      </c>
      <c r="S17" s="1001">
        <v>0</v>
      </c>
      <c r="T17" s="1002">
        <v>4.8458149779735685E-2</v>
      </c>
      <c r="U17" s="1001">
        <v>0.63876651982378851</v>
      </c>
      <c r="V17" s="1002">
        <v>0.96475770925110127</v>
      </c>
      <c r="W17" s="1001">
        <v>0.96035242290748901</v>
      </c>
      <c r="X17" s="1002">
        <v>0.97356828193832601</v>
      </c>
      <c r="Y17" s="1002">
        <v>0.68281938325991187</v>
      </c>
      <c r="AA17" s="1"/>
      <c r="AB17" s="1"/>
      <c r="AC17" s="1"/>
      <c r="AD17" s="1"/>
      <c r="AE17" s="1"/>
      <c r="AF17" s="1"/>
      <c r="AG17" s="1"/>
      <c r="AH17" s="1"/>
      <c r="AI17" s="1"/>
      <c r="AJ17" s="1"/>
      <c r="AK17" s="1"/>
    </row>
    <row r="18" spans="2:37" ht="15.75" x14ac:dyDescent="0.25">
      <c r="B18" s="41" t="s">
        <v>36</v>
      </c>
      <c r="C18" s="987">
        <v>193</v>
      </c>
      <c r="D18" s="987" t="s">
        <v>797</v>
      </c>
      <c r="E18" s="987" t="s">
        <v>797</v>
      </c>
      <c r="F18" s="987" t="s">
        <v>797</v>
      </c>
      <c r="G18" s="105">
        <v>10</v>
      </c>
      <c r="H18" s="963">
        <v>160</v>
      </c>
      <c r="I18" s="984">
        <v>190</v>
      </c>
      <c r="J18" s="658">
        <v>170</v>
      </c>
      <c r="K18" s="139">
        <v>110</v>
      </c>
      <c r="L18" s="658">
        <v>10</v>
      </c>
      <c r="M18" s="987" t="s">
        <v>797</v>
      </c>
      <c r="N18" s="987" t="s">
        <v>797</v>
      </c>
      <c r="O18" s="1001">
        <v>1.5544041450777202E-2</v>
      </c>
      <c r="P18" s="1003">
        <v>2.072538860103627E-2</v>
      </c>
      <c r="Q18" s="1004">
        <v>2.072538860103627E-2</v>
      </c>
      <c r="R18" s="1003">
        <v>4.145077720207254E-2</v>
      </c>
      <c r="S18" s="1004">
        <v>0.8393782383419689</v>
      </c>
      <c r="T18" s="1003">
        <v>0.95854922279792742</v>
      </c>
      <c r="U18" s="1004">
        <v>0.88082901554404147</v>
      </c>
      <c r="V18" s="1003">
        <v>0.56994818652849744</v>
      </c>
      <c r="W18" s="1004">
        <v>3.1088082901554404E-2</v>
      </c>
      <c r="X18" s="1003">
        <v>2.072538860103627E-2</v>
      </c>
      <c r="Y18" s="1003">
        <v>1.0362694300518135E-2</v>
      </c>
      <c r="AA18" s="1"/>
      <c r="AB18" s="1"/>
      <c r="AC18" s="1"/>
      <c r="AD18" s="1"/>
      <c r="AE18" s="1"/>
      <c r="AF18" s="1"/>
      <c r="AG18" s="1"/>
      <c r="AH18" s="1"/>
      <c r="AI18" s="1"/>
      <c r="AJ18" s="1"/>
      <c r="AK18" s="1"/>
    </row>
    <row r="19" spans="2:37" ht="15.75" x14ac:dyDescent="0.25">
      <c r="B19" s="41"/>
      <c r="C19" s="152"/>
      <c r="D19" s="486"/>
      <c r="E19" s="897"/>
      <c r="F19" s="485"/>
      <c r="G19" s="486"/>
      <c r="H19" s="485"/>
      <c r="I19" s="486"/>
      <c r="J19" s="485"/>
      <c r="K19" s="486"/>
      <c r="L19" s="485"/>
      <c r="M19" s="486"/>
      <c r="N19" s="980"/>
      <c r="O19" s="900"/>
      <c r="P19" s="899"/>
      <c r="Q19" s="900"/>
      <c r="R19" s="899"/>
      <c r="S19" s="900"/>
      <c r="T19" s="899"/>
      <c r="U19" s="900"/>
      <c r="V19" s="899"/>
      <c r="W19" s="900"/>
      <c r="X19" s="899"/>
      <c r="Y19" s="899"/>
      <c r="AA19" s="1"/>
      <c r="AB19" s="1"/>
      <c r="AC19" s="1"/>
      <c r="AD19" s="1"/>
      <c r="AE19" s="1"/>
      <c r="AF19" s="1"/>
      <c r="AG19" s="1"/>
      <c r="AH19" s="1"/>
      <c r="AI19" s="1"/>
      <c r="AJ19" s="1"/>
      <c r="AK19" s="1"/>
    </row>
    <row r="20" spans="2:37" ht="15.75" x14ac:dyDescent="0.25">
      <c r="B20" s="654" t="s">
        <v>880</v>
      </c>
      <c r="C20" s="329">
        <v>3646</v>
      </c>
      <c r="D20" s="901">
        <v>560</v>
      </c>
      <c r="E20" s="160">
        <v>820</v>
      </c>
      <c r="F20" s="137">
        <v>910</v>
      </c>
      <c r="G20" s="297">
        <v>950</v>
      </c>
      <c r="H20" s="137">
        <v>1620</v>
      </c>
      <c r="I20" s="297">
        <v>2860</v>
      </c>
      <c r="J20" s="902">
        <v>3300</v>
      </c>
      <c r="K20" s="901">
        <v>3070</v>
      </c>
      <c r="L20" s="902">
        <v>1090</v>
      </c>
      <c r="M20" s="901">
        <v>1060</v>
      </c>
      <c r="N20" s="981">
        <v>680</v>
      </c>
      <c r="O20" s="903">
        <v>0.15414152495885902</v>
      </c>
      <c r="P20" s="331">
        <v>0.22545255074053758</v>
      </c>
      <c r="Q20" s="903">
        <v>0.25041140976412507</v>
      </c>
      <c r="R20" s="331">
        <v>0.26001097092704334</v>
      </c>
      <c r="S20" s="903">
        <v>0.44295117937465717</v>
      </c>
      <c r="T20" s="331">
        <v>0.7846955567745475</v>
      </c>
      <c r="U20" s="903">
        <v>0.90400438837081731</v>
      </c>
      <c r="V20" s="331">
        <v>0.84201865057597369</v>
      </c>
      <c r="W20" s="903">
        <v>0.29786066922654963</v>
      </c>
      <c r="X20" s="331">
        <v>0.29018102029621501</v>
      </c>
      <c r="Y20" s="331">
        <v>0.18568294020844761</v>
      </c>
      <c r="AA20" s="1"/>
      <c r="AB20" s="1"/>
      <c r="AC20" s="1"/>
      <c r="AD20" s="1"/>
      <c r="AE20" s="1"/>
      <c r="AF20" s="1"/>
      <c r="AG20" s="1"/>
      <c r="AH20" s="1"/>
      <c r="AI20" s="1"/>
      <c r="AJ20" s="1"/>
      <c r="AK20" s="1"/>
    </row>
    <row r="21" spans="2:37" ht="15.75" x14ac:dyDescent="0.25">
      <c r="B21" s="159" t="s">
        <v>879</v>
      </c>
      <c r="C21" s="563">
        <v>8754</v>
      </c>
      <c r="D21" s="563">
        <v>3400</v>
      </c>
      <c r="E21" s="563">
        <v>4190</v>
      </c>
      <c r="F21" s="563">
        <v>4940</v>
      </c>
      <c r="G21" s="563">
        <v>5440</v>
      </c>
      <c r="H21" s="563">
        <v>6210</v>
      </c>
      <c r="I21" s="563">
        <v>7470</v>
      </c>
      <c r="J21" s="563">
        <v>7950</v>
      </c>
      <c r="K21" s="563">
        <v>7740</v>
      </c>
      <c r="L21" s="563">
        <v>5630</v>
      </c>
      <c r="M21" s="563">
        <v>5630</v>
      </c>
      <c r="N21" s="995">
        <v>3700</v>
      </c>
      <c r="O21" s="1000">
        <v>0.38805117660498056</v>
      </c>
      <c r="P21" s="301">
        <v>0.47852410326707789</v>
      </c>
      <c r="Q21" s="1000">
        <v>0.56408498971898557</v>
      </c>
      <c r="R21" s="301">
        <v>0.62177290381539863</v>
      </c>
      <c r="S21" s="1000">
        <v>0.70916152615946992</v>
      </c>
      <c r="T21" s="301">
        <v>0.85286726068083163</v>
      </c>
      <c r="U21" s="1000">
        <v>0.9082705049120402</v>
      </c>
      <c r="V21" s="301">
        <v>0.88405300434087275</v>
      </c>
      <c r="W21" s="1000">
        <v>0.6429061000685401</v>
      </c>
      <c r="X21" s="301">
        <v>0.64347726753484125</v>
      </c>
      <c r="Y21" s="1005">
        <v>0.42277815855608863</v>
      </c>
      <c r="AA21" s="1"/>
      <c r="AB21" s="1"/>
      <c r="AC21" s="1"/>
      <c r="AD21" s="1"/>
      <c r="AE21" s="1"/>
      <c r="AF21" s="1"/>
      <c r="AG21" s="1"/>
      <c r="AH21" s="1"/>
      <c r="AI21" s="1"/>
      <c r="AJ21" s="1"/>
      <c r="AK21" s="1"/>
    </row>
    <row r="22" spans="2:37" ht="15.75" x14ac:dyDescent="0.25">
      <c r="B22" s="666" t="s">
        <v>62</v>
      </c>
      <c r="C22" s="904"/>
      <c r="D22" s="904"/>
      <c r="E22" s="904"/>
      <c r="F22" s="904"/>
      <c r="G22" s="904"/>
      <c r="H22" s="904"/>
      <c r="I22" s="904"/>
      <c r="J22" s="904"/>
      <c r="K22" s="904"/>
      <c r="L22" s="904"/>
      <c r="M22" s="904"/>
      <c r="N22" s="904"/>
      <c r="O22" s="1"/>
    </row>
    <row r="23" spans="2:37" x14ac:dyDescent="0.25">
      <c r="D23" t="s">
        <v>798</v>
      </c>
    </row>
    <row r="24" spans="2:37" x14ac:dyDescent="0.25">
      <c r="B24" t="s">
        <v>799</v>
      </c>
    </row>
    <row r="25" spans="2:37" x14ac:dyDescent="0.25">
      <c r="B25" t="s">
        <v>40</v>
      </c>
    </row>
    <row r="26" spans="2:37" ht="15.75" x14ac:dyDescent="0.25">
      <c r="B26" s="693" t="s">
        <v>12</v>
      </c>
    </row>
    <row r="27" spans="2:37" x14ac:dyDescent="0.25">
      <c r="B27" t="s">
        <v>800</v>
      </c>
    </row>
    <row r="28" spans="2:37" ht="15.75" x14ac:dyDescent="0.25">
      <c r="B28" s="905" t="s">
        <v>801</v>
      </c>
    </row>
    <row r="30" spans="2:37" ht="15.75" customHeight="1" x14ac:dyDescent="0.25">
      <c r="B30" s="1603" t="s">
        <v>883</v>
      </c>
      <c r="C30" s="1603"/>
      <c r="D30" s="1603"/>
      <c r="E30" s="1603"/>
      <c r="F30" s="1603"/>
      <c r="G30" s="1603"/>
      <c r="H30" s="1603"/>
      <c r="I30" s="1603"/>
      <c r="J30" s="1603"/>
      <c r="K30" s="1603"/>
      <c r="L30" s="1603"/>
    </row>
    <row r="31" spans="2:37" ht="15.75" customHeight="1" x14ac:dyDescent="0.25">
      <c r="B31" s="210"/>
      <c r="C31" s="1654" t="s">
        <v>308</v>
      </c>
      <c r="D31" s="1605" t="s">
        <v>784</v>
      </c>
      <c r="E31" s="1606"/>
      <c r="F31" s="1606"/>
      <c r="G31" s="1606"/>
      <c r="H31" s="1606"/>
      <c r="I31" s="1606"/>
      <c r="J31" s="1606"/>
      <c r="K31" s="1606"/>
      <c r="L31" s="1606"/>
      <c r="M31" s="1606"/>
      <c r="N31" s="1690"/>
      <c r="O31" s="1606" t="s">
        <v>785</v>
      </c>
      <c r="P31" s="1606"/>
      <c r="Q31" s="1606"/>
      <c r="R31" s="1606"/>
      <c r="S31" s="1606"/>
      <c r="T31" s="1606"/>
      <c r="U31" s="1606"/>
      <c r="V31" s="1606"/>
      <c r="W31" s="1606"/>
      <c r="X31" s="1606"/>
      <c r="Y31" s="1607"/>
    </row>
    <row r="32" spans="2:37" ht="63" x14ac:dyDescent="0.25">
      <c r="B32" s="273"/>
      <c r="C32" s="1655"/>
      <c r="D32" s="248" t="s">
        <v>786</v>
      </c>
      <c r="E32" s="688" t="s">
        <v>787</v>
      </c>
      <c r="F32" s="144" t="s">
        <v>788</v>
      </c>
      <c r="G32" s="692" t="s">
        <v>789</v>
      </c>
      <c r="H32" s="276" t="s">
        <v>790</v>
      </c>
      <c r="I32" s="692" t="s">
        <v>791</v>
      </c>
      <c r="J32" s="276" t="s">
        <v>792</v>
      </c>
      <c r="K32" s="692" t="s">
        <v>793</v>
      </c>
      <c r="L32" s="276" t="s">
        <v>794</v>
      </c>
      <c r="M32" s="692" t="s">
        <v>795</v>
      </c>
      <c r="N32" s="748" t="s">
        <v>796</v>
      </c>
      <c r="O32" s="144" t="s">
        <v>786</v>
      </c>
      <c r="P32" s="688" t="s">
        <v>787</v>
      </c>
      <c r="Q32" s="144" t="s">
        <v>788</v>
      </c>
      <c r="R32" s="692" t="s">
        <v>789</v>
      </c>
      <c r="S32" s="276" t="s">
        <v>790</v>
      </c>
      <c r="T32" s="692" t="s">
        <v>791</v>
      </c>
      <c r="U32" s="276" t="s">
        <v>792</v>
      </c>
      <c r="V32" s="692" t="s">
        <v>793</v>
      </c>
      <c r="W32" s="276" t="s">
        <v>794</v>
      </c>
      <c r="X32" s="692" t="s">
        <v>795</v>
      </c>
      <c r="Y32" s="690" t="s">
        <v>796</v>
      </c>
    </row>
    <row r="33" spans="2:25" ht="15.75" x14ac:dyDescent="0.25">
      <c r="B33" s="689"/>
      <c r="C33" s="41"/>
      <c r="D33" s="210"/>
      <c r="E33" s="645"/>
      <c r="F33" s="666"/>
      <c r="G33" s="645"/>
      <c r="H33" s="666"/>
      <c r="I33" s="645"/>
      <c r="J33" s="666"/>
      <c r="K33" s="645"/>
      <c r="L33" s="666"/>
      <c r="M33" s="645"/>
      <c r="N33" s="979"/>
      <c r="O33" s="666"/>
      <c r="P33" s="645"/>
      <c r="Q33" s="666"/>
      <c r="R33" s="645"/>
      <c r="S33" s="666"/>
      <c r="T33" s="645"/>
      <c r="U33" s="666"/>
      <c r="V33" s="645"/>
      <c r="W33" s="666"/>
      <c r="X33" s="645"/>
      <c r="Y33" s="891"/>
    </row>
    <row r="34" spans="2:25" ht="15.75" x14ac:dyDescent="0.25">
      <c r="B34" s="41" t="s">
        <v>802</v>
      </c>
      <c r="C34" s="169">
        <v>1506</v>
      </c>
      <c r="D34" s="528">
        <v>40</v>
      </c>
      <c r="E34" s="906">
        <v>50</v>
      </c>
      <c r="F34" s="538">
        <v>70</v>
      </c>
      <c r="G34" s="906">
        <v>70</v>
      </c>
      <c r="H34" s="538">
        <v>410</v>
      </c>
      <c r="I34" s="906">
        <v>1500</v>
      </c>
      <c r="J34" s="538">
        <v>1490</v>
      </c>
      <c r="K34" s="906">
        <v>1160</v>
      </c>
      <c r="L34" s="538">
        <v>40</v>
      </c>
      <c r="M34" s="906">
        <v>30</v>
      </c>
      <c r="N34" s="1009">
        <v>10</v>
      </c>
      <c r="O34" s="478">
        <v>2.8552456839309428E-2</v>
      </c>
      <c r="P34" s="279">
        <v>3.51925630810093E-2</v>
      </c>
      <c r="Q34" s="478">
        <v>4.4488711819389112E-2</v>
      </c>
      <c r="R34" s="279">
        <v>4.5816733067729085E-2</v>
      </c>
      <c r="S34" s="478">
        <v>0.27224435590969454</v>
      </c>
      <c r="T34" s="279">
        <v>0.9953519256308101</v>
      </c>
      <c r="U34" s="478">
        <v>0.99070385126162019</v>
      </c>
      <c r="V34" s="279">
        <v>0.76759628154050463</v>
      </c>
      <c r="W34" s="478">
        <v>2.4568393094289508E-2</v>
      </c>
      <c r="X34" s="279">
        <v>2.1248339973439574E-2</v>
      </c>
      <c r="Y34" s="306">
        <v>5.3120849933598934E-3</v>
      </c>
    </row>
    <row r="35" spans="2:25" ht="15.75" x14ac:dyDescent="0.25">
      <c r="B35" s="41" t="s">
        <v>803</v>
      </c>
      <c r="C35" s="169">
        <v>765</v>
      </c>
      <c r="D35" s="528">
        <v>360</v>
      </c>
      <c r="E35" s="906">
        <v>570</v>
      </c>
      <c r="F35" s="538">
        <v>630</v>
      </c>
      <c r="G35" s="906">
        <v>650</v>
      </c>
      <c r="H35" s="538">
        <v>710</v>
      </c>
      <c r="I35" s="906">
        <v>740</v>
      </c>
      <c r="J35" s="538">
        <v>740</v>
      </c>
      <c r="K35" s="906">
        <v>720</v>
      </c>
      <c r="L35" s="538">
        <v>180</v>
      </c>
      <c r="M35" s="906">
        <v>160</v>
      </c>
      <c r="N35" s="1010">
        <v>60</v>
      </c>
      <c r="O35" s="478">
        <v>0.47450980392156861</v>
      </c>
      <c r="P35" s="279">
        <v>0.75032679738562091</v>
      </c>
      <c r="Q35" s="478">
        <v>0.82745098039215681</v>
      </c>
      <c r="R35" s="279">
        <v>0.84444444444444444</v>
      </c>
      <c r="S35" s="478">
        <v>0.92679738562091507</v>
      </c>
      <c r="T35" s="279">
        <v>0.97254901960784312</v>
      </c>
      <c r="U35" s="478">
        <v>0.96470588235294119</v>
      </c>
      <c r="V35" s="279">
        <v>0.94248366013071894</v>
      </c>
      <c r="W35" s="478">
        <v>0.23921568627450981</v>
      </c>
      <c r="X35" s="279">
        <v>0.20522875816993463</v>
      </c>
      <c r="Y35" s="306">
        <v>7.1895424836601302E-2</v>
      </c>
    </row>
    <row r="36" spans="2:25" ht="15.75" x14ac:dyDescent="0.25">
      <c r="B36" s="41" t="s">
        <v>804</v>
      </c>
      <c r="C36" s="169">
        <v>196</v>
      </c>
      <c r="D36" s="907">
        <v>30</v>
      </c>
      <c r="E36" s="894">
        <v>50</v>
      </c>
      <c r="F36" s="908">
        <v>60</v>
      </c>
      <c r="G36" s="906">
        <v>70</v>
      </c>
      <c r="H36" s="538">
        <v>140</v>
      </c>
      <c r="I36" s="906">
        <v>190</v>
      </c>
      <c r="J36" s="538">
        <v>190</v>
      </c>
      <c r="K36" s="906">
        <v>170</v>
      </c>
      <c r="L36" s="538">
        <v>40</v>
      </c>
      <c r="M36" s="906">
        <v>40</v>
      </c>
      <c r="N36" s="1009">
        <v>20</v>
      </c>
      <c r="O36" s="478">
        <v>0.1683673469387755</v>
      </c>
      <c r="P36" s="279">
        <v>0.26530612244897961</v>
      </c>
      <c r="Q36" s="478">
        <v>0.29591836734693877</v>
      </c>
      <c r="R36" s="279">
        <v>0.33673469387755101</v>
      </c>
      <c r="S36" s="478">
        <v>0.7142857142857143</v>
      </c>
      <c r="T36" s="279">
        <v>0.98469387755102045</v>
      </c>
      <c r="U36" s="478">
        <v>0.97959183673469385</v>
      </c>
      <c r="V36" s="279">
        <v>0.87244897959183676</v>
      </c>
      <c r="W36" s="478">
        <v>0.19387755102040816</v>
      </c>
      <c r="X36" s="279">
        <v>0.17857142857142858</v>
      </c>
      <c r="Y36" s="306">
        <v>7.6530612244897961E-2</v>
      </c>
    </row>
    <row r="37" spans="2:25" ht="15.75" x14ac:dyDescent="0.25">
      <c r="B37" s="41"/>
      <c r="C37" s="169"/>
      <c r="D37" s="897"/>
      <c r="E37" s="485"/>
      <c r="F37" s="486"/>
      <c r="G37" s="485"/>
      <c r="H37" s="486"/>
      <c r="I37" s="485"/>
      <c r="J37" s="486"/>
      <c r="K37" s="485"/>
      <c r="L37" s="486"/>
      <c r="M37" s="485"/>
      <c r="N37" s="980"/>
      <c r="O37" s="486"/>
      <c r="P37" s="485"/>
      <c r="Q37" s="486"/>
      <c r="R37" s="485"/>
      <c r="S37" s="486"/>
      <c r="T37" s="485"/>
      <c r="U37" s="486"/>
      <c r="V37" s="485"/>
      <c r="W37" s="486"/>
      <c r="X37" s="485"/>
      <c r="Y37" s="326"/>
    </row>
    <row r="38" spans="2:25" ht="15.75" x14ac:dyDescent="0.25">
      <c r="B38" s="468" t="s">
        <v>805</v>
      </c>
      <c r="C38" s="469">
        <v>2467</v>
      </c>
      <c r="D38" s="469">
        <v>440</v>
      </c>
      <c r="E38" s="910">
        <v>680</v>
      </c>
      <c r="F38" s="911">
        <v>760</v>
      </c>
      <c r="G38" s="910">
        <v>780</v>
      </c>
      <c r="H38" s="911">
        <v>1260</v>
      </c>
      <c r="I38" s="910">
        <v>2440</v>
      </c>
      <c r="J38" s="911">
        <v>2420</v>
      </c>
      <c r="K38" s="910">
        <v>2050</v>
      </c>
      <c r="L38" s="911">
        <v>260</v>
      </c>
      <c r="M38" s="910">
        <v>220</v>
      </c>
      <c r="N38" s="1011">
        <v>80</v>
      </c>
      <c r="O38" s="914">
        <v>0.17794892582083502</v>
      </c>
      <c r="P38" s="913">
        <v>0.27523307661126872</v>
      </c>
      <c r="Q38" s="914">
        <v>0.30725577624645317</v>
      </c>
      <c r="R38" s="913">
        <v>0.3165788406972031</v>
      </c>
      <c r="S38" s="914">
        <v>0.51033644102148357</v>
      </c>
      <c r="T38" s="913">
        <v>0.9874341305229023</v>
      </c>
      <c r="U38" s="914">
        <v>0.98175922172679364</v>
      </c>
      <c r="V38" s="913">
        <v>0.83015808674503444</v>
      </c>
      <c r="W38" s="914">
        <v>0.10458046209971625</v>
      </c>
      <c r="X38" s="913">
        <v>9.0798540737738145E-2</v>
      </c>
      <c r="Y38" s="915">
        <v>3.1617349006890963E-2</v>
      </c>
    </row>
    <row r="39" spans="2:25" ht="15.75" x14ac:dyDescent="0.25">
      <c r="B39" s="67" t="s">
        <v>62</v>
      </c>
      <c r="C39" t="s">
        <v>798</v>
      </c>
      <c r="Q39" t="s">
        <v>798</v>
      </c>
    </row>
    <row r="40" spans="2:25" x14ac:dyDescent="0.25">
      <c r="D40" s="916"/>
      <c r="E40" s="916"/>
      <c r="F40" s="916"/>
      <c r="G40" s="916"/>
      <c r="H40" s="916"/>
      <c r="I40" s="916"/>
      <c r="J40" s="916"/>
      <c r="K40" s="916"/>
      <c r="L40" s="916"/>
      <c r="M40" s="916"/>
      <c r="N40" s="916"/>
    </row>
    <row r="41" spans="2:25" x14ac:dyDescent="0.25">
      <c r="B41" t="s">
        <v>799</v>
      </c>
    </row>
    <row r="42" spans="2:25" ht="15.75" x14ac:dyDescent="0.25">
      <c r="B42" t="s">
        <v>40</v>
      </c>
      <c r="C42" s="297"/>
      <c r="D42" s="297"/>
      <c r="E42" s="297"/>
    </row>
    <row r="43" spans="2:25" ht="15.75" x14ac:dyDescent="0.25">
      <c r="B43" s="693" t="s">
        <v>12</v>
      </c>
    </row>
    <row r="44" spans="2:25" x14ac:dyDescent="0.25">
      <c r="B44" t="s">
        <v>800</v>
      </c>
    </row>
    <row r="47" spans="2:25" ht="15.75" customHeight="1" x14ac:dyDescent="0.25">
      <c r="B47" s="1603" t="s">
        <v>884</v>
      </c>
      <c r="C47" s="1603"/>
      <c r="D47" s="1603"/>
      <c r="E47" s="1603"/>
      <c r="F47" s="1603"/>
      <c r="G47" s="1603"/>
      <c r="H47" s="1603"/>
      <c r="I47" s="1603"/>
      <c r="J47" s="1603"/>
      <c r="K47" s="1603"/>
      <c r="L47" s="1603"/>
    </row>
    <row r="48" spans="2:25" ht="15.75" customHeight="1" x14ac:dyDescent="0.25">
      <c r="B48" s="210"/>
      <c r="C48" s="1654" t="s">
        <v>806</v>
      </c>
      <c r="D48" s="1605" t="s">
        <v>784</v>
      </c>
      <c r="E48" s="1606"/>
      <c r="F48" s="1606"/>
      <c r="G48" s="1606"/>
      <c r="H48" s="1606"/>
      <c r="I48" s="1606"/>
      <c r="J48" s="1606"/>
      <c r="K48" s="1606"/>
      <c r="L48" s="1687"/>
      <c r="M48" s="1688"/>
      <c r="N48" s="1689"/>
      <c r="O48" s="1606" t="s">
        <v>785</v>
      </c>
      <c r="P48" s="1606"/>
      <c r="Q48" s="1606"/>
      <c r="R48" s="1606"/>
      <c r="S48" s="1606"/>
      <c r="T48" s="1606"/>
      <c r="U48" s="1606"/>
      <c r="V48" s="1606"/>
      <c r="W48" s="1606"/>
      <c r="X48" s="1606"/>
      <c r="Y48" s="1607"/>
    </row>
    <row r="49" spans="2:25" ht="63" x14ac:dyDescent="0.25">
      <c r="B49" s="273"/>
      <c r="C49" s="1672"/>
      <c r="D49" s="248" t="s">
        <v>786</v>
      </c>
      <c r="E49" s="688" t="s">
        <v>787</v>
      </c>
      <c r="F49" s="144" t="s">
        <v>788</v>
      </c>
      <c r="G49" s="692" t="s">
        <v>789</v>
      </c>
      <c r="H49" s="276" t="s">
        <v>790</v>
      </c>
      <c r="I49" s="692" t="s">
        <v>791</v>
      </c>
      <c r="J49" s="276" t="s">
        <v>792</v>
      </c>
      <c r="K49" s="692" t="s">
        <v>793</v>
      </c>
      <c r="L49" s="276" t="s">
        <v>794</v>
      </c>
      <c r="M49" s="692" t="s">
        <v>795</v>
      </c>
      <c r="N49" s="748" t="s">
        <v>796</v>
      </c>
      <c r="O49" s="144" t="s">
        <v>786</v>
      </c>
      <c r="P49" s="688" t="s">
        <v>787</v>
      </c>
      <c r="Q49" s="144" t="s">
        <v>788</v>
      </c>
      <c r="R49" s="692" t="s">
        <v>789</v>
      </c>
      <c r="S49" s="276" t="s">
        <v>790</v>
      </c>
      <c r="T49" s="692" t="s">
        <v>791</v>
      </c>
      <c r="U49" s="692" t="s">
        <v>792</v>
      </c>
      <c r="V49" s="143" t="s">
        <v>793</v>
      </c>
      <c r="W49" s="276" t="s">
        <v>794</v>
      </c>
      <c r="X49" s="688" t="s">
        <v>795</v>
      </c>
      <c r="Y49" s="143" t="s">
        <v>796</v>
      </c>
    </row>
    <row r="50" spans="2:25" ht="15.75" x14ac:dyDescent="0.25">
      <c r="B50" s="689"/>
      <c r="C50" s="41"/>
      <c r="D50" s="210"/>
      <c r="E50" s="645"/>
      <c r="F50" s="666"/>
      <c r="G50" s="645"/>
      <c r="H50" s="666"/>
      <c r="I50" s="645"/>
      <c r="J50" s="666"/>
      <c r="K50" s="645"/>
      <c r="L50" s="666"/>
      <c r="M50" s="645"/>
      <c r="N50" s="979"/>
      <c r="O50" s="666"/>
      <c r="P50" s="645"/>
      <c r="Q50" s="666"/>
      <c r="R50" s="645"/>
      <c r="S50" s="666"/>
      <c r="T50" s="645"/>
      <c r="U50" s="645"/>
      <c r="V50" s="666"/>
      <c r="W50" s="645"/>
      <c r="X50" s="666"/>
      <c r="Y50" s="645"/>
    </row>
    <row r="51" spans="2:25" ht="15.75" x14ac:dyDescent="0.25">
      <c r="B51" s="41" t="s">
        <v>48</v>
      </c>
      <c r="C51" s="169">
        <v>96</v>
      </c>
      <c r="D51" s="907">
        <v>0</v>
      </c>
      <c r="E51" s="894">
        <v>0</v>
      </c>
      <c r="F51" s="908">
        <v>0</v>
      </c>
      <c r="G51" s="894">
        <v>0</v>
      </c>
      <c r="H51" s="908">
        <v>0</v>
      </c>
      <c r="I51" s="892">
        <v>10</v>
      </c>
      <c r="J51" s="240">
        <v>70</v>
      </c>
      <c r="K51" s="906">
        <v>100</v>
      </c>
      <c r="L51" s="538">
        <v>100</v>
      </c>
      <c r="M51" s="906">
        <v>100</v>
      </c>
      <c r="N51" s="1013">
        <v>70</v>
      </c>
      <c r="O51" s="1001">
        <v>0</v>
      </c>
      <c r="P51" s="1014">
        <v>0</v>
      </c>
      <c r="Q51" s="1002">
        <v>0</v>
      </c>
      <c r="R51" s="1002">
        <v>0</v>
      </c>
      <c r="S51" s="1004">
        <v>0</v>
      </c>
      <c r="T51" s="1003">
        <v>5.2083333333333336E-2</v>
      </c>
      <c r="U51" s="1003">
        <v>0.72916666666666663</v>
      </c>
      <c r="V51" s="1004">
        <v>1</v>
      </c>
      <c r="W51" s="1003">
        <v>1</v>
      </c>
      <c r="X51" s="1004">
        <v>1</v>
      </c>
      <c r="Y51" s="1003">
        <v>0.72916666666666663</v>
      </c>
    </row>
    <row r="52" spans="2:25" ht="15.75" x14ac:dyDescent="0.25">
      <c r="B52" s="41" t="s">
        <v>49</v>
      </c>
      <c r="C52" s="169">
        <v>288</v>
      </c>
      <c r="D52" s="987" t="s">
        <v>797</v>
      </c>
      <c r="E52" s="987" t="s">
        <v>797</v>
      </c>
      <c r="F52" s="987" t="s">
        <v>797</v>
      </c>
      <c r="G52" s="987" t="s">
        <v>797</v>
      </c>
      <c r="H52" s="987" t="s">
        <v>797</v>
      </c>
      <c r="I52" s="906">
        <v>20</v>
      </c>
      <c r="J52" s="240">
        <v>220</v>
      </c>
      <c r="K52" s="906">
        <v>280</v>
      </c>
      <c r="L52" s="538">
        <v>280</v>
      </c>
      <c r="M52" s="906">
        <v>280</v>
      </c>
      <c r="N52" s="1013">
        <v>190</v>
      </c>
      <c r="O52" s="1004">
        <v>3.472222222222222E-3</v>
      </c>
      <c r="P52" s="1003">
        <v>3.472222222222222E-3</v>
      </c>
      <c r="Q52" s="1004">
        <v>3.472222222222222E-3</v>
      </c>
      <c r="R52" s="1003">
        <v>3.472222222222222E-3</v>
      </c>
      <c r="S52" s="1004">
        <v>3.472222222222222E-3</v>
      </c>
      <c r="T52" s="1003">
        <v>6.25E-2</v>
      </c>
      <c r="U52" s="1003">
        <v>0.75347222222222221</v>
      </c>
      <c r="V52" s="1004">
        <v>0.97916666666666663</v>
      </c>
      <c r="W52" s="1003">
        <v>0.97222222222222221</v>
      </c>
      <c r="X52" s="1004">
        <v>0.98263888888888884</v>
      </c>
      <c r="Y52" s="1003">
        <v>0.67013888888888884</v>
      </c>
    </row>
    <row r="53" spans="2:25" ht="15.75" x14ac:dyDescent="0.25">
      <c r="B53" s="41" t="s">
        <v>50</v>
      </c>
      <c r="C53" s="169">
        <v>364</v>
      </c>
      <c r="D53" s="987" t="s">
        <v>797</v>
      </c>
      <c r="E53" s="987" t="s">
        <v>797</v>
      </c>
      <c r="F53" s="987" t="s">
        <v>797</v>
      </c>
      <c r="G53" s="892">
        <v>10</v>
      </c>
      <c r="H53" s="893">
        <v>10</v>
      </c>
      <c r="I53" s="906">
        <v>30</v>
      </c>
      <c r="J53" s="240">
        <v>240</v>
      </c>
      <c r="K53" s="906">
        <v>350</v>
      </c>
      <c r="L53" s="538">
        <v>340</v>
      </c>
      <c r="M53" s="906">
        <v>350</v>
      </c>
      <c r="N53" s="1013">
        <v>260</v>
      </c>
      <c r="O53" s="1004">
        <v>8.241758241758242E-3</v>
      </c>
      <c r="P53" s="1003">
        <v>8.241758241758242E-3</v>
      </c>
      <c r="Q53" s="1004">
        <v>1.098901098901099E-2</v>
      </c>
      <c r="R53" s="1003">
        <v>1.3736263736263736E-2</v>
      </c>
      <c r="S53" s="1004">
        <v>1.6483516483516484E-2</v>
      </c>
      <c r="T53" s="1003">
        <v>7.6923076923076927E-2</v>
      </c>
      <c r="U53" s="1003">
        <v>0.67032967032967028</v>
      </c>
      <c r="V53" s="1004">
        <v>0.95879120879120883</v>
      </c>
      <c r="W53" s="1003">
        <v>0.94505494505494503</v>
      </c>
      <c r="X53" s="1004">
        <v>0.96703296703296704</v>
      </c>
      <c r="Y53" s="1003">
        <v>0.7142857142857143</v>
      </c>
    </row>
    <row r="54" spans="2:25" ht="15.75" x14ac:dyDescent="0.25">
      <c r="B54" s="41"/>
      <c r="C54" s="169"/>
      <c r="D54" s="897"/>
      <c r="E54" s="485"/>
      <c r="F54" s="486"/>
      <c r="G54" s="485"/>
      <c r="H54" s="486"/>
      <c r="I54" s="485"/>
      <c r="J54" s="1012"/>
      <c r="K54" s="485"/>
      <c r="L54" s="486"/>
      <c r="M54" s="485"/>
      <c r="N54" s="980"/>
      <c r="O54" s="486"/>
      <c r="P54" s="485"/>
      <c r="Q54" s="486"/>
      <c r="R54" s="485"/>
      <c r="S54" s="486"/>
      <c r="T54" s="485"/>
      <c r="U54" s="485"/>
      <c r="V54" s="486"/>
      <c r="W54" s="485"/>
      <c r="X54" s="486"/>
      <c r="Y54" s="485"/>
    </row>
    <row r="55" spans="2:25" ht="15.75" x14ac:dyDescent="0.25">
      <c r="B55" s="468" t="s">
        <v>807</v>
      </c>
      <c r="C55" s="469">
        <v>748</v>
      </c>
      <c r="D55" s="1015" t="s">
        <v>797</v>
      </c>
      <c r="E55" s="1015" t="s">
        <v>797</v>
      </c>
      <c r="F55" s="920">
        <v>10</v>
      </c>
      <c r="G55" s="919">
        <v>10</v>
      </c>
      <c r="H55" s="911">
        <v>10</v>
      </c>
      <c r="I55" s="910">
        <v>50</v>
      </c>
      <c r="J55" s="911">
        <v>530</v>
      </c>
      <c r="K55" s="910">
        <v>730</v>
      </c>
      <c r="L55" s="911">
        <v>720</v>
      </c>
      <c r="M55" s="910">
        <v>730</v>
      </c>
      <c r="N55" s="1011">
        <v>520</v>
      </c>
      <c r="O55" s="950">
        <v>5.3475935828877002E-3</v>
      </c>
      <c r="P55" s="949">
        <v>5.3475935828877002E-3</v>
      </c>
      <c r="Q55" s="950">
        <v>6.6844919786096255E-3</v>
      </c>
      <c r="R55" s="922">
        <v>8.0213903743315516E-3</v>
      </c>
      <c r="S55" s="921">
        <v>9.3582887700534752E-3</v>
      </c>
      <c r="T55" s="922">
        <v>6.8181818181818177E-2</v>
      </c>
      <c r="U55" s="922">
        <v>0.7098930481283422</v>
      </c>
      <c r="V55" s="921">
        <v>0.97192513368983957</v>
      </c>
      <c r="W55" s="922">
        <v>0.96256684491978606</v>
      </c>
      <c r="X55" s="921">
        <v>0.97727272727272729</v>
      </c>
      <c r="Y55" s="922">
        <v>0.69919786096256686</v>
      </c>
    </row>
    <row r="56" spans="2:25" ht="15.75" x14ac:dyDescent="0.25">
      <c r="B56" s="67" t="s">
        <v>62</v>
      </c>
    </row>
    <row r="57" spans="2:25" x14ac:dyDescent="0.25">
      <c r="D57" s="916"/>
      <c r="E57" s="916"/>
      <c r="F57" s="916"/>
      <c r="G57" s="916"/>
      <c r="H57" s="916"/>
      <c r="I57" s="916"/>
      <c r="J57" s="916"/>
      <c r="K57" s="916"/>
      <c r="L57" s="916"/>
      <c r="M57" s="916"/>
      <c r="N57" s="916"/>
    </row>
    <row r="58" spans="2:25" x14ac:dyDescent="0.25">
      <c r="B58" t="s">
        <v>799</v>
      </c>
    </row>
    <row r="59" spans="2:25" ht="15.75" x14ac:dyDescent="0.25">
      <c r="B59" t="s">
        <v>40</v>
      </c>
      <c r="C59" s="297"/>
      <c r="D59" s="297"/>
      <c r="E59" s="297"/>
    </row>
    <row r="60" spans="2:25" ht="15.75" x14ac:dyDescent="0.25">
      <c r="B60" s="693" t="s">
        <v>12</v>
      </c>
    </row>
    <row r="61" spans="2:25" x14ac:dyDescent="0.25">
      <c r="B61" t="s">
        <v>800</v>
      </c>
    </row>
    <row r="62" spans="2:25" ht="15.75" x14ac:dyDescent="0.25">
      <c r="B62" s="905" t="s">
        <v>801</v>
      </c>
    </row>
  </sheetData>
  <mergeCells count="12">
    <mergeCell ref="B1:L1"/>
    <mergeCell ref="C3:C4"/>
    <mergeCell ref="D3:N3"/>
    <mergeCell ref="O3:Y3"/>
    <mergeCell ref="C48:C49"/>
    <mergeCell ref="D48:N48"/>
    <mergeCell ref="O48:Y48"/>
    <mergeCell ref="B30:L30"/>
    <mergeCell ref="C31:C32"/>
    <mergeCell ref="D31:N31"/>
    <mergeCell ref="O31:Y31"/>
    <mergeCell ref="B47:L47"/>
  </mergeCells>
  <pageMargins left="0.7" right="0.7" top="0.75" bottom="0.75" header="0.3" footer="0.3"/>
  <pageSetup paperSize="9" scale="7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B1:Q50"/>
  <sheetViews>
    <sheetView workbookViewId="0">
      <selection activeCell="B2" sqref="B2"/>
    </sheetView>
  </sheetViews>
  <sheetFormatPr defaultRowHeight="15" x14ac:dyDescent="0.25"/>
  <cols>
    <col min="1" max="1" width="4.28515625" customWidth="1"/>
    <col min="2" max="2" width="62.7109375" customWidth="1"/>
    <col min="3" max="3" width="16.140625" customWidth="1"/>
    <col min="4" max="4" width="10.42578125" customWidth="1"/>
    <col min="5" max="5" width="10" customWidth="1"/>
    <col min="6" max="6" width="11.140625" customWidth="1"/>
    <col min="7" max="7" width="12" customWidth="1"/>
    <col min="8" max="8" width="13.7109375" customWidth="1"/>
    <col min="9" max="9" width="12.85546875" customWidth="1"/>
    <col min="10" max="10" width="11.85546875" customWidth="1"/>
  </cols>
  <sheetData>
    <row r="1" spans="2:13" ht="15.75" x14ac:dyDescent="0.25">
      <c r="B1" s="1603" t="s">
        <v>925</v>
      </c>
      <c r="C1" s="1603"/>
      <c r="D1" s="1603"/>
      <c r="E1" s="1603"/>
      <c r="F1" s="1603"/>
      <c r="G1" s="1603"/>
      <c r="H1" s="1603"/>
      <c r="I1" s="1603"/>
    </row>
    <row r="2" spans="2:13" ht="15.75" x14ac:dyDescent="0.25">
      <c r="B2" s="67"/>
      <c r="C2" s="67"/>
      <c r="D2" s="67"/>
      <c r="E2" s="67"/>
      <c r="F2" s="67"/>
      <c r="G2" s="67"/>
      <c r="H2" s="472"/>
      <c r="I2" s="526"/>
    </row>
    <row r="3" spans="2:13" ht="15.75" x14ac:dyDescent="0.25">
      <c r="B3" s="527" t="s">
        <v>150</v>
      </c>
      <c r="C3" s="122"/>
      <c r="D3" s="67"/>
      <c r="E3" s="67"/>
      <c r="F3" s="67"/>
      <c r="G3" s="67"/>
      <c r="H3" s="431"/>
      <c r="I3" s="431"/>
    </row>
    <row r="4" spans="2:13" ht="51.75" customHeight="1" x14ac:dyDescent="0.25">
      <c r="B4" s="210"/>
      <c r="C4" s="1654" t="s">
        <v>808</v>
      </c>
      <c r="D4" s="1692" t="s">
        <v>809</v>
      </c>
      <c r="E4" s="1693"/>
      <c r="F4" s="1693"/>
      <c r="G4" s="1694"/>
      <c r="H4" s="1692" t="s">
        <v>810</v>
      </c>
      <c r="I4" s="1693"/>
      <c r="J4" s="1694"/>
    </row>
    <row r="5" spans="2:13" ht="47.25" x14ac:dyDescent="0.25">
      <c r="B5" s="273"/>
      <c r="C5" s="1672"/>
      <c r="D5" s="923" t="s">
        <v>811</v>
      </c>
      <c r="E5" s="688" t="s">
        <v>812</v>
      </c>
      <c r="F5" s="688" t="s">
        <v>813</v>
      </c>
      <c r="G5" s="512" t="s">
        <v>814</v>
      </c>
      <c r="H5" s="923" t="s">
        <v>815</v>
      </c>
      <c r="I5" s="688" t="s">
        <v>816</v>
      </c>
      <c r="J5" s="512" t="s">
        <v>817</v>
      </c>
    </row>
    <row r="6" spans="2:13" ht="15.75" x14ac:dyDescent="0.25">
      <c r="B6" s="689"/>
      <c r="C6" s="41"/>
      <c r="D6" s="41"/>
      <c r="E6" s="184"/>
      <c r="F6" s="184"/>
      <c r="G6" s="185"/>
      <c r="H6" s="41"/>
      <c r="I6" s="184"/>
      <c r="J6" s="924"/>
    </row>
    <row r="7" spans="2:13" ht="15.75" x14ac:dyDescent="0.25">
      <c r="B7" s="36" t="s">
        <v>156</v>
      </c>
      <c r="C7" s="41"/>
      <c r="D7" s="41"/>
      <c r="E7" s="184"/>
      <c r="F7" s="184"/>
      <c r="G7" s="185"/>
      <c r="H7" s="41"/>
      <c r="I7" s="184"/>
      <c r="J7" s="237"/>
    </row>
    <row r="8" spans="2:13" s="1" customFormat="1" ht="15.75" x14ac:dyDescent="0.25">
      <c r="B8" s="412" t="s">
        <v>28</v>
      </c>
      <c r="C8" s="925">
        <v>5108</v>
      </c>
      <c r="D8" s="41">
        <v>5100</v>
      </c>
      <c r="E8" s="184">
        <v>30</v>
      </c>
      <c r="F8" s="184">
        <v>40</v>
      </c>
      <c r="G8" s="185">
        <v>110</v>
      </c>
      <c r="H8" s="925" t="s">
        <v>303</v>
      </c>
      <c r="I8" s="632" t="s">
        <v>303</v>
      </c>
      <c r="J8" s="926" t="s">
        <v>303</v>
      </c>
    </row>
    <row r="9" spans="2:13" ht="15.75" x14ac:dyDescent="0.25">
      <c r="B9" s="41" t="s">
        <v>29</v>
      </c>
      <c r="C9" s="528">
        <v>136</v>
      </c>
      <c r="D9" s="169">
        <v>140</v>
      </c>
      <c r="E9" s="323">
        <v>0</v>
      </c>
      <c r="F9" s="323">
        <v>10</v>
      </c>
      <c r="G9" s="927">
        <v>20</v>
      </c>
      <c r="H9" s="321">
        <v>0</v>
      </c>
      <c r="I9" s="323">
        <v>0</v>
      </c>
      <c r="J9" s="153">
        <v>0</v>
      </c>
    </row>
    <row r="10" spans="2:13" ht="15.75" x14ac:dyDescent="0.25">
      <c r="B10" s="41" t="s">
        <v>30</v>
      </c>
      <c r="C10" s="528">
        <v>63</v>
      </c>
      <c r="D10" s="169">
        <v>60</v>
      </c>
      <c r="E10" s="323" t="s">
        <v>797</v>
      </c>
      <c r="F10" s="323" t="s">
        <v>797</v>
      </c>
      <c r="G10" s="927">
        <v>10</v>
      </c>
      <c r="H10" s="321" t="s">
        <v>797</v>
      </c>
      <c r="I10" s="323">
        <v>0</v>
      </c>
      <c r="J10" s="153">
        <v>0</v>
      </c>
      <c r="M10" s="72"/>
    </row>
    <row r="11" spans="2:13" ht="15.75" x14ac:dyDescent="0.25">
      <c r="B11" s="41" t="s">
        <v>31</v>
      </c>
      <c r="C11" s="528">
        <v>39</v>
      </c>
      <c r="D11" s="169">
        <v>40</v>
      </c>
      <c r="E11" s="323">
        <v>0</v>
      </c>
      <c r="F11" s="323" t="s">
        <v>797</v>
      </c>
      <c r="G11" s="927">
        <v>10</v>
      </c>
      <c r="H11" s="321" t="s">
        <v>797</v>
      </c>
      <c r="I11" s="323">
        <v>0</v>
      </c>
      <c r="J11" s="153">
        <v>0</v>
      </c>
    </row>
    <row r="12" spans="2:13" ht="15.75" x14ac:dyDescent="0.25">
      <c r="B12" s="41" t="s">
        <v>32</v>
      </c>
      <c r="C12" s="1022">
        <v>2467</v>
      </c>
      <c r="D12" s="169">
        <v>2440</v>
      </c>
      <c r="E12" s="323">
        <v>70</v>
      </c>
      <c r="F12" s="323">
        <v>40</v>
      </c>
      <c r="G12" s="927">
        <v>110</v>
      </c>
      <c r="H12" s="321">
        <v>40</v>
      </c>
      <c r="I12" s="323">
        <v>10</v>
      </c>
      <c r="J12" s="153">
        <v>20</v>
      </c>
    </row>
    <row r="13" spans="2:13" ht="15.75" x14ac:dyDescent="0.25">
      <c r="B13" s="41" t="s">
        <v>57</v>
      </c>
      <c r="C13" s="169">
        <v>437</v>
      </c>
      <c r="D13" s="169">
        <v>430</v>
      </c>
      <c r="E13" s="323">
        <v>10</v>
      </c>
      <c r="F13" s="323">
        <v>10</v>
      </c>
      <c r="G13" s="678">
        <v>30</v>
      </c>
      <c r="H13" s="321">
        <v>20</v>
      </c>
      <c r="I13" s="323">
        <v>10</v>
      </c>
      <c r="J13" s="153">
        <v>10</v>
      </c>
    </row>
    <row r="14" spans="2:13" ht="15.75" x14ac:dyDescent="0.25">
      <c r="B14" s="41" t="s">
        <v>58</v>
      </c>
      <c r="C14" s="169">
        <v>2030</v>
      </c>
      <c r="D14" s="169">
        <v>2010</v>
      </c>
      <c r="E14" s="323">
        <v>50</v>
      </c>
      <c r="F14" s="323">
        <v>30</v>
      </c>
      <c r="G14" s="678">
        <v>90</v>
      </c>
      <c r="H14" s="321">
        <v>30</v>
      </c>
      <c r="I14" s="323">
        <v>10</v>
      </c>
      <c r="J14" s="153">
        <v>10</v>
      </c>
    </row>
    <row r="15" spans="2:13" ht="15.75" x14ac:dyDescent="0.25">
      <c r="B15" s="41" t="s">
        <v>35</v>
      </c>
      <c r="C15" s="528">
        <v>748</v>
      </c>
      <c r="D15" s="169">
        <v>750</v>
      </c>
      <c r="E15" s="323" t="s">
        <v>797</v>
      </c>
      <c r="F15" s="323">
        <v>10</v>
      </c>
      <c r="G15" s="927">
        <v>20</v>
      </c>
      <c r="H15" s="321">
        <v>10</v>
      </c>
      <c r="I15" s="323" t="s">
        <v>797</v>
      </c>
      <c r="J15" s="927" t="s">
        <v>797</v>
      </c>
    </row>
    <row r="16" spans="2:13" ht="15.75" x14ac:dyDescent="0.25">
      <c r="B16" s="41" t="s">
        <v>57</v>
      </c>
      <c r="C16" s="528">
        <v>521</v>
      </c>
      <c r="D16" s="169">
        <v>520</v>
      </c>
      <c r="E16" s="323" t="s">
        <v>797</v>
      </c>
      <c r="F16" s="323">
        <v>10</v>
      </c>
      <c r="G16" s="927">
        <v>10</v>
      </c>
      <c r="H16" s="321">
        <v>10</v>
      </c>
      <c r="I16" s="323" t="s">
        <v>797</v>
      </c>
      <c r="J16" s="927" t="s">
        <v>797</v>
      </c>
    </row>
    <row r="17" spans="2:11" ht="15.75" x14ac:dyDescent="0.25">
      <c r="B17" s="41" t="s">
        <v>58</v>
      </c>
      <c r="C17" s="528">
        <v>227</v>
      </c>
      <c r="D17" s="169">
        <v>230</v>
      </c>
      <c r="E17" s="323" t="s">
        <v>797</v>
      </c>
      <c r="F17" s="323">
        <v>0</v>
      </c>
      <c r="G17" s="927" t="s">
        <v>797</v>
      </c>
      <c r="H17" s="321" t="s">
        <v>797</v>
      </c>
      <c r="I17" s="323">
        <v>0</v>
      </c>
      <c r="J17" s="927" t="s">
        <v>797</v>
      </c>
    </row>
    <row r="18" spans="2:11" ht="15.75" x14ac:dyDescent="0.25">
      <c r="B18" s="41" t="s">
        <v>36</v>
      </c>
      <c r="C18" s="528">
        <v>193</v>
      </c>
      <c r="D18" s="169">
        <v>190</v>
      </c>
      <c r="E18" s="323">
        <v>0</v>
      </c>
      <c r="F18" s="323">
        <v>0</v>
      </c>
      <c r="G18" s="927">
        <v>10</v>
      </c>
      <c r="H18" s="321" t="s">
        <v>797</v>
      </c>
      <c r="I18" s="323" t="s">
        <v>797</v>
      </c>
      <c r="J18" s="927">
        <v>0</v>
      </c>
    </row>
    <row r="19" spans="2:11" ht="15.75" x14ac:dyDescent="0.25">
      <c r="B19" s="41"/>
      <c r="C19" s="169"/>
      <c r="D19" s="169"/>
      <c r="E19" s="152"/>
      <c r="F19" s="152"/>
      <c r="G19" s="153"/>
      <c r="H19" s="169"/>
      <c r="I19" s="152"/>
      <c r="J19" s="928"/>
    </row>
    <row r="20" spans="2:11" ht="15.75" x14ac:dyDescent="0.25">
      <c r="B20" s="293" t="s">
        <v>304</v>
      </c>
      <c r="C20" s="294">
        <v>3646</v>
      </c>
      <c r="D20" s="294">
        <v>3620</v>
      </c>
      <c r="E20" s="329">
        <v>70</v>
      </c>
      <c r="F20" s="329">
        <v>70</v>
      </c>
      <c r="G20" s="443">
        <v>180</v>
      </c>
      <c r="H20" s="294">
        <v>60</v>
      </c>
      <c r="I20" s="329">
        <v>20</v>
      </c>
      <c r="J20" s="443">
        <v>20</v>
      </c>
    </row>
    <row r="21" spans="2:11" ht="15.75" x14ac:dyDescent="0.25">
      <c r="B21" s="170"/>
      <c r="C21" s="170"/>
      <c r="D21" s="897"/>
      <c r="E21" s="485"/>
      <c r="F21" s="485"/>
      <c r="G21" s="326"/>
      <c r="H21" s="897"/>
      <c r="I21" s="485"/>
      <c r="J21" s="313"/>
    </row>
    <row r="22" spans="2:11" ht="15.75" x14ac:dyDescent="0.25">
      <c r="B22" s="176"/>
      <c r="C22" s="176"/>
      <c r="D22" s="122"/>
      <c r="E22" s="122"/>
      <c r="F22" s="122"/>
      <c r="G22" s="122"/>
      <c r="H22" s="122"/>
      <c r="I22" s="122"/>
      <c r="J22" s="71"/>
    </row>
    <row r="23" spans="2:11" ht="15.75" x14ac:dyDescent="0.25">
      <c r="B23" s="176"/>
      <c r="C23" s="122"/>
      <c r="D23" s="122"/>
      <c r="E23" s="122"/>
      <c r="F23" s="122"/>
      <c r="G23" s="122"/>
      <c r="H23" s="122"/>
      <c r="I23" s="122"/>
      <c r="J23" s="71"/>
    </row>
    <row r="24" spans="2:11" ht="15.75" x14ac:dyDescent="0.25">
      <c r="B24" s="929" t="s">
        <v>151</v>
      </c>
      <c r="C24" s="930"/>
      <c r="D24" s="930"/>
      <c r="E24" s="930"/>
      <c r="F24" s="930"/>
      <c r="G24" s="930"/>
      <c r="H24" s="930"/>
      <c r="I24" s="930"/>
    </row>
    <row r="25" spans="2:11" ht="15.75" customHeight="1" x14ac:dyDescent="0.25">
      <c r="B25" s="210"/>
      <c r="C25" s="1654" t="s">
        <v>818</v>
      </c>
      <c r="D25" s="1605" t="s">
        <v>819</v>
      </c>
      <c r="E25" s="1606"/>
      <c r="F25" s="1606"/>
      <c r="G25" s="1607"/>
      <c r="H25" s="1605" t="s">
        <v>820</v>
      </c>
      <c r="I25" s="1606"/>
      <c r="J25" s="1607"/>
    </row>
    <row r="26" spans="2:11" ht="47.25" x14ac:dyDescent="0.25">
      <c r="B26" s="931"/>
      <c r="C26" s="1672"/>
      <c r="D26" s="923" t="s">
        <v>811</v>
      </c>
      <c r="E26" s="688" t="s">
        <v>812</v>
      </c>
      <c r="F26" s="932" t="s">
        <v>813</v>
      </c>
      <c r="G26" s="688" t="s">
        <v>814</v>
      </c>
      <c r="H26" s="932" t="s">
        <v>815</v>
      </c>
      <c r="I26" s="688" t="s">
        <v>816</v>
      </c>
      <c r="J26" s="512" t="s">
        <v>817</v>
      </c>
    </row>
    <row r="27" spans="2:11" ht="15.75" x14ac:dyDescent="0.25">
      <c r="B27" s="689"/>
      <c r="C27" s="184"/>
      <c r="D27" s="176"/>
      <c r="E27" s="184"/>
      <c r="F27" s="176"/>
      <c r="G27" s="184"/>
      <c r="H27" s="176"/>
      <c r="I27" s="184"/>
      <c r="J27" s="933"/>
    </row>
    <row r="28" spans="2:11" ht="15.75" x14ac:dyDescent="0.25">
      <c r="B28" s="36" t="s">
        <v>821</v>
      </c>
      <c r="C28" s="184"/>
      <c r="D28" s="176"/>
      <c r="E28" s="184"/>
      <c r="F28" s="176"/>
      <c r="G28" s="184"/>
      <c r="H28" s="176"/>
      <c r="I28" s="184"/>
      <c r="J28" s="708"/>
    </row>
    <row r="29" spans="2:11" ht="15.75" x14ac:dyDescent="0.25">
      <c r="B29" s="412" t="s">
        <v>28</v>
      </c>
      <c r="C29" s="530">
        <v>5108</v>
      </c>
      <c r="D29" s="314">
        <v>0.99823805794831633</v>
      </c>
      <c r="E29" s="315">
        <v>5.6773688332028187E-3</v>
      </c>
      <c r="F29" s="316">
        <v>8.0266249021143307E-3</v>
      </c>
      <c r="G29" s="315">
        <v>2.0947533281127643E-2</v>
      </c>
      <c r="H29" s="917" t="s">
        <v>250</v>
      </c>
      <c r="I29" s="1031" t="s">
        <v>250</v>
      </c>
      <c r="J29" s="1031" t="s">
        <v>250</v>
      </c>
      <c r="K29" s="83"/>
    </row>
    <row r="30" spans="2:11" ht="15.75" x14ac:dyDescent="0.25">
      <c r="B30" s="41" t="s">
        <v>29</v>
      </c>
      <c r="C30" s="530">
        <v>136</v>
      </c>
      <c r="D30" s="314">
        <v>1</v>
      </c>
      <c r="E30" s="315">
        <v>0</v>
      </c>
      <c r="F30" s="1035">
        <v>4.4117647058823532E-2</v>
      </c>
      <c r="G30" s="315">
        <v>0.13235294117647059</v>
      </c>
      <c r="H30" s="895">
        <v>0</v>
      </c>
      <c r="I30" s="315">
        <v>0</v>
      </c>
      <c r="J30" s="315">
        <v>0</v>
      </c>
    </row>
    <row r="31" spans="2:11" ht="15.75" x14ac:dyDescent="0.25">
      <c r="B31" s="41" t="s">
        <v>30</v>
      </c>
      <c r="C31" s="530">
        <v>63</v>
      </c>
      <c r="D31" s="314">
        <v>1</v>
      </c>
      <c r="E31" s="1032">
        <v>1.5873015873015872E-2</v>
      </c>
      <c r="F31" s="1033">
        <v>6.3492063492063489E-2</v>
      </c>
      <c r="G31" s="1032">
        <v>0.15873015873015872</v>
      </c>
      <c r="H31" s="1033">
        <v>3.1746031746031744E-2</v>
      </c>
      <c r="I31" s="315">
        <v>0</v>
      </c>
      <c r="J31" s="315">
        <v>0</v>
      </c>
    </row>
    <row r="32" spans="2:11" ht="15.75" x14ac:dyDescent="0.25">
      <c r="B32" s="41" t="s">
        <v>31</v>
      </c>
      <c r="C32" s="530">
        <v>39</v>
      </c>
      <c r="D32" s="314">
        <v>1</v>
      </c>
      <c r="E32" s="315">
        <v>0</v>
      </c>
      <c r="F32" s="1033">
        <v>5.128205128205128E-2</v>
      </c>
      <c r="G32" s="1034">
        <v>0.20512820512820512</v>
      </c>
      <c r="H32" s="1035">
        <v>2.564102564102564E-2</v>
      </c>
      <c r="I32" s="315">
        <v>0</v>
      </c>
      <c r="J32" s="315">
        <v>0</v>
      </c>
    </row>
    <row r="33" spans="2:17" ht="15.75" x14ac:dyDescent="0.25">
      <c r="B33" s="41" t="s">
        <v>32</v>
      </c>
      <c r="C33" s="530">
        <v>2467</v>
      </c>
      <c r="D33" s="314">
        <v>0.98946088366436968</v>
      </c>
      <c r="E33" s="315">
        <v>2.6347790839075801E-2</v>
      </c>
      <c r="F33" s="316">
        <v>1.6214025131738953E-2</v>
      </c>
      <c r="G33" s="315">
        <v>4.6209971625456023E-2</v>
      </c>
      <c r="H33" s="316">
        <v>1.6619375760032428E-2</v>
      </c>
      <c r="I33" s="315">
        <v>5.6749087961086297E-3</v>
      </c>
      <c r="J33" s="315">
        <v>6.8909606809890557E-3</v>
      </c>
    </row>
    <row r="34" spans="2:17" ht="15.75" x14ac:dyDescent="0.25">
      <c r="B34" s="41" t="s">
        <v>57</v>
      </c>
      <c r="C34" s="321">
        <v>437</v>
      </c>
      <c r="D34" s="314">
        <v>0.98855835240274603</v>
      </c>
      <c r="E34" s="315">
        <v>2.7459954233409609E-2</v>
      </c>
      <c r="F34" s="1033">
        <v>1.6018306636155607E-2</v>
      </c>
      <c r="G34" s="315">
        <v>6.1784897025171627E-2</v>
      </c>
      <c r="H34" s="316">
        <v>3.4324942791762014E-2</v>
      </c>
      <c r="I34" s="1034">
        <v>1.3729977116704805E-2</v>
      </c>
      <c r="J34" s="1034">
        <v>1.3729977116704805E-2</v>
      </c>
    </row>
    <row r="35" spans="2:17" ht="15.75" x14ac:dyDescent="0.25">
      <c r="B35" s="41" t="s">
        <v>58</v>
      </c>
      <c r="C35" s="321">
        <v>2030</v>
      </c>
      <c r="D35" s="314">
        <v>0.98965517241379308</v>
      </c>
      <c r="E35" s="315">
        <v>2.6108374384236452E-2</v>
      </c>
      <c r="F35" s="316">
        <v>1.6256157635467981E-2</v>
      </c>
      <c r="G35" s="315">
        <v>4.2857142857142858E-2</v>
      </c>
      <c r="H35" s="316">
        <v>1.2807881773399015E-2</v>
      </c>
      <c r="I35" s="1034">
        <v>3.9408866995073889E-3</v>
      </c>
      <c r="J35" s="315">
        <v>5.4187192118226599E-3</v>
      </c>
    </row>
    <row r="36" spans="2:17" ht="15.75" x14ac:dyDescent="0.25">
      <c r="B36" s="41" t="s">
        <v>35</v>
      </c>
      <c r="C36" s="530">
        <v>748</v>
      </c>
      <c r="D36" s="314">
        <v>0.99732620320855614</v>
      </c>
      <c r="E36" s="1032">
        <v>5.3475935828877002E-3</v>
      </c>
      <c r="F36" s="316">
        <v>1.871657754010695E-2</v>
      </c>
      <c r="G36" s="315">
        <v>2.0053475935828877E-2</v>
      </c>
      <c r="H36" s="316">
        <v>1.871657754010695E-2</v>
      </c>
      <c r="I36" s="1032">
        <v>2.6737967914438501E-3</v>
      </c>
      <c r="J36" s="1032">
        <v>2.6737967914438501E-3</v>
      </c>
    </row>
    <row r="37" spans="2:17" ht="15.75" x14ac:dyDescent="0.25">
      <c r="B37" s="41" t="s">
        <v>57</v>
      </c>
      <c r="C37" s="530">
        <v>521</v>
      </c>
      <c r="D37" s="314">
        <v>1</v>
      </c>
      <c r="E37" s="1032">
        <v>3.838771593090211E-3</v>
      </c>
      <c r="F37" s="316">
        <v>2.6871401151631478E-2</v>
      </c>
      <c r="G37" s="315">
        <v>2.3032629558541268E-2</v>
      </c>
      <c r="H37" s="316">
        <v>2.1113243761996161E-2</v>
      </c>
      <c r="I37" s="1032">
        <v>3.838771593090211E-3</v>
      </c>
      <c r="J37" s="1032">
        <v>1.9193857965451055E-3</v>
      </c>
    </row>
    <row r="38" spans="2:17" ht="15.75" x14ac:dyDescent="0.25">
      <c r="B38" s="41" t="s">
        <v>58</v>
      </c>
      <c r="C38" s="530">
        <v>227</v>
      </c>
      <c r="D38" s="314">
        <v>0.99118942731277537</v>
      </c>
      <c r="E38" s="1032">
        <v>8.8105726872246704E-3</v>
      </c>
      <c r="F38" s="1035">
        <v>0</v>
      </c>
      <c r="G38" s="1032">
        <v>1.3215859030837005E-2</v>
      </c>
      <c r="H38" s="1033">
        <v>1.3215859030837005E-2</v>
      </c>
      <c r="I38" s="315">
        <v>0</v>
      </c>
      <c r="J38" s="1032">
        <v>4.4052863436123352E-3</v>
      </c>
    </row>
    <row r="39" spans="2:17" ht="15.75" x14ac:dyDescent="0.25">
      <c r="B39" s="41" t="s">
        <v>36</v>
      </c>
      <c r="C39" s="530">
        <v>193</v>
      </c>
      <c r="D39" s="314">
        <v>1</v>
      </c>
      <c r="E39" s="896">
        <v>0</v>
      </c>
      <c r="F39" s="1033">
        <v>0</v>
      </c>
      <c r="G39" s="1032">
        <v>5.181347150259067E-2</v>
      </c>
      <c r="H39" s="1035">
        <v>2.072538860103627E-2</v>
      </c>
      <c r="I39" s="1032">
        <v>5.1813471502590676E-3</v>
      </c>
      <c r="J39" s="896">
        <v>0</v>
      </c>
    </row>
    <row r="40" spans="2:17" ht="15.75" x14ac:dyDescent="0.25">
      <c r="B40" s="41"/>
      <c r="C40" s="1023"/>
      <c r="D40" s="1024"/>
      <c r="E40" s="1025"/>
      <c r="F40" s="413"/>
      <c r="G40" s="1025"/>
      <c r="H40" s="168"/>
      <c r="I40" s="323"/>
      <c r="J40" s="947"/>
    </row>
    <row r="41" spans="2:17" ht="15.75" x14ac:dyDescent="0.25">
      <c r="B41" s="293" t="s">
        <v>304</v>
      </c>
      <c r="C41" s="1026">
        <v>3646</v>
      </c>
      <c r="D41" s="1027">
        <v>0.99232035106966543</v>
      </c>
      <c r="E41" s="1028">
        <v>1.9199122325836534E-2</v>
      </c>
      <c r="F41" s="1029">
        <v>1.8102029621503018E-2</v>
      </c>
      <c r="G41" s="1028">
        <v>4.7997805814591336E-2</v>
      </c>
      <c r="H41" s="903">
        <v>1.7004936917169502E-2</v>
      </c>
      <c r="I41" s="331">
        <v>4.662643993417444E-3</v>
      </c>
      <c r="J41" s="331">
        <v>5.211190345584202E-3</v>
      </c>
    </row>
    <row r="42" spans="2:17" ht="15.75" x14ac:dyDescent="0.25">
      <c r="B42" s="170"/>
      <c r="C42" s="707"/>
      <c r="D42" s="1030"/>
      <c r="E42" s="707"/>
      <c r="F42" s="1030"/>
      <c r="G42" s="707"/>
      <c r="H42" s="486"/>
      <c r="I42" s="485"/>
      <c r="J42" s="709"/>
    </row>
    <row r="43" spans="2:17" ht="15.75" x14ac:dyDescent="0.25">
      <c r="B43" s="67" t="s">
        <v>62</v>
      </c>
      <c r="C43" s="6"/>
      <c r="D43" s="6"/>
      <c r="E43" s="6"/>
      <c r="F43" s="6"/>
      <c r="G43" s="6"/>
      <c r="H43" s="67"/>
      <c r="I43" s="67"/>
      <c r="J43" s="684"/>
    </row>
    <row r="44" spans="2:17" ht="15.75" x14ac:dyDescent="0.25">
      <c r="B44" s="67"/>
      <c r="C44" s="67"/>
      <c r="D44" s="67"/>
      <c r="E44" s="67"/>
      <c r="F44" s="67"/>
      <c r="G44" s="67"/>
      <c r="H44" s="67"/>
      <c r="I44" s="67"/>
    </row>
    <row r="45" spans="2:17" s="1" customFormat="1" ht="15.75" customHeight="1" x14ac:dyDescent="0.25">
      <c r="B45" t="s">
        <v>40</v>
      </c>
      <c r="C45" s="694"/>
      <c r="D45" s="694"/>
      <c r="E45" s="694"/>
      <c r="F45" s="694"/>
      <c r="G45" s="694"/>
      <c r="H45" s="694"/>
      <c r="I45" s="694"/>
      <c r="J45" s="694"/>
      <c r="K45" s="934"/>
      <c r="L45" s="934"/>
      <c r="M45" s="934"/>
      <c r="N45" s="934"/>
      <c r="O45" s="934"/>
      <c r="P45" s="934"/>
      <c r="Q45" s="934"/>
    </row>
    <row r="46" spans="2:17" ht="39" customHeight="1" x14ac:dyDescent="0.25">
      <c r="B46" s="1691" t="s">
        <v>822</v>
      </c>
      <c r="C46" s="1691"/>
      <c r="D46" s="1691"/>
      <c r="E46" s="1691"/>
      <c r="F46" s="1691"/>
      <c r="G46" s="1691"/>
      <c r="H46" s="1691"/>
      <c r="I46" s="1691"/>
      <c r="J46" s="1691"/>
    </row>
    <row r="47" spans="2:17" ht="15.75" x14ac:dyDescent="0.25">
      <c r="B47" s="176" t="s">
        <v>289</v>
      </c>
    </row>
    <row r="48" spans="2:17" ht="15.75" x14ac:dyDescent="0.25">
      <c r="B48" s="693" t="s">
        <v>12</v>
      </c>
    </row>
    <row r="49" spans="2:2" x14ac:dyDescent="0.25">
      <c r="B49" t="s">
        <v>800</v>
      </c>
    </row>
    <row r="50" spans="2:2" ht="15.75" x14ac:dyDescent="0.25">
      <c r="B50" s="905" t="s">
        <v>801</v>
      </c>
    </row>
  </sheetData>
  <mergeCells count="8">
    <mergeCell ref="B46:J46"/>
    <mergeCell ref="B1:I1"/>
    <mergeCell ref="C4:C5"/>
    <mergeCell ref="D4:G4"/>
    <mergeCell ref="H4:J4"/>
    <mergeCell ref="C25:C26"/>
    <mergeCell ref="D25:G25"/>
    <mergeCell ref="H25:J25"/>
  </mergeCells>
  <pageMargins left="0.25" right="0.25" top="0.75" bottom="0.75" header="0.3" footer="0.3"/>
  <pageSetup paperSize="9" scale="5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pageSetUpPr fitToPage="1"/>
  </sheetPr>
  <dimension ref="B1:AC178"/>
  <sheetViews>
    <sheetView zoomScale="85" zoomScaleNormal="85" workbookViewId="0">
      <selection activeCell="B2" sqref="B2"/>
    </sheetView>
  </sheetViews>
  <sheetFormatPr defaultRowHeight="15" x14ac:dyDescent="0.25"/>
  <cols>
    <col min="1" max="1" width="3.140625" customWidth="1"/>
    <col min="2" max="2" width="63" customWidth="1"/>
    <col min="3" max="3" width="12.85546875" customWidth="1"/>
    <col min="4" max="4" width="16.5703125" customWidth="1"/>
    <col min="5" max="5" width="14.140625" customWidth="1"/>
    <col min="6" max="9" width="12" customWidth="1"/>
    <col min="10" max="12" width="15.140625" customWidth="1"/>
    <col min="13" max="16" width="15.28515625" customWidth="1"/>
    <col min="17" max="18" width="2.7109375" customWidth="1"/>
  </cols>
  <sheetData>
    <row r="1" spans="2:28" ht="15.75" x14ac:dyDescent="0.25">
      <c r="B1" s="1603" t="s">
        <v>932</v>
      </c>
      <c r="C1" s="1603"/>
      <c r="D1" s="1603"/>
      <c r="E1" s="1603"/>
      <c r="F1" s="1603"/>
      <c r="G1" s="1603"/>
      <c r="H1" s="1603"/>
      <c r="I1" s="1603"/>
      <c r="J1" s="1603"/>
      <c r="K1" s="1603"/>
      <c r="L1" s="1603"/>
      <c r="M1" s="1603"/>
      <c r="N1" s="1603"/>
    </row>
    <row r="2" spans="2:28" ht="15.75" x14ac:dyDescent="0.25">
      <c r="B2" s="691"/>
      <c r="C2" s="691"/>
      <c r="D2" s="691"/>
      <c r="E2" s="691"/>
      <c r="F2" s="691"/>
      <c r="G2" s="691"/>
      <c r="H2" s="691"/>
      <c r="I2" s="1504"/>
      <c r="J2" s="691"/>
      <c r="K2" s="691"/>
      <c r="L2" s="691"/>
      <c r="M2" s="691"/>
      <c r="N2" s="691"/>
    </row>
    <row r="3" spans="2:28" ht="15.75" x14ac:dyDescent="0.25">
      <c r="B3" s="527" t="s">
        <v>823</v>
      </c>
      <c r="C3" s="122"/>
      <c r="D3" s="67"/>
      <c r="E3" s="67"/>
      <c r="F3" s="67"/>
      <c r="G3" s="67"/>
      <c r="H3" s="67"/>
      <c r="I3" s="67"/>
      <c r="J3" s="67"/>
      <c r="K3" s="67"/>
      <c r="L3" s="67"/>
      <c r="M3" s="67"/>
      <c r="N3" s="431"/>
      <c r="S3" s="67"/>
      <c r="T3" s="67"/>
      <c r="U3" s="67"/>
      <c r="V3" s="67"/>
      <c r="W3" s="67"/>
      <c r="X3" s="67"/>
      <c r="Y3" s="67"/>
      <c r="Z3" s="67"/>
      <c r="AA3" s="67"/>
      <c r="AB3" s="431"/>
    </row>
    <row r="4" spans="2:28" ht="15.75" customHeight="1" x14ac:dyDescent="0.25">
      <c r="B4" s="210"/>
      <c r="C4" s="1654" t="s">
        <v>824</v>
      </c>
      <c r="D4" s="1605" t="s">
        <v>825</v>
      </c>
      <c r="E4" s="1606"/>
      <c r="F4" s="1606"/>
      <c r="G4" s="1606"/>
      <c r="H4" s="1606"/>
      <c r="I4" s="1606"/>
      <c r="J4" s="1690"/>
      <c r="K4" s="1606" t="s">
        <v>826</v>
      </c>
      <c r="L4" s="1606"/>
      <c r="M4" s="1606"/>
      <c r="N4" s="1606"/>
      <c r="O4" s="1606"/>
      <c r="P4" s="1607"/>
    </row>
    <row r="5" spans="2:28" ht="63" x14ac:dyDescent="0.25">
      <c r="B5" s="273"/>
      <c r="C5" s="1672"/>
      <c r="D5" s="923" t="s">
        <v>827</v>
      </c>
      <c r="E5" s="93" t="s">
        <v>828</v>
      </c>
      <c r="F5" s="932" t="s">
        <v>829</v>
      </c>
      <c r="G5" s="93" t="s">
        <v>830</v>
      </c>
      <c r="H5" s="932" t="s">
        <v>831</v>
      </c>
      <c r="I5" s="688" t="s">
        <v>832</v>
      </c>
      <c r="J5" s="977" t="s">
        <v>833</v>
      </c>
      <c r="K5" s="932" t="s">
        <v>834</v>
      </c>
      <c r="L5" s="688" t="s">
        <v>835</v>
      </c>
      <c r="M5" s="932" t="s">
        <v>830</v>
      </c>
      <c r="N5" s="688" t="s">
        <v>831</v>
      </c>
      <c r="O5" s="688" t="s">
        <v>832</v>
      </c>
      <c r="P5" s="143" t="s">
        <v>836</v>
      </c>
    </row>
    <row r="6" spans="2:28" ht="15.75" x14ac:dyDescent="0.25">
      <c r="B6" s="689"/>
      <c r="C6" s="184"/>
      <c r="D6" s="41"/>
      <c r="E6" s="184"/>
      <c r="F6" s="176"/>
      <c r="G6" s="83"/>
      <c r="H6" s="645"/>
      <c r="I6" s="176"/>
      <c r="J6" s="1066"/>
      <c r="K6" s="891"/>
      <c r="L6" s="176"/>
      <c r="M6" s="645"/>
      <c r="N6" s="184"/>
      <c r="O6" s="41"/>
      <c r="P6" s="182"/>
    </row>
    <row r="7" spans="2:28" ht="15.75" x14ac:dyDescent="0.25">
      <c r="B7" s="36" t="s">
        <v>156</v>
      </c>
      <c r="C7" s="184"/>
      <c r="D7" s="41"/>
      <c r="E7" s="184"/>
      <c r="F7" s="67"/>
      <c r="G7" s="41"/>
      <c r="H7" s="184"/>
      <c r="I7" s="176"/>
      <c r="J7" s="1078"/>
      <c r="K7" s="185"/>
      <c r="L7" s="176"/>
      <c r="M7" s="184"/>
      <c r="N7" s="184"/>
      <c r="O7" s="41"/>
      <c r="P7" s="187"/>
    </row>
    <row r="8" spans="2:28" s="1" customFormat="1" ht="15.75" x14ac:dyDescent="0.25">
      <c r="B8" s="41" t="s">
        <v>28</v>
      </c>
      <c r="C8" s="152">
        <v>5108</v>
      </c>
      <c r="D8" s="321">
        <v>4640</v>
      </c>
      <c r="E8" s="323">
        <v>4810</v>
      </c>
      <c r="F8" s="168">
        <v>4990</v>
      </c>
      <c r="G8" s="321">
        <v>700</v>
      </c>
      <c r="H8" s="323">
        <v>80</v>
      </c>
      <c r="I8" s="168">
        <v>340</v>
      </c>
      <c r="J8" s="1070">
        <v>10</v>
      </c>
      <c r="K8" s="927">
        <v>3150</v>
      </c>
      <c r="L8" s="168">
        <v>4710</v>
      </c>
      <c r="M8" s="323">
        <v>660</v>
      </c>
      <c r="N8" s="323">
        <v>60</v>
      </c>
      <c r="O8" s="321">
        <v>330</v>
      </c>
      <c r="P8" s="1073">
        <v>260</v>
      </c>
    </row>
    <row r="9" spans="2:28" ht="15.75" x14ac:dyDescent="0.25">
      <c r="B9" s="41" t="s">
        <v>29</v>
      </c>
      <c r="C9" s="152">
        <v>136</v>
      </c>
      <c r="D9" s="1088">
        <v>80</v>
      </c>
      <c r="E9" s="323">
        <v>130</v>
      </c>
      <c r="F9" s="1089">
        <v>100</v>
      </c>
      <c r="G9" s="1088">
        <v>10</v>
      </c>
      <c r="H9" s="323">
        <v>0</v>
      </c>
      <c r="I9" s="1088">
        <v>10</v>
      </c>
      <c r="J9" s="1067">
        <v>0</v>
      </c>
      <c r="K9" s="927">
        <v>10</v>
      </c>
      <c r="L9" s="1088">
        <v>120</v>
      </c>
      <c r="M9" s="1089" t="s">
        <v>797</v>
      </c>
      <c r="N9" s="323">
        <v>0</v>
      </c>
      <c r="O9" s="1088">
        <v>10</v>
      </c>
      <c r="P9" s="1089">
        <v>10</v>
      </c>
    </row>
    <row r="10" spans="2:28" ht="15.75" x14ac:dyDescent="0.25">
      <c r="B10" s="41" t="s">
        <v>752</v>
      </c>
      <c r="C10" s="169">
        <v>63</v>
      </c>
      <c r="D10" s="1089">
        <v>10</v>
      </c>
      <c r="E10" s="323">
        <v>60</v>
      </c>
      <c r="F10" s="1089">
        <v>40</v>
      </c>
      <c r="G10" s="1088">
        <v>30</v>
      </c>
      <c r="H10" s="323">
        <v>0</v>
      </c>
      <c r="I10" s="1088">
        <v>30</v>
      </c>
      <c r="J10" s="1067">
        <v>0</v>
      </c>
      <c r="K10" s="927" t="s">
        <v>797</v>
      </c>
      <c r="L10" s="1088">
        <v>50</v>
      </c>
      <c r="M10" s="1089">
        <v>20</v>
      </c>
      <c r="N10" s="323">
        <v>0</v>
      </c>
      <c r="O10" s="1088">
        <v>30</v>
      </c>
      <c r="P10" s="1089">
        <v>10</v>
      </c>
    </row>
    <row r="11" spans="2:28" ht="15.75" x14ac:dyDescent="0.25">
      <c r="B11" s="41" t="s">
        <v>31</v>
      </c>
      <c r="C11" s="152">
        <v>39</v>
      </c>
      <c r="D11" s="1088">
        <v>0</v>
      </c>
      <c r="E11" s="323" t="s">
        <v>797</v>
      </c>
      <c r="F11" s="1089">
        <v>10</v>
      </c>
      <c r="G11" s="1088">
        <v>10</v>
      </c>
      <c r="H11" s="323" t="s">
        <v>797</v>
      </c>
      <c r="I11" s="1088">
        <v>20</v>
      </c>
      <c r="J11" s="1067">
        <v>20</v>
      </c>
      <c r="K11" s="927">
        <v>0</v>
      </c>
      <c r="L11" s="1088">
        <v>40</v>
      </c>
      <c r="M11" s="1089" t="s">
        <v>797</v>
      </c>
      <c r="N11" s="323">
        <v>0</v>
      </c>
      <c r="O11" s="1088">
        <v>10</v>
      </c>
      <c r="P11" s="1089" t="s">
        <v>797</v>
      </c>
    </row>
    <row r="12" spans="2:28" ht="15.75" x14ac:dyDescent="0.25">
      <c r="B12" s="280" t="s">
        <v>32</v>
      </c>
      <c r="C12" s="497">
        <v>2467</v>
      </c>
      <c r="D12" s="322">
        <v>1160</v>
      </c>
      <c r="E12" s="935">
        <v>2460</v>
      </c>
      <c r="F12" s="935">
        <v>1330</v>
      </c>
      <c r="G12" s="936">
        <v>20</v>
      </c>
      <c r="H12" s="935">
        <v>0</v>
      </c>
      <c r="I12" s="936">
        <v>10</v>
      </c>
      <c r="J12" s="1087">
        <v>10</v>
      </c>
      <c r="K12" s="937">
        <v>480</v>
      </c>
      <c r="L12" s="936">
        <v>880</v>
      </c>
      <c r="M12" s="935">
        <v>20</v>
      </c>
      <c r="N12" s="935">
        <v>0</v>
      </c>
      <c r="O12" s="322">
        <v>10</v>
      </c>
      <c r="P12" s="935">
        <v>1500</v>
      </c>
    </row>
    <row r="13" spans="2:28" ht="15.75" x14ac:dyDescent="0.25">
      <c r="B13" s="41" t="s">
        <v>837</v>
      </c>
      <c r="C13" s="152">
        <v>437</v>
      </c>
      <c r="D13" s="1088">
        <v>350</v>
      </c>
      <c r="E13" s="323">
        <v>440</v>
      </c>
      <c r="F13" s="1089">
        <v>380</v>
      </c>
      <c r="G13" s="1088">
        <v>10</v>
      </c>
      <c r="H13" s="323">
        <v>0</v>
      </c>
      <c r="I13" s="168" t="s">
        <v>797</v>
      </c>
      <c r="J13" s="1067">
        <v>0</v>
      </c>
      <c r="K13" s="927">
        <v>150</v>
      </c>
      <c r="L13" s="1088">
        <v>270</v>
      </c>
      <c r="M13" s="1089">
        <v>10</v>
      </c>
      <c r="N13" s="323">
        <v>0</v>
      </c>
      <c r="O13" s="321" t="s">
        <v>797</v>
      </c>
      <c r="P13" s="1089">
        <v>150</v>
      </c>
    </row>
    <row r="14" spans="2:28" ht="15.75" x14ac:dyDescent="0.25">
      <c r="B14" s="41" t="s">
        <v>58</v>
      </c>
      <c r="C14" s="152">
        <v>2030</v>
      </c>
      <c r="D14" s="1088">
        <v>810</v>
      </c>
      <c r="E14" s="323">
        <v>2020</v>
      </c>
      <c r="F14" s="1089">
        <v>950</v>
      </c>
      <c r="G14" s="1088">
        <v>10</v>
      </c>
      <c r="H14" s="323">
        <v>0</v>
      </c>
      <c r="I14" s="168" t="s">
        <v>797</v>
      </c>
      <c r="J14" s="1067">
        <v>10</v>
      </c>
      <c r="K14" s="927">
        <v>320</v>
      </c>
      <c r="L14" s="1088">
        <v>610</v>
      </c>
      <c r="M14" s="1089">
        <v>10</v>
      </c>
      <c r="N14" s="323">
        <v>0</v>
      </c>
      <c r="O14" s="321" t="s">
        <v>797</v>
      </c>
      <c r="P14" s="1089">
        <v>1360</v>
      </c>
    </row>
    <row r="15" spans="2:28" ht="15.75" x14ac:dyDescent="0.25">
      <c r="B15" s="280" t="s">
        <v>35</v>
      </c>
      <c r="C15" s="497">
        <v>748</v>
      </c>
      <c r="D15" s="936">
        <v>380</v>
      </c>
      <c r="E15" s="935">
        <v>30</v>
      </c>
      <c r="F15" s="935">
        <v>740</v>
      </c>
      <c r="G15" s="936">
        <v>10</v>
      </c>
      <c r="H15" s="935" t="s">
        <v>797</v>
      </c>
      <c r="I15" s="936">
        <v>20</v>
      </c>
      <c r="J15" s="1087">
        <v>30</v>
      </c>
      <c r="K15" s="937">
        <v>150</v>
      </c>
      <c r="L15" s="936">
        <v>490</v>
      </c>
      <c r="M15" s="935">
        <v>10</v>
      </c>
      <c r="N15" s="935" t="s">
        <v>797</v>
      </c>
      <c r="O15" s="322">
        <v>20</v>
      </c>
      <c r="P15" s="935">
        <v>240</v>
      </c>
    </row>
    <row r="16" spans="2:28" ht="15.75" x14ac:dyDescent="0.25">
      <c r="B16" s="41" t="s">
        <v>837</v>
      </c>
      <c r="C16" s="152">
        <v>521</v>
      </c>
      <c r="D16" s="1088">
        <v>370</v>
      </c>
      <c r="E16" s="323">
        <v>30</v>
      </c>
      <c r="F16" s="1089">
        <v>520</v>
      </c>
      <c r="G16" s="1088">
        <v>10</v>
      </c>
      <c r="H16" s="323" t="s">
        <v>797</v>
      </c>
      <c r="I16" s="168">
        <v>10</v>
      </c>
      <c r="J16" s="1067">
        <v>20</v>
      </c>
      <c r="K16" s="927">
        <v>140</v>
      </c>
      <c r="L16" s="1088">
        <v>400</v>
      </c>
      <c r="M16" s="323" t="s">
        <v>797</v>
      </c>
      <c r="N16" s="323" t="s">
        <v>797</v>
      </c>
      <c r="O16" s="321">
        <v>10</v>
      </c>
      <c r="P16" s="1089">
        <v>100</v>
      </c>
    </row>
    <row r="17" spans="2:17" ht="15.75" x14ac:dyDescent="0.25">
      <c r="B17" s="41" t="s">
        <v>58</v>
      </c>
      <c r="C17" s="152">
        <v>227</v>
      </c>
      <c r="D17" s="1088" t="s">
        <v>797</v>
      </c>
      <c r="E17" s="323">
        <v>0</v>
      </c>
      <c r="F17" s="1089">
        <v>220</v>
      </c>
      <c r="G17" s="1088" t="s">
        <v>797</v>
      </c>
      <c r="H17" s="323">
        <v>0</v>
      </c>
      <c r="I17" s="168">
        <v>10</v>
      </c>
      <c r="J17" s="1067">
        <v>10</v>
      </c>
      <c r="K17" s="927">
        <v>10</v>
      </c>
      <c r="L17" s="1088">
        <v>90</v>
      </c>
      <c r="M17" s="323" t="s">
        <v>797</v>
      </c>
      <c r="N17" s="323">
        <v>0</v>
      </c>
      <c r="O17" s="321" t="s">
        <v>797</v>
      </c>
      <c r="P17" s="1089">
        <v>140</v>
      </c>
    </row>
    <row r="18" spans="2:17" ht="15.75" x14ac:dyDescent="0.25">
      <c r="B18" s="41" t="s">
        <v>36</v>
      </c>
      <c r="C18" s="169">
        <v>193</v>
      </c>
      <c r="D18" s="321">
        <v>10</v>
      </c>
      <c r="E18" s="323">
        <v>190</v>
      </c>
      <c r="F18" s="168">
        <v>10</v>
      </c>
      <c r="G18" s="321">
        <v>0</v>
      </c>
      <c r="H18" s="323">
        <v>0</v>
      </c>
      <c r="I18" s="168">
        <v>0</v>
      </c>
      <c r="J18" s="1067" t="s">
        <v>797</v>
      </c>
      <c r="K18" s="927">
        <v>0</v>
      </c>
      <c r="L18" s="168">
        <v>10</v>
      </c>
      <c r="M18" s="323">
        <v>0</v>
      </c>
      <c r="N18" s="323">
        <v>0</v>
      </c>
      <c r="O18" s="321">
        <v>0</v>
      </c>
      <c r="P18" s="323">
        <v>180</v>
      </c>
    </row>
    <row r="19" spans="2:17" ht="15.75" x14ac:dyDescent="0.25">
      <c r="B19" s="41"/>
      <c r="C19" s="152"/>
      <c r="D19" s="321"/>
      <c r="E19" s="323"/>
      <c r="F19" s="168"/>
      <c r="G19" s="321"/>
      <c r="H19" s="951"/>
      <c r="I19" s="1090"/>
      <c r="J19" s="1091"/>
      <c r="K19" s="928"/>
      <c r="L19" s="168"/>
      <c r="M19" s="951"/>
      <c r="N19" s="323"/>
      <c r="O19" s="321"/>
      <c r="P19" s="1092"/>
    </row>
    <row r="20" spans="2:17" s="1" customFormat="1" ht="15.75" x14ac:dyDescent="0.25">
      <c r="B20" s="293" t="s">
        <v>37</v>
      </c>
      <c r="C20" s="329">
        <f>C8+C21</f>
        <v>8754</v>
      </c>
      <c r="D20" s="1093">
        <v>6270</v>
      </c>
      <c r="E20" s="1093">
        <v>7680</v>
      </c>
      <c r="F20" s="1093">
        <v>7220</v>
      </c>
      <c r="G20" s="532">
        <v>780</v>
      </c>
      <c r="H20" s="532">
        <v>80</v>
      </c>
      <c r="I20" s="1093">
        <v>420</v>
      </c>
      <c r="J20" s="1094">
        <v>130</v>
      </c>
      <c r="K20" s="958">
        <v>3780</v>
      </c>
      <c r="L20" s="1093">
        <v>6310</v>
      </c>
      <c r="M20" s="532">
        <v>720</v>
      </c>
      <c r="N20" s="1093">
        <v>60</v>
      </c>
      <c r="O20" s="532">
        <v>390</v>
      </c>
      <c r="P20" s="1093">
        <v>2200</v>
      </c>
      <c r="Q20" s="1074"/>
    </row>
    <row r="21" spans="2:17" ht="15.75" x14ac:dyDescent="0.25">
      <c r="B21" s="159" t="s">
        <v>304</v>
      </c>
      <c r="C21" s="137">
        <v>3646</v>
      </c>
      <c r="D21" s="938">
        <v>1630</v>
      </c>
      <c r="E21" s="938">
        <v>2870</v>
      </c>
      <c r="F21" s="938">
        <v>2230</v>
      </c>
      <c r="G21" s="938">
        <v>80</v>
      </c>
      <c r="H21" s="880" t="s">
        <v>797</v>
      </c>
      <c r="I21" s="938">
        <v>80</v>
      </c>
      <c r="J21" s="1095">
        <v>120</v>
      </c>
      <c r="K21" s="1096">
        <v>640</v>
      </c>
      <c r="L21" s="938">
        <v>1590</v>
      </c>
      <c r="M21" s="880">
        <v>60</v>
      </c>
      <c r="N21" s="938" t="s">
        <v>797</v>
      </c>
      <c r="O21" s="938">
        <v>70</v>
      </c>
      <c r="P21" s="1096">
        <v>1940</v>
      </c>
    </row>
    <row r="22" spans="2:17" ht="15.75" x14ac:dyDescent="0.25">
      <c r="B22" s="170"/>
      <c r="C22" s="171"/>
      <c r="D22" s="897"/>
      <c r="E22" s="485"/>
      <c r="F22" s="486"/>
      <c r="G22" s="485"/>
      <c r="H22" s="486"/>
      <c r="I22" s="485"/>
      <c r="J22" s="980"/>
      <c r="K22" s="486"/>
      <c r="L22" s="171"/>
      <c r="M22" s="173"/>
      <c r="N22" s="171"/>
      <c r="O22" s="171"/>
      <c r="P22" s="313"/>
    </row>
    <row r="23" spans="2:17" ht="15.75" x14ac:dyDescent="0.25">
      <c r="B23" s="176"/>
      <c r="C23" s="176"/>
      <c r="D23" s="122"/>
      <c r="E23" s="122"/>
      <c r="F23" s="122"/>
      <c r="G23" s="122"/>
      <c r="H23" s="122"/>
      <c r="I23" s="122"/>
      <c r="J23" s="122"/>
      <c r="K23" s="176"/>
      <c r="L23" s="176"/>
      <c r="M23" s="176"/>
      <c r="N23" s="176"/>
    </row>
    <row r="24" spans="2:17" ht="15.75" x14ac:dyDescent="0.25">
      <c r="B24" s="176"/>
      <c r="C24" s="176"/>
      <c r="D24" s="122"/>
      <c r="E24" s="122"/>
      <c r="F24" s="122"/>
      <c r="G24" s="122"/>
      <c r="H24" s="122"/>
      <c r="I24" s="122"/>
      <c r="J24" s="122"/>
      <c r="K24" s="176"/>
      <c r="L24" s="176"/>
      <c r="M24" s="176"/>
      <c r="N24" s="176"/>
    </row>
    <row r="25" spans="2:17" ht="15.75" x14ac:dyDescent="0.25">
      <c r="B25" s="929" t="s">
        <v>151</v>
      </c>
      <c r="C25" s="930"/>
      <c r="D25" s="930"/>
      <c r="E25" s="930"/>
      <c r="F25" s="930"/>
      <c r="G25" s="930"/>
      <c r="H25" s="930"/>
      <c r="I25" s="930"/>
      <c r="J25" s="930"/>
      <c r="K25" s="939"/>
      <c r="L25" s="939"/>
      <c r="M25" s="939"/>
      <c r="N25" s="939"/>
    </row>
    <row r="26" spans="2:17" ht="15.75" customHeight="1" x14ac:dyDescent="0.25">
      <c r="B26" s="210"/>
      <c r="C26" s="1654" t="s">
        <v>824</v>
      </c>
      <c r="D26" s="1605" t="s">
        <v>825</v>
      </c>
      <c r="E26" s="1606"/>
      <c r="F26" s="1606"/>
      <c r="G26" s="1606"/>
      <c r="H26" s="1606"/>
      <c r="I26" s="1606"/>
      <c r="J26" s="1690"/>
      <c r="K26" s="1606" t="s">
        <v>826</v>
      </c>
      <c r="L26" s="1606"/>
      <c r="M26" s="1606"/>
      <c r="N26" s="1606"/>
      <c r="O26" s="1606"/>
      <c r="P26" s="1607"/>
    </row>
    <row r="27" spans="2:17" ht="63" x14ac:dyDescent="0.25">
      <c r="B27" s="931"/>
      <c r="C27" s="1672"/>
      <c r="D27" s="923" t="s">
        <v>827</v>
      </c>
      <c r="E27" s="93" t="s">
        <v>828</v>
      </c>
      <c r="F27" s="940" t="s">
        <v>829</v>
      </c>
      <c r="G27" s="688" t="s">
        <v>830</v>
      </c>
      <c r="H27" s="932" t="s">
        <v>831</v>
      </c>
      <c r="I27" s="688" t="s">
        <v>832</v>
      </c>
      <c r="J27" s="977" t="s">
        <v>833</v>
      </c>
      <c r="K27" s="1016" t="s">
        <v>834</v>
      </c>
      <c r="L27" s="932" t="s">
        <v>835</v>
      </c>
      <c r="M27" s="688" t="s">
        <v>830</v>
      </c>
      <c r="N27" s="932" t="s">
        <v>831</v>
      </c>
      <c r="O27" s="688" t="s">
        <v>832</v>
      </c>
      <c r="P27" s="143" t="s">
        <v>836</v>
      </c>
    </row>
    <row r="28" spans="2:17" ht="15.75" x14ac:dyDescent="0.25">
      <c r="B28" s="689"/>
      <c r="C28" s="184"/>
      <c r="D28" s="176"/>
      <c r="E28" s="184"/>
      <c r="F28" s="176"/>
      <c r="G28" s="184"/>
      <c r="H28" s="176"/>
      <c r="I28" s="184"/>
      <c r="J28" s="1066"/>
      <c r="K28" s="185"/>
      <c r="L28" s="176"/>
      <c r="M28" s="184"/>
      <c r="N28" s="176"/>
      <c r="O28" s="184"/>
      <c r="P28" s="924"/>
    </row>
    <row r="29" spans="2:17" ht="15.75" x14ac:dyDescent="0.25">
      <c r="B29" s="36" t="s">
        <v>838</v>
      </c>
      <c r="C29" s="184"/>
      <c r="D29" s="478"/>
      <c r="E29" s="184"/>
      <c r="F29" s="176"/>
      <c r="G29" s="184"/>
      <c r="H29" s="176"/>
      <c r="I29" s="184"/>
      <c r="J29" s="1078"/>
      <c r="K29" s="185"/>
      <c r="L29" s="176"/>
      <c r="M29" s="184"/>
      <c r="N29" s="176"/>
      <c r="O29" s="184"/>
      <c r="P29" s="237"/>
    </row>
    <row r="30" spans="2:17" ht="15.75" x14ac:dyDescent="0.25">
      <c r="B30" s="41" t="s">
        <v>28</v>
      </c>
      <c r="C30" s="152">
        <v>5108</v>
      </c>
      <c r="D30" s="316">
        <v>0.90877055599060297</v>
      </c>
      <c r="E30" s="315">
        <v>0.94107282693813621</v>
      </c>
      <c r="F30" s="316">
        <v>0.97631166797180891</v>
      </c>
      <c r="G30" s="315">
        <v>0.13703993735317149</v>
      </c>
      <c r="H30" s="316">
        <v>1.5661707126076743E-2</v>
      </c>
      <c r="I30" s="315">
        <v>6.5779169929522319E-2</v>
      </c>
      <c r="J30" s="1079">
        <v>2.3492560689115116E-3</v>
      </c>
      <c r="K30" s="317">
        <v>0.6160924040720438</v>
      </c>
      <c r="L30" s="316">
        <v>0.92286609240407202</v>
      </c>
      <c r="M30" s="315">
        <v>0.12960062646828505</v>
      </c>
      <c r="N30" s="316">
        <v>1.1942051683633517E-2</v>
      </c>
      <c r="O30" s="315">
        <v>6.3821456538762728E-2</v>
      </c>
      <c r="P30" s="317">
        <v>5.0509005481597494E-2</v>
      </c>
      <c r="Q30" s="764"/>
    </row>
    <row r="31" spans="2:17" ht="15.75" x14ac:dyDescent="0.25">
      <c r="B31" s="41" t="s">
        <v>29</v>
      </c>
      <c r="C31" s="152">
        <v>136</v>
      </c>
      <c r="D31" s="316">
        <v>0.58088235294117652</v>
      </c>
      <c r="E31" s="315">
        <v>0.95588235294117652</v>
      </c>
      <c r="F31" s="316">
        <v>0.75</v>
      </c>
      <c r="G31" s="1034">
        <v>3.6764705882352942E-2</v>
      </c>
      <c r="H31" s="895">
        <v>0</v>
      </c>
      <c r="I31" s="1034">
        <v>7.3529411764705885E-2</v>
      </c>
      <c r="J31" s="1079">
        <v>0</v>
      </c>
      <c r="K31" s="1052">
        <v>3.6764705882352942E-2</v>
      </c>
      <c r="L31" s="316">
        <v>0.90441176470588236</v>
      </c>
      <c r="M31" s="1099" t="s">
        <v>250</v>
      </c>
      <c r="N31" s="895">
        <v>0</v>
      </c>
      <c r="O31" s="1034">
        <v>6.6176470588235295E-2</v>
      </c>
      <c r="P31" s="1052">
        <v>5.8823529411764705E-2</v>
      </c>
      <c r="Q31" s="764"/>
    </row>
    <row r="32" spans="2:17" ht="15.75" x14ac:dyDescent="0.25">
      <c r="B32" s="41" t="s">
        <v>752</v>
      </c>
      <c r="C32" s="152">
        <v>63</v>
      </c>
      <c r="D32" s="1035">
        <v>9.5238095238095233E-2</v>
      </c>
      <c r="E32" s="315">
        <v>0.96825396825396826</v>
      </c>
      <c r="F32" s="316">
        <v>0.58730158730158732</v>
      </c>
      <c r="G32" s="315">
        <v>0.49206349206349204</v>
      </c>
      <c r="H32" s="316">
        <v>0</v>
      </c>
      <c r="I32" s="315">
        <v>0.47619047619047616</v>
      </c>
      <c r="J32" s="1079">
        <v>0</v>
      </c>
      <c r="K32" s="1097" t="s">
        <v>250</v>
      </c>
      <c r="L32" s="316">
        <v>0.80952380952380953</v>
      </c>
      <c r="M32" s="315">
        <v>0.38095238095238093</v>
      </c>
      <c r="N32" s="316">
        <v>0</v>
      </c>
      <c r="O32" s="315">
        <v>0.44444444444444442</v>
      </c>
      <c r="P32" s="317">
        <v>0.19047619047619047</v>
      </c>
      <c r="Q32" s="764"/>
    </row>
    <row r="33" spans="2:17" ht="15.75" x14ac:dyDescent="0.25">
      <c r="B33" s="41" t="s">
        <v>31</v>
      </c>
      <c r="C33" s="152">
        <v>39</v>
      </c>
      <c r="D33" s="315">
        <v>0</v>
      </c>
      <c r="E33" s="1097" t="s">
        <v>250</v>
      </c>
      <c r="F33" s="315">
        <v>0.28205128205128205</v>
      </c>
      <c r="G33" s="1034">
        <v>0.17948717948717949</v>
      </c>
      <c r="H33" s="1097" t="s">
        <v>250</v>
      </c>
      <c r="I33" s="315">
        <v>0.38461538461538464</v>
      </c>
      <c r="J33" s="1079">
        <v>0.51282051282051277</v>
      </c>
      <c r="K33" s="317">
        <v>0</v>
      </c>
      <c r="L33" s="316">
        <v>0.94871794871794868</v>
      </c>
      <c r="M33" s="1099" t="s">
        <v>250</v>
      </c>
      <c r="N33" s="316">
        <v>0</v>
      </c>
      <c r="O33" s="1034">
        <v>0.25641025641025639</v>
      </c>
      <c r="P33" s="1099" t="s">
        <v>250</v>
      </c>
      <c r="Q33" s="764"/>
    </row>
    <row r="34" spans="2:17" ht="15.75" x14ac:dyDescent="0.25">
      <c r="B34" s="280" t="s">
        <v>32</v>
      </c>
      <c r="C34" s="497">
        <v>2467</v>
      </c>
      <c r="D34" s="942">
        <v>0.46899067693554924</v>
      </c>
      <c r="E34" s="319">
        <v>0.99756789623023912</v>
      </c>
      <c r="F34" s="942">
        <v>0.53830563437373324</v>
      </c>
      <c r="G34" s="319">
        <v>8.5123631941629516E-3</v>
      </c>
      <c r="H34" s="942">
        <v>0</v>
      </c>
      <c r="I34" s="1077">
        <v>2.4321037697608433E-3</v>
      </c>
      <c r="J34" s="1080">
        <v>2.4321037697608433E-3</v>
      </c>
      <c r="K34" s="320">
        <v>0.19335224969598702</v>
      </c>
      <c r="L34" s="942">
        <v>0.35630320226996354</v>
      </c>
      <c r="M34" s="319">
        <v>8.9177138224564249E-3</v>
      </c>
      <c r="N34" s="942">
        <v>0</v>
      </c>
      <c r="O34" s="1077">
        <v>2.4321037697608433E-3</v>
      </c>
      <c r="P34" s="319">
        <v>0.60924199432509119</v>
      </c>
      <c r="Q34" s="764"/>
    </row>
    <row r="35" spans="2:17" ht="15.75" x14ac:dyDescent="0.25">
      <c r="B35" s="41" t="s">
        <v>837</v>
      </c>
      <c r="C35" s="152">
        <v>437</v>
      </c>
      <c r="D35" s="316">
        <v>0.78947368421052633</v>
      </c>
      <c r="E35" s="315">
        <v>1</v>
      </c>
      <c r="F35" s="316">
        <v>0.86041189931350115</v>
      </c>
      <c r="G35" s="1034">
        <v>1.6018306636155607E-2</v>
      </c>
      <c r="H35" s="896">
        <v>0</v>
      </c>
      <c r="I35" s="1097" t="s">
        <v>250</v>
      </c>
      <c r="J35" s="1079">
        <v>0</v>
      </c>
      <c r="K35" s="317">
        <v>0.35240274599542332</v>
      </c>
      <c r="L35" s="316">
        <v>0.60640732265446229</v>
      </c>
      <c r="M35" s="1034">
        <v>1.8306636155606407E-2</v>
      </c>
      <c r="N35" s="315">
        <v>0</v>
      </c>
      <c r="O35" s="1099" t="s">
        <v>250</v>
      </c>
      <c r="P35" s="315">
        <v>0.33409610983981691</v>
      </c>
      <c r="Q35" s="764"/>
    </row>
    <row r="36" spans="2:17" ht="15.75" x14ac:dyDescent="0.25">
      <c r="B36" s="41" t="s">
        <v>58</v>
      </c>
      <c r="C36" s="152">
        <v>2030</v>
      </c>
      <c r="D36" s="316">
        <v>0.4</v>
      </c>
      <c r="E36" s="315">
        <v>0.99704433497536948</v>
      </c>
      <c r="F36" s="316">
        <v>0.4689655172413793</v>
      </c>
      <c r="G36" s="315">
        <v>6.8965517241379309E-3</v>
      </c>
      <c r="H36" s="896">
        <v>0</v>
      </c>
      <c r="I36" s="1097" t="s">
        <v>250</v>
      </c>
      <c r="J36" s="1081">
        <v>2.9556650246305421E-3</v>
      </c>
      <c r="K36" s="317">
        <v>0.15911330049261083</v>
      </c>
      <c r="L36" s="316">
        <v>0.3024630541871921</v>
      </c>
      <c r="M36" s="315">
        <v>6.8965517241379309E-3</v>
      </c>
      <c r="N36" s="315">
        <v>0</v>
      </c>
      <c r="O36" s="1099" t="s">
        <v>250</v>
      </c>
      <c r="P36" s="315">
        <v>0.66847290640394086</v>
      </c>
      <c r="Q36" s="764"/>
    </row>
    <row r="37" spans="2:17" ht="15.75" x14ac:dyDescent="0.25">
      <c r="B37" s="280" t="s">
        <v>35</v>
      </c>
      <c r="C37" s="497">
        <v>748</v>
      </c>
      <c r="D37" s="942">
        <v>0.50401069518716579</v>
      </c>
      <c r="E37" s="319">
        <v>3.7433155080213901E-2</v>
      </c>
      <c r="F37" s="942">
        <v>0.99465240641711228</v>
      </c>
      <c r="G37" s="319">
        <v>1.4705882352941176E-2</v>
      </c>
      <c r="H37" s="1100" t="s">
        <v>250</v>
      </c>
      <c r="I37" s="320">
        <v>2.5401069518716578E-2</v>
      </c>
      <c r="J37" s="1082">
        <v>3.4759358288770054E-2</v>
      </c>
      <c r="K37" s="320">
        <v>0.20053475935828877</v>
      </c>
      <c r="L37" s="942">
        <v>0.65374331550802134</v>
      </c>
      <c r="M37" s="1077">
        <v>9.3582887700534752E-3</v>
      </c>
      <c r="N37" s="1100" t="s">
        <v>250</v>
      </c>
      <c r="O37" s="319">
        <v>2.0053475935828877E-2</v>
      </c>
      <c r="P37" s="320">
        <v>0.31550802139037432</v>
      </c>
      <c r="Q37" s="764"/>
    </row>
    <row r="38" spans="2:17" ht="15.75" x14ac:dyDescent="0.25">
      <c r="B38" s="41" t="s">
        <v>837</v>
      </c>
      <c r="C38" s="152">
        <v>521</v>
      </c>
      <c r="D38" s="316">
        <v>0.71593090211132437</v>
      </c>
      <c r="E38" s="315">
        <v>5.3742802303262956E-2</v>
      </c>
      <c r="F38" s="316">
        <v>0.99808061420345484</v>
      </c>
      <c r="G38" s="1034">
        <v>1.3435700575815739E-2</v>
      </c>
      <c r="H38" s="1097" t="s">
        <v>250</v>
      </c>
      <c r="I38" s="315">
        <v>2.4952015355086371E-2</v>
      </c>
      <c r="J38" s="1079">
        <v>3.6468330134357005E-2</v>
      </c>
      <c r="K38" s="317">
        <v>0.27255278310940501</v>
      </c>
      <c r="L38" s="315">
        <v>0.77159309021113243</v>
      </c>
      <c r="M38" s="1099" t="s">
        <v>250</v>
      </c>
      <c r="N38" s="1099" t="s">
        <v>250</v>
      </c>
      <c r="O38" s="315">
        <v>2.1113243761996161E-2</v>
      </c>
      <c r="P38" s="317">
        <v>0.19001919385796545</v>
      </c>
      <c r="Q38" s="764"/>
    </row>
    <row r="39" spans="2:17" ht="15.75" x14ac:dyDescent="0.25">
      <c r="B39" s="41" t="s">
        <v>58</v>
      </c>
      <c r="C39" s="152">
        <v>227</v>
      </c>
      <c r="D39" s="1097" t="s">
        <v>250</v>
      </c>
      <c r="E39" s="315">
        <v>0</v>
      </c>
      <c r="F39" s="316">
        <v>0.986784140969163</v>
      </c>
      <c r="G39" s="1099" t="s">
        <v>250</v>
      </c>
      <c r="H39" s="316">
        <v>0</v>
      </c>
      <c r="I39" s="1034">
        <v>2.643171806167401E-2</v>
      </c>
      <c r="J39" s="1081">
        <v>3.0837004405286344E-2</v>
      </c>
      <c r="K39" s="1052">
        <v>3.5242290748898682E-2</v>
      </c>
      <c r="L39" s="315">
        <v>0.38325991189427311</v>
      </c>
      <c r="M39" s="1099" t="s">
        <v>250</v>
      </c>
      <c r="N39" s="315">
        <v>0</v>
      </c>
      <c r="O39" s="1099" t="s">
        <v>250</v>
      </c>
      <c r="P39" s="317">
        <v>0.6035242290748899</v>
      </c>
      <c r="Q39" s="764"/>
    </row>
    <row r="40" spans="2:17" ht="15.75" x14ac:dyDescent="0.25">
      <c r="B40" s="41" t="s">
        <v>36</v>
      </c>
      <c r="C40" s="152">
        <v>193</v>
      </c>
      <c r="D40" s="1035">
        <v>3.6269430051813469E-2</v>
      </c>
      <c r="E40" s="315">
        <v>0.98445595854922274</v>
      </c>
      <c r="F40" s="1035">
        <v>3.1088082901554404E-2</v>
      </c>
      <c r="G40" s="315">
        <v>0</v>
      </c>
      <c r="H40" s="316">
        <v>0</v>
      </c>
      <c r="I40" s="315">
        <v>0</v>
      </c>
      <c r="J40" s="1098" t="s">
        <v>250</v>
      </c>
      <c r="K40" s="317">
        <v>0</v>
      </c>
      <c r="L40" s="315">
        <v>6.2176165803108807E-2</v>
      </c>
      <c r="M40" s="315">
        <v>0</v>
      </c>
      <c r="N40" s="315">
        <v>0</v>
      </c>
      <c r="O40" s="315">
        <v>0</v>
      </c>
      <c r="P40" s="317">
        <v>0.93782383419689119</v>
      </c>
      <c r="Q40" s="764"/>
    </row>
    <row r="41" spans="2:17" ht="15.75" x14ac:dyDescent="0.25">
      <c r="B41" s="41"/>
      <c r="C41" s="485"/>
      <c r="D41" s="316"/>
      <c r="E41" s="315"/>
      <c r="F41" s="316"/>
      <c r="G41" s="315"/>
      <c r="H41" s="316"/>
      <c r="I41" s="315"/>
      <c r="J41" s="1083"/>
      <c r="K41" s="317"/>
      <c r="L41" s="316"/>
      <c r="M41" s="315"/>
      <c r="N41" s="316"/>
      <c r="O41" s="315"/>
      <c r="P41" s="1076"/>
    </row>
    <row r="42" spans="2:17" ht="15.75" x14ac:dyDescent="0.25">
      <c r="B42" s="293" t="s">
        <v>37</v>
      </c>
      <c r="C42" s="329">
        <v>8754</v>
      </c>
      <c r="D42" s="1075">
        <v>0.71601553575508337</v>
      </c>
      <c r="E42" s="331">
        <v>0.87719899474525931</v>
      </c>
      <c r="F42" s="903">
        <v>0.82419465387251545</v>
      </c>
      <c r="G42" s="331">
        <v>8.8530957276673525E-2</v>
      </c>
      <c r="H42" s="903">
        <v>9.3671464473383589E-3</v>
      </c>
      <c r="I42" s="331">
        <v>4.7521133196253139E-2</v>
      </c>
      <c r="J42" s="1084">
        <v>1.4964587617089331E-2</v>
      </c>
      <c r="K42" s="332">
        <v>0.43214530500342702</v>
      </c>
      <c r="L42" s="903">
        <v>0.72024217500571164</v>
      </c>
      <c r="M42" s="331">
        <v>8.2362348640621433E-2</v>
      </c>
      <c r="N42" s="903">
        <v>7.0824765821338818E-3</v>
      </c>
      <c r="O42" s="331">
        <v>4.5007996344528213E-2</v>
      </c>
      <c r="P42" s="332">
        <v>0.25131368517249258</v>
      </c>
    </row>
    <row r="43" spans="2:17" ht="15.75" x14ac:dyDescent="0.25">
      <c r="B43" s="159" t="s">
        <v>304</v>
      </c>
      <c r="C43" s="137">
        <v>3646</v>
      </c>
      <c r="D43" s="330">
        <v>0.44596818431157431</v>
      </c>
      <c r="E43" s="333">
        <v>0.78771256171146464</v>
      </c>
      <c r="F43" s="269">
        <v>0.61108063631376852</v>
      </c>
      <c r="G43" s="333">
        <v>2.0570488206253429E-2</v>
      </c>
      <c r="H43" s="1097" t="s">
        <v>250</v>
      </c>
      <c r="I43" s="333">
        <v>2.1941854086670324E-2</v>
      </c>
      <c r="J43" s="1085">
        <v>3.2638507953922105E-2</v>
      </c>
      <c r="K43" s="334">
        <v>0.17443773998902906</v>
      </c>
      <c r="L43" s="269">
        <v>0.43636862314865604</v>
      </c>
      <c r="M43" s="333">
        <v>1.6182117388919365E-2</v>
      </c>
      <c r="N43" s="1097" t="s">
        <v>250</v>
      </c>
      <c r="O43" s="333">
        <v>1.8650575973669776E-2</v>
      </c>
      <c r="P43" s="334">
        <v>0.53263850795392209</v>
      </c>
    </row>
    <row r="44" spans="2:17" ht="15.75" x14ac:dyDescent="0.25">
      <c r="B44" s="170"/>
      <c r="C44" s="171"/>
      <c r="D44" s="170"/>
      <c r="E44" s="171"/>
      <c r="F44" s="173"/>
      <c r="G44" s="171"/>
      <c r="H44" s="173"/>
      <c r="I44" s="171"/>
      <c r="J44" s="1086"/>
      <c r="K44" s="172"/>
      <c r="L44" s="173"/>
      <c r="M44" s="171"/>
      <c r="N44" s="173"/>
      <c r="O44" s="171"/>
      <c r="P44" s="313"/>
    </row>
    <row r="45" spans="2:17" ht="15.75" x14ac:dyDescent="0.25">
      <c r="B45" s="67" t="s">
        <v>62</v>
      </c>
      <c r="C45" s="67"/>
      <c r="D45" s="67"/>
      <c r="E45" s="67"/>
      <c r="F45" s="67"/>
      <c r="G45" s="67"/>
      <c r="H45" s="67"/>
      <c r="I45" s="67"/>
      <c r="J45" s="67"/>
      <c r="K45" s="67"/>
      <c r="L45" s="67"/>
      <c r="M45" s="67"/>
      <c r="N45" s="67"/>
    </row>
    <row r="46" spans="2:17" ht="15.75" x14ac:dyDescent="0.25">
      <c r="B46" s="67"/>
      <c r="C46" s="67"/>
      <c r="D46" s="67"/>
      <c r="E46" s="67"/>
      <c r="F46" s="67"/>
      <c r="G46" s="67"/>
      <c r="H46" s="67"/>
      <c r="I46" s="67"/>
      <c r="J46" s="67"/>
      <c r="K46" s="67"/>
      <c r="L46" s="67"/>
      <c r="M46" s="67"/>
      <c r="N46" s="67"/>
    </row>
    <row r="47" spans="2:17" x14ac:dyDescent="0.25">
      <c r="B47" t="s">
        <v>40</v>
      </c>
    </row>
    <row r="48" spans="2:17" ht="15.75" x14ac:dyDescent="0.25">
      <c r="B48" s="176" t="s">
        <v>289</v>
      </c>
    </row>
    <row r="49" spans="2:28" ht="15.75" x14ac:dyDescent="0.25">
      <c r="B49" s="693" t="s">
        <v>12</v>
      </c>
    </row>
    <row r="50" spans="2:28" x14ac:dyDescent="0.25">
      <c r="B50" t="s">
        <v>159</v>
      </c>
    </row>
    <row r="51" spans="2:28" ht="15.75" x14ac:dyDescent="0.25">
      <c r="B51" s="905" t="s">
        <v>801</v>
      </c>
    </row>
    <row r="53" spans="2:28" ht="15.75" x14ac:dyDescent="0.25">
      <c r="B53" s="673" t="s">
        <v>931</v>
      </c>
    </row>
    <row r="55" spans="2:28" ht="15.75" x14ac:dyDescent="0.25">
      <c r="B55" s="527" t="s">
        <v>823</v>
      </c>
      <c r="C55" s="122"/>
      <c r="D55" s="67"/>
      <c r="E55" s="67"/>
      <c r="F55" s="67"/>
      <c r="G55" s="67"/>
      <c r="H55" s="67"/>
      <c r="I55" s="67"/>
      <c r="J55" s="67"/>
      <c r="K55" s="67"/>
      <c r="L55" s="67"/>
      <c r="M55" s="67"/>
      <c r="N55" s="431"/>
      <c r="S55" s="67"/>
      <c r="T55" s="67"/>
      <c r="U55" s="67"/>
      <c r="V55" s="67"/>
      <c r="W55" s="67"/>
      <c r="X55" s="67"/>
      <c r="Y55" s="67"/>
      <c r="Z55" s="67"/>
      <c r="AA55" s="67"/>
      <c r="AB55" s="431"/>
    </row>
    <row r="56" spans="2:28" ht="15.75" customHeight="1" x14ac:dyDescent="0.25">
      <c r="B56" s="210"/>
      <c r="C56" s="1654" t="s">
        <v>308</v>
      </c>
      <c r="D56" s="1605" t="s">
        <v>825</v>
      </c>
      <c r="E56" s="1606"/>
      <c r="F56" s="1606"/>
      <c r="G56" s="1606"/>
      <c r="H56" s="1606"/>
      <c r="I56" s="1606"/>
      <c r="J56" s="1690"/>
      <c r="K56" s="1606" t="s">
        <v>826</v>
      </c>
      <c r="L56" s="1606"/>
      <c r="M56" s="1606"/>
      <c r="N56" s="1606"/>
      <c r="O56" s="1606"/>
      <c r="P56" s="1607"/>
    </row>
    <row r="57" spans="2:28" ht="63" x14ac:dyDescent="0.25">
      <c r="B57" s="273"/>
      <c r="C57" s="1672"/>
      <c r="D57" s="923" t="s">
        <v>827</v>
      </c>
      <c r="E57" s="688" t="s">
        <v>828</v>
      </c>
      <c r="F57" s="932" t="s">
        <v>829</v>
      </c>
      <c r="G57" s="688" t="s">
        <v>830</v>
      </c>
      <c r="H57" s="932" t="s">
        <v>831</v>
      </c>
      <c r="I57" s="688" t="s">
        <v>832</v>
      </c>
      <c r="J57" s="977" t="s">
        <v>833</v>
      </c>
      <c r="K57" s="1016" t="s">
        <v>834</v>
      </c>
      <c r="L57" s="932" t="s">
        <v>835</v>
      </c>
      <c r="M57" s="688" t="s">
        <v>830</v>
      </c>
      <c r="N57" s="932" t="s">
        <v>831</v>
      </c>
      <c r="O57" s="688" t="s">
        <v>832</v>
      </c>
      <c r="P57" s="143" t="s">
        <v>836</v>
      </c>
    </row>
    <row r="58" spans="2:28" ht="15.75" x14ac:dyDescent="0.25">
      <c r="B58" s="689"/>
      <c r="C58" s="184"/>
      <c r="D58" s="41"/>
      <c r="E58" s="184"/>
      <c r="F58" s="176"/>
      <c r="G58" s="187"/>
      <c r="H58" s="67"/>
      <c r="I58" s="184"/>
      <c r="J58" s="1066"/>
      <c r="K58" s="185"/>
      <c r="L58" s="176"/>
      <c r="M58" s="184"/>
      <c r="N58" s="645"/>
      <c r="O58" s="185"/>
      <c r="P58" s="924"/>
    </row>
    <row r="59" spans="2:28" ht="15.75" x14ac:dyDescent="0.25">
      <c r="B59" s="41" t="s">
        <v>44</v>
      </c>
      <c r="C59" s="169">
        <v>1506</v>
      </c>
      <c r="D59" s="169">
        <v>440</v>
      </c>
      <c r="E59" s="152">
        <v>1510</v>
      </c>
      <c r="F59" s="122">
        <v>520</v>
      </c>
      <c r="G59" s="152">
        <v>0</v>
      </c>
      <c r="H59" s="168">
        <v>0</v>
      </c>
      <c r="I59" s="323">
        <v>0</v>
      </c>
      <c r="J59" s="1070" t="s">
        <v>797</v>
      </c>
      <c r="K59" s="927">
        <v>10</v>
      </c>
      <c r="L59" s="122">
        <v>160</v>
      </c>
      <c r="M59" s="152">
        <v>0</v>
      </c>
      <c r="N59" s="675">
        <v>0</v>
      </c>
      <c r="O59" s="122">
        <v>0</v>
      </c>
      <c r="P59" s="152">
        <v>1350</v>
      </c>
    </row>
    <row r="60" spans="2:28" ht="15.75" x14ac:dyDescent="0.25">
      <c r="B60" s="41" t="s">
        <v>45</v>
      </c>
      <c r="C60" s="169">
        <v>765</v>
      </c>
      <c r="D60" s="169">
        <v>610</v>
      </c>
      <c r="E60" s="152">
        <v>760</v>
      </c>
      <c r="F60" s="122">
        <v>690</v>
      </c>
      <c r="G60" s="152">
        <v>20</v>
      </c>
      <c r="H60" s="168">
        <v>0</v>
      </c>
      <c r="I60" s="323">
        <v>10</v>
      </c>
      <c r="J60" s="1067" t="s">
        <v>797</v>
      </c>
      <c r="K60" s="153">
        <v>440</v>
      </c>
      <c r="L60" s="122">
        <v>640</v>
      </c>
      <c r="M60" s="152">
        <v>20</v>
      </c>
      <c r="N60" s="152">
        <v>0</v>
      </c>
      <c r="O60" s="122">
        <v>10</v>
      </c>
      <c r="P60" s="152">
        <v>50</v>
      </c>
    </row>
    <row r="61" spans="2:28" ht="15.75" x14ac:dyDescent="0.25">
      <c r="B61" s="41" t="s">
        <v>46</v>
      </c>
      <c r="C61" s="169">
        <v>196</v>
      </c>
      <c r="D61" s="169">
        <v>100</v>
      </c>
      <c r="E61" s="152">
        <v>200</v>
      </c>
      <c r="F61" s="122">
        <v>120</v>
      </c>
      <c r="G61" s="323" t="s">
        <v>797</v>
      </c>
      <c r="H61" s="122">
        <v>0</v>
      </c>
      <c r="I61" s="323" t="s">
        <v>797</v>
      </c>
      <c r="J61" s="1070">
        <v>0</v>
      </c>
      <c r="K61" s="153">
        <v>30</v>
      </c>
      <c r="L61" s="122">
        <v>90</v>
      </c>
      <c r="M61" s="323" t="s">
        <v>797</v>
      </c>
      <c r="N61" s="675">
        <v>0</v>
      </c>
      <c r="O61" s="168" t="s">
        <v>797</v>
      </c>
      <c r="P61" s="323">
        <v>100</v>
      </c>
    </row>
    <row r="62" spans="2:28" ht="15.75" x14ac:dyDescent="0.25">
      <c r="B62" s="41"/>
      <c r="C62" s="152"/>
      <c r="D62" s="169"/>
      <c r="E62" s="152"/>
      <c r="F62" s="122"/>
      <c r="G62" s="152"/>
      <c r="H62" s="122"/>
      <c r="I62" s="485"/>
      <c r="J62" s="1071"/>
      <c r="K62" s="153"/>
      <c r="L62" s="122"/>
      <c r="M62" s="152"/>
      <c r="N62" s="289"/>
      <c r="O62" s="122"/>
      <c r="P62" s="152"/>
    </row>
    <row r="63" spans="2:28" ht="15.75" x14ac:dyDescent="0.25">
      <c r="B63" s="468" t="s">
        <v>839</v>
      </c>
      <c r="C63" s="910">
        <v>2467</v>
      </c>
      <c r="D63" s="469">
        <v>1160</v>
      </c>
      <c r="E63" s="910">
        <v>2460</v>
      </c>
      <c r="F63" s="911">
        <v>1330</v>
      </c>
      <c r="G63" s="910">
        <v>20</v>
      </c>
      <c r="H63" s="920">
        <v>0</v>
      </c>
      <c r="I63" s="910">
        <v>10</v>
      </c>
      <c r="J63" s="1068">
        <v>10</v>
      </c>
      <c r="K63" s="912">
        <v>480</v>
      </c>
      <c r="L63" s="911">
        <v>880</v>
      </c>
      <c r="M63" s="910">
        <v>20</v>
      </c>
      <c r="N63" s="911">
        <v>0</v>
      </c>
      <c r="O63" s="910">
        <v>10</v>
      </c>
      <c r="P63" s="912">
        <v>1500</v>
      </c>
    </row>
    <row r="64" spans="2:28" x14ac:dyDescent="0.25">
      <c r="B64" s="1"/>
    </row>
    <row r="65" spans="2:20" x14ac:dyDescent="0.25">
      <c r="B65" s="1"/>
    </row>
    <row r="66" spans="2:20" ht="15.75" x14ac:dyDescent="0.25">
      <c r="B66" s="929" t="s">
        <v>151</v>
      </c>
      <c r="C66" s="122"/>
      <c r="D66" s="67"/>
      <c r="E66" s="67"/>
      <c r="F66" s="67"/>
      <c r="G66" s="67"/>
      <c r="H66" s="67"/>
      <c r="I66" s="67"/>
      <c r="K66" s="67"/>
      <c r="L66" s="67"/>
      <c r="M66" s="67"/>
      <c r="N66" s="67"/>
      <c r="O66" s="431"/>
    </row>
    <row r="67" spans="2:20" ht="15.75" customHeight="1" x14ac:dyDescent="0.25">
      <c r="B67" s="210"/>
      <c r="C67" s="1654" t="s">
        <v>840</v>
      </c>
      <c r="D67" s="1605" t="s">
        <v>825</v>
      </c>
      <c r="E67" s="1606"/>
      <c r="F67" s="1606"/>
      <c r="G67" s="1606"/>
      <c r="H67" s="1606"/>
      <c r="I67" s="1606"/>
      <c r="J67" s="1690"/>
      <c r="K67" s="1606" t="s">
        <v>826</v>
      </c>
      <c r="L67" s="1606"/>
      <c r="M67" s="1606"/>
      <c r="N67" s="1606"/>
      <c r="O67" s="1606"/>
      <c r="P67" s="1607"/>
    </row>
    <row r="68" spans="2:20" ht="63" x14ac:dyDescent="0.25">
      <c r="B68" s="273"/>
      <c r="C68" s="1672"/>
      <c r="D68" s="923" t="s">
        <v>827</v>
      </c>
      <c r="E68" s="688" t="s">
        <v>828</v>
      </c>
      <c r="F68" s="932" t="s">
        <v>829</v>
      </c>
      <c r="G68" s="688" t="s">
        <v>830</v>
      </c>
      <c r="H68" s="932" t="s">
        <v>831</v>
      </c>
      <c r="I68" s="688" t="s">
        <v>832</v>
      </c>
      <c r="J68" s="977" t="s">
        <v>833</v>
      </c>
      <c r="K68" s="932" t="s">
        <v>834</v>
      </c>
      <c r="L68" s="688" t="s">
        <v>835</v>
      </c>
      <c r="M68" s="932" t="s">
        <v>830</v>
      </c>
      <c r="N68" s="688" t="s">
        <v>831</v>
      </c>
      <c r="O68" s="932" t="s">
        <v>832</v>
      </c>
      <c r="P68" s="688" t="s">
        <v>836</v>
      </c>
    </row>
    <row r="69" spans="2:20" ht="15.75" x14ac:dyDescent="0.25">
      <c r="B69" s="689"/>
      <c r="C69" s="184"/>
      <c r="D69" s="41"/>
      <c r="E69" s="184"/>
      <c r="F69" s="176"/>
      <c r="G69" s="708"/>
      <c r="H69" s="67"/>
      <c r="I69" s="184"/>
      <c r="J69" s="1069"/>
      <c r="K69" s="176"/>
      <c r="L69" s="184"/>
      <c r="M69" s="176"/>
      <c r="N69" s="184"/>
      <c r="O69" s="176"/>
      <c r="P69" s="933"/>
    </row>
    <row r="70" spans="2:20" ht="15.75" x14ac:dyDescent="0.25">
      <c r="B70" s="41" t="s">
        <v>44</v>
      </c>
      <c r="C70" s="169">
        <v>1506</v>
      </c>
      <c r="D70" s="1108">
        <v>0.29282868525896416</v>
      </c>
      <c r="E70" s="1109">
        <v>0.99933598937583001</v>
      </c>
      <c r="F70" s="1110">
        <v>0.34395750332005315</v>
      </c>
      <c r="G70" s="1109">
        <v>0</v>
      </c>
      <c r="H70" s="1111">
        <v>0</v>
      </c>
      <c r="I70" s="1109">
        <v>0</v>
      </c>
      <c r="J70" s="1125" t="s">
        <v>250</v>
      </c>
      <c r="K70" s="1033">
        <v>3.9840637450199202E-3</v>
      </c>
      <c r="L70" s="1102">
        <v>0.10292164674634795</v>
      </c>
      <c r="M70" s="1101">
        <v>0</v>
      </c>
      <c r="N70" s="1102">
        <v>0</v>
      </c>
      <c r="O70" s="1101">
        <v>0</v>
      </c>
      <c r="P70" s="1102">
        <v>0.89641434262948205</v>
      </c>
      <c r="Q70" s="72"/>
      <c r="S70" s="764"/>
      <c r="T70" s="764"/>
    </row>
    <row r="71" spans="2:20" ht="15.75" x14ac:dyDescent="0.25">
      <c r="B71" s="41" t="s">
        <v>45</v>
      </c>
      <c r="C71" s="169">
        <v>765</v>
      </c>
      <c r="D71" s="1108">
        <v>0.8</v>
      </c>
      <c r="E71" s="1109">
        <v>0.99346405228758172</v>
      </c>
      <c r="F71" s="1110">
        <v>0.90588235294117647</v>
      </c>
      <c r="G71" s="1109">
        <v>2.4836601307189541E-2</v>
      </c>
      <c r="H71" s="1111">
        <v>0</v>
      </c>
      <c r="I71" s="1121">
        <v>6.5359477124183009E-3</v>
      </c>
      <c r="J71" s="1125" t="s">
        <v>250</v>
      </c>
      <c r="K71" s="1101">
        <v>0.58039215686274515</v>
      </c>
      <c r="L71" s="1102">
        <v>0.83006535947712423</v>
      </c>
      <c r="M71" s="1101">
        <v>2.6143790849673203E-2</v>
      </c>
      <c r="N71" s="1102">
        <v>0</v>
      </c>
      <c r="O71" s="1033">
        <v>6.5359477124183009E-3</v>
      </c>
      <c r="P71" s="1102">
        <v>6.6666666666666666E-2</v>
      </c>
      <c r="Q71" s="72"/>
    </row>
    <row r="72" spans="2:20" ht="15.75" x14ac:dyDescent="0.25">
      <c r="B72" s="41" t="s">
        <v>46</v>
      </c>
      <c r="C72" s="169">
        <v>196</v>
      </c>
      <c r="D72" s="1108">
        <v>0.53061224489795922</v>
      </c>
      <c r="E72" s="1109">
        <v>1</v>
      </c>
      <c r="F72" s="1110">
        <v>0.59693877551020413</v>
      </c>
      <c r="G72" s="941" t="s">
        <v>250</v>
      </c>
      <c r="H72" s="1110">
        <v>0</v>
      </c>
      <c r="I72" s="941" t="s">
        <v>250</v>
      </c>
      <c r="J72" s="1112">
        <v>0</v>
      </c>
      <c r="K72" s="1101">
        <v>0.13775510204081631</v>
      </c>
      <c r="L72" s="1102">
        <v>0.45408163265306123</v>
      </c>
      <c r="M72" s="941" t="s">
        <v>250</v>
      </c>
      <c r="N72" s="1102">
        <v>0</v>
      </c>
      <c r="O72" s="941" t="s">
        <v>250</v>
      </c>
      <c r="P72" s="1102">
        <v>0.52040816326530615</v>
      </c>
      <c r="Q72" s="72"/>
    </row>
    <row r="73" spans="2:20" ht="15.75" x14ac:dyDescent="0.25">
      <c r="B73" s="41"/>
      <c r="C73" s="152"/>
      <c r="D73" s="1113"/>
      <c r="E73" s="1114"/>
      <c r="F73" s="1115"/>
      <c r="G73" s="1116"/>
      <c r="H73" s="1115"/>
      <c r="I73" s="1114"/>
      <c r="J73" s="1117"/>
      <c r="K73" s="1103"/>
      <c r="L73" s="1104"/>
      <c r="M73" s="1103"/>
      <c r="N73" s="1104"/>
      <c r="O73" s="1103"/>
      <c r="P73" s="1105"/>
      <c r="Q73" s="72"/>
    </row>
    <row r="74" spans="2:20" ht="15.75" x14ac:dyDescent="0.25">
      <c r="B74" s="468" t="s">
        <v>839</v>
      </c>
      <c r="C74" s="910">
        <v>2467</v>
      </c>
      <c r="D74" s="1118">
        <v>0.46899067693554924</v>
      </c>
      <c r="E74" s="1118">
        <v>0.99756789623023912</v>
      </c>
      <c r="F74" s="1118">
        <v>0.53830563437373324</v>
      </c>
      <c r="G74" s="1119">
        <v>8.5123631941629516E-3</v>
      </c>
      <c r="H74" s="1120">
        <v>0</v>
      </c>
      <c r="I74" s="1122">
        <v>2.4321037697608433E-3</v>
      </c>
      <c r="J74" s="1123">
        <v>2.4321037697608433E-3</v>
      </c>
      <c r="K74" s="1107">
        <v>0.19335224969598702</v>
      </c>
      <c r="L74" s="1106">
        <v>0.35630320226996354</v>
      </c>
      <c r="M74" s="1107">
        <v>8.9177138224564249E-3</v>
      </c>
      <c r="N74" s="1106">
        <v>0</v>
      </c>
      <c r="O74" s="1124">
        <v>2.4321037697608433E-3</v>
      </c>
      <c r="P74" s="1106">
        <v>0.60924199432509119</v>
      </c>
      <c r="Q74" s="72"/>
    </row>
    <row r="75" spans="2:20" ht="15.75" x14ac:dyDescent="0.25">
      <c r="B75" s="67" t="s">
        <v>62</v>
      </c>
    </row>
    <row r="76" spans="2:20" x14ac:dyDescent="0.25">
      <c r="B76" s="1"/>
    </row>
    <row r="77" spans="2:20" ht="15.75" x14ac:dyDescent="0.25">
      <c r="B77" s="176" t="s">
        <v>289</v>
      </c>
    </row>
    <row r="78" spans="2:20" ht="15.75" x14ac:dyDescent="0.25">
      <c r="B78" s="693" t="s">
        <v>12</v>
      </c>
    </row>
    <row r="79" spans="2:20" x14ac:dyDescent="0.25">
      <c r="B79" s="1" t="s">
        <v>159</v>
      </c>
    </row>
    <row r="80" spans="2:20" ht="15.75" x14ac:dyDescent="0.25">
      <c r="B80" s="905" t="s">
        <v>801</v>
      </c>
    </row>
    <row r="81" spans="2:29" x14ac:dyDescent="0.25">
      <c r="B81" s="1"/>
    </row>
    <row r="82" spans="2:29" ht="15.75" x14ac:dyDescent="0.25">
      <c r="B82" s="92" t="s">
        <v>933</v>
      </c>
    </row>
    <row r="83" spans="2:29" x14ac:dyDescent="0.25">
      <c r="B83" s="1"/>
    </row>
    <row r="84" spans="2:29" ht="15.75" x14ac:dyDescent="0.25">
      <c r="B84" s="527" t="s">
        <v>823</v>
      </c>
      <c r="C84" s="122"/>
      <c r="D84" s="67"/>
      <c r="E84" s="67"/>
      <c r="F84" s="67"/>
      <c r="G84" s="67"/>
      <c r="H84" s="67"/>
      <c r="I84" s="67"/>
      <c r="K84" s="67"/>
      <c r="L84" s="67"/>
      <c r="M84" s="67"/>
      <c r="N84" s="67"/>
      <c r="O84" s="431"/>
      <c r="S84" s="67"/>
      <c r="T84" s="67"/>
      <c r="U84" s="67"/>
      <c r="V84" s="67"/>
      <c r="W84" s="67"/>
      <c r="Y84" s="67"/>
      <c r="Z84" s="67"/>
      <c r="AA84" s="67"/>
      <c r="AB84" s="67"/>
      <c r="AC84" s="431"/>
    </row>
    <row r="85" spans="2:29" ht="15.75" customHeight="1" x14ac:dyDescent="0.25">
      <c r="B85" s="210"/>
      <c r="C85" s="1654" t="s">
        <v>841</v>
      </c>
      <c r="D85" s="1605" t="s">
        <v>825</v>
      </c>
      <c r="E85" s="1606"/>
      <c r="F85" s="1606"/>
      <c r="G85" s="1606"/>
      <c r="H85" s="1606"/>
      <c r="I85" s="1606"/>
      <c r="J85" s="1690"/>
      <c r="K85" s="1606" t="s">
        <v>826</v>
      </c>
      <c r="L85" s="1606"/>
      <c r="M85" s="1606"/>
      <c r="N85" s="1606"/>
      <c r="O85" s="1606"/>
      <c r="P85" s="1607"/>
    </row>
    <row r="86" spans="2:29" ht="63" x14ac:dyDescent="0.25">
      <c r="B86" s="273"/>
      <c r="C86" s="1672"/>
      <c r="D86" s="923" t="s">
        <v>827</v>
      </c>
      <c r="E86" s="93" t="s">
        <v>828</v>
      </c>
      <c r="F86" s="932" t="s">
        <v>829</v>
      </c>
      <c r="G86" s="93" t="s">
        <v>830</v>
      </c>
      <c r="H86" s="932" t="s">
        <v>831</v>
      </c>
      <c r="I86" s="688" t="s">
        <v>832</v>
      </c>
      <c r="J86" s="977" t="s">
        <v>833</v>
      </c>
      <c r="K86" s="932" t="s">
        <v>834</v>
      </c>
      <c r="L86" s="688" t="s">
        <v>835</v>
      </c>
      <c r="M86" s="248" t="s">
        <v>830</v>
      </c>
      <c r="N86" s="688" t="s">
        <v>831</v>
      </c>
      <c r="O86" s="143" t="s">
        <v>832</v>
      </c>
      <c r="P86" s="143" t="s">
        <v>836</v>
      </c>
    </row>
    <row r="87" spans="2:29" ht="15.75" x14ac:dyDescent="0.25">
      <c r="B87" s="689"/>
      <c r="C87" s="184"/>
      <c r="E87" s="184"/>
      <c r="F87" s="176"/>
      <c r="G87" s="187"/>
      <c r="H87" s="67"/>
      <c r="I87" s="184"/>
      <c r="J87" s="1066"/>
      <c r="K87" s="176"/>
      <c r="L87" s="184"/>
      <c r="M87" s="41"/>
      <c r="N87" s="184"/>
      <c r="O87" s="185"/>
      <c r="P87" s="924"/>
    </row>
    <row r="88" spans="2:29" ht="15.75" x14ac:dyDescent="0.25">
      <c r="B88" s="41" t="s">
        <v>48</v>
      </c>
      <c r="C88" s="169">
        <v>96</v>
      </c>
      <c r="D88" s="925">
        <v>40</v>
      </c>
      <c r="E88" s="323">
        <v>10</v>
      </c>
      <c r="F88" s="168">
        <v>100</v>
      </c>
      <c r="G88" s="323">
        <v>0</v>
      </c>
      <c r="H88" s="168">
        <v>0</v>
      </c>
      <c r="I88" s="323">
        <v>0</v>
      </c>
      <c r="J88" s="1067" t="s">
        <v>797</v>
      </c>
      <c r="K88" s="168">
        <v>30</v>
      </c>
      <c r="L88" s="323">
        <v>50</v>
      </c>
      <c r="M88" s="321">
        <v>0</v>
      </c>
      <c r="N88" s="323">
        <v>0</v>
      </c>
      <c r="O88" s="927">
        <v>0</v>
      </c>
      <c r="P88" s="957">
        <v>40</v>
      </c>
    </row>
    <row r="89" spans="2:29" ht="15.75" x14ac:dyDescent="0.25">
      <c r="B89" s="41" t="s">
        <v>49</v>
      </c>
      <c r="C89" s="169">
        <v>288</v>
      </c>
      <c r="D89" s="321">
        <v>160</v>
      </c>
      <c r="E89" s="323">
        <v>10</v>
      </c>
      <c r="F89" s="168">
        <v>290</v>
      </c>
      <c r="G89" s="323">
        <v>10</v>
      </c>
      <c r="H89" s="168" t="s">
        <v>797</v>
      </c>
      <c r="I89" s="323">
        <v>10</v>
      </c>
      <c r="J89" s="1130" t="s">
        <v>797</v>
      </c>
      <c r="K89" s="168">
        <v>50</v>
      </c>
      <c r="L89" s="323">
        <v>190</v>
      </c>
      <c r="M89" s="321">
        <v>10</v>
      </c>
      <c r="N89" s="323" t="s">
        <v>797</v>
      </c>
      <c r="O89" s="927">
        <v>10</v>
      </c>
      <c r="P89" s="957">
        <v>90</v>
      </c>
    </row>
    <row r="90" spans="2:29" ht="15.75" x14ac:dyDescent="0.25">
      <c r="B90" s="41" t="s">
        <v>50</v>
      </c>
      <c r="C90" s="169">
        <v>364</v>
      </c>
      <c r="D90" s="321">
        <v>170</v>
      </c>
      <c r="E90" s="323">
        <v>10</v>
      </c>
      <c r="F90" s="168">
        <v>360</v>
      </c>
      <c r="G90" s="323" t="s">
        <v>797</v>
      </c>
      <c r="H90" s="168">
        <v>0</v>
      </c>
      <c r="I90" s="323">
        <v>10</v>
      </c>
      <c r="J90" s="1130">
        <v>0</v>
      </c>
      <c r="K90" s="168">
        <v>70</v>
      </c>
      <c r="L90" s="323">
        <v>260</v>
      </c>
      <c r="M90" s="321">
        <v>0</v>
      </c>
      <c r="N90" s="323">
        <v>0</v>
      </c>
      <c r="O90" s="927">
        <v>10</v>
      </c>
      <c r="P90" s="957">
        <v>100</v>
      </c>
    </row>
    <row r="91" spans="2:29" ht="15.75" x14ac:dyDescent="0.25">
      <c r="B91" s="41"/>
      <c r="C91" s="152"/>
      <c r="D91" s="321"/>
      <c r="E91" s="323"/>
      <c r="F91" s="168"/>
      <c r="G91" s="323"/>
      <c r="H91" s="168"/>
      <c r="I91" s="951"/>
      <c r="J91" s="1070"/>
      <c r="K91" s="168"/>
      <c r="L91" s="323"/>
      <c r="M91" s="321"/>
      <c r="N91" s="323"/>
      <c r="O91" s="927"/>
      <c r="P91" s="1072"/>
    </row>
    <row r="92" spans="2:29" ht="15.75" x14ac:dyDescent="0.25">
      <c r="B92" s="468" t="s">
        <v>842</v>
      </c>
      <c r="C92" s="910">
        <v>748</v>
      </c>
      <c r="D92" s="918">
        <v>380</v>
      </c>
      <c r="E92" s="919">
        <v>30</v>
      </c>
      <c r="F92" s="920">
        <v>740</v>
      </c>
      <c r="G92" s="919">
        <v>10</v>
      </c>
      <c r="H92" s="920" t="s">
        <v>797</v>
      </c>
      <c r="I92" s="919">
        <v>20</v>
      </c>
      <c r="J92" s="1068" t="s">
        <v>797</v>
      </c>
      <c r="K92" s="920">
        <v>150</v>
      </c>
      <c r="L92" s="919">
        <v>490</v>
      </c>
      <c r="M92" s="918">
        <v>10</v>
      </c>
      <c r="N92" s="919" t="s">
        <v>797</v>
      </c>
      <c r="O92" s="952">
        <v>20</v>
      </c>
      <c r="P92" s="952">
        <v>240</v>
      </c>
    </row>
    <row r="93" spans="2:29" x14ac:dyDescent="0.25">
      <c r="B93" s="1"/>
    </row>
    <row r="94" spans="2:29" x14ac:dyDescent="0.25">
      <c r="B94" s="1"/>
    </row>
    <row r="95" spans="2:29" ht="15.75" x14ac:dyDescent="0.25">
      <c r="B95" s="929" t="s">
        <v>151</v>
      </c>
      <c r="C95" s="122"/>
      <c r="D95" s="67"/>
      <c r="E95" s="67"/>
      <c r="F95" s="67"/>
      <c r="G95" s="67"/>
      <c r="H95" s="67"/>
      <c r="I95" s="67"/>
      <c r="K95" s="67"/>
      <c r="L95" s="67"/>
      <c r="M95" s="67"/>
      <c r="N95" s="67"/>
      <c r="O95" s="431"/>
    </row>
    <row r="96" spans="2:29" ht="15.75" customHeight="1" x14ac:dyDescent="0.25">
      <c r="B96" s="210"/>
      <c r="C96" s="1654" t="s">
        <v>841</v>
      </c>
      <c r="D96" s="1605" t="s">
        <v>825</v>
      </c>
      <c r="E96" s="1606"/>
      <c r="F96" s="1606"/>
      <c r="G96" s="1606"/>
      <c r="H96" s="1606"/>
      <c r="I96" s="1606"/>
      <c r="J96" s="1690"/>
      <c r="K96" s="1606" t="s">
        <v>826</v>
      </c>
      <c r="L96" s="1606"/>
      <c r="M96" s="1606"/>
      <c r="N96" s="1606"/>
      <c r="O96" s="1606"/>
      <c r="P96" s="1607"/>
    </row>
    <row r="97" spans="2:16" ht="63" x14ac:dyDescent="0.25">
      <c r="B97" s="273"/>
      <c r="C97" s="1672"/>
      <c r="D97" s="923" t="s">
        <v>827</v>
      </c>
      <c r="E97" s="688" t="s">
        <v>828</v>
      </c>
      <c r="F97" s="932" t="s">
        <v>829</v>
      </c>
      <c r="G97" s="688" t="s">
        <v>830</v>
      </c>
      <c r="H97" s="143" t="s">
        <v>831</v>
      </c>
      <c r="I97" s="143" t="s">
        <v>832</v>
      </c>
      <c r="J97" s="977" t="s">
        <v>833</v>
      </c>
      <c r="K97" s="1063" t="s">
        <v>834</v>
      </c>
      <c r="L97" s="932" t="s">
        <v>835</v>
      </c>
      <c r="M97" s="688" t="s">
        <v>830</v>
      </c>
      <c r="N97" s="143" t="s">
        <v>831</v>
      </c>
      <c r="O97" s="688" t="s">
        <v>832</v>
      </c>
      <c r="P97" s="143" t="s">
        <v>836</v>
      </c>
    </row>
    <row r="98" spans="2:16" ht="15.75" x14ac:dyDescent="0.25">
      <c r="B98" s="689"/>
      <c r="C98" s="184"/>
      <c r="D98" s="41"/>
      <c r="E98" s="184"/>
      <c r="F98" s="176"/>
      <c r="G98" s="187"/>
      <c r="H98" s="185"/>
      <c r="I98" s="185"/>
      <c r="J98" s="1066"/>
      <c r="K98" s="891"/>
      <c r="L98" s="176"/>
      <c r="M98" s="184"/>
      <c r="N98" s="185"/>
      <c r="O98" s="184"/>
      <c r="P98" s="924"/>
    </row>
    <row r="99" spans="2:16" ht="15.75" x14ac:dyDescent="0.25">
      <c r="B99" s="41" t="s">
        <v>48</v>
      </c>
      <c r="C99" s="169">
        <v>96</v>
      </c>
      <c r="D99" s="314">
        <v>0.44791666666666669</v>
      </c>
      <c r="E99" s="1051">
        <v>5.2083333333333336E-2</v>
      </c>
      <c r="F99" s="314">
        <v>1</v>
      </c>
      <c r="G99" s="314">
        <v>0</v>
      </c>
      <c r="H99" s="314">
        <v>0</v>
      </c>
      <c r="I99" s="314">
        <v>0</v>
      </c>
      <c r="J99" s="1131" t="s">
        <v>250</v>
      </c>
      <c r="K99" s="316">
        <v>0.33333333333333331</v>
      </c>
      <c r="L99" s="314">
        <v>0.46875</v>
      </c>
      <c r="M99" s="314">
        <v>0</v>
      </c>
      <c r="N99" s="314">
        <v>0</v>
      </c>
      <c r="O99" s="314">
        <v>0</v>
      </c>
      <c r="P99" s="315">
        <v>0.45833333333333331</v>
      </c>
    </row>
    <row r="100" spans="2:16" ht="15.75" x14ac:dyDescent="0.25">
      <c r="B100" s="41" t="s">
        <v>49</v>
      </c>
      <c r="C100" s="169">
        <v>288</v>
      </c>
      <c r="D100" s="314">
        <v>0.56944444444444442</v>
      </c>
      <c r="E100" s="1032">
        <v>3.125E-2</v>
      </c>
      <c r="F100" s="316">
        <v>0.99652777777777779</v>
      </c>
      <c r="G100" s="1032">
        <v>2.4305555555555556E-2</v>
      </c>
      <c r="H100" s="941" t="s">
        <v>250</v>
      </c>
      <c r="I100" s="1046">
        <v>1.7361111111111112E-2</v>
      </c>
      <c r="J100" s="1132" t="s">
        <v>250</v>
      </c>
      <c r="K100" s="317">
        <v>0.18055555555555555</v>
      </c>
      <c r="L100" s="316">
        <v>0.65625</v>
      </c>
      <c r="M100" s="1032">
        <v>2.4305555555555556E-2</v>
      </c>
      <c r="N100" s="941" t="s">
        <v>250</v>
      </c>
      <c r="O100" s="1032">
        <v>1.7361111111111112E-2</v>
      </c>
      <c r="P100" s="317">
        <v>0.31597222222222221</v>
      </c>
    </row>
    <row r="101" spans="2:16" ht="15.75" x14ac:dyDescent="0.25">
      <c r="B101" s="41" t="s">
        <v>50</v>
      </c>
      <c r="C101" s="169">
        <v>364</v>
      </c>
      <c r="D101" s="314">
        <v>0.46703296703296704</v>
      </c>
      <c r="E101" s="896">
        <v>3.8461538461538464E-2</v>
      </c>
      <c r="F101" s="316">
        <v>0.99175824175824179</v>
      </c>
      <c r="G101" s="941" t="s">
        <v>250</v>
      </c>
      <c r="H101" s="317">
        <v>0</v>
      </c>
      <c r="I101" s="953">
        <v>3.8461538461538464E-2</v>
      </c>
      <c r="J101" s="1127">
        <v>0</v>
      </c>
      <c r="K101" s="317">
        <v>0.18131868131868131</v>
      </c>
      <c r="L101" s="316">
        <v>0.7005494505494505</v>
      </c>
      <c r="M101" s="896">
        <v>0</v>
      </c>
      <c r="N101" s="317">
        <v>0</v>
      </c>
      <c r="O101" s="1032">
        <v>2.7472527472527472E-2</v>
      </c>
      <c r="P101" s="317">
        <v>0.27747252747252749</v>
      </c>
    </row>
    <row r="102" spans="2:16" ht="15.75" x14ac:dyDescent="0.25">
      <c r="B102" s="41"/>
      <c r="C102" s="152"/>
      <c r="D102" s="944"/>
      <c r="E102" s="946"/>
      <c r="F102" s="945"/>
      <c r="G102" s="946"/>
      <c r="H102" s="955"/>
      <c r="I102" s="954"/>
      <c r="J102" s="1128"/>
      <c r="K102" s="955"/>
      <c r="L102" s="945"/>
      <c r="M102" s="946"/>
      <c r="N102" s="955"/>
      <c r="O102" s="946"/>
      <c r="P102" s="1126"/>
    </row>
    <row r="103" spans="2:16" ht="15.75" x14ac:dyDescent="0.25">
      <c r="B103" s="468" t="s">
        <v>842</v>
      </c>
      <c r="C103" s="910">
        <v>748</v>
      </c>
      <c r="D103" s="948">
        <v>0.50401069518716579</v>
      </c>
      <c r="E103" s="949">
        <v>3.7433155080213901E-2</v>
      </c>
      <c r="F103" s="950">
        <v>0.99465240641711228</v>
      </c>
      <c r="G103" s="949">
        <v>1.4705882352941176E-2</v>
      </c>
      <c r="H103" s="956">
        <v>1.3368983957219251E-3</v>
      </c>
      <c r="I103" s="956">
        <v>2.5401069518716578E-2</v>
      </c>
      <c r="J103" s="1129">
        <v>4.0106951871657758E-3</v>
      </c>
      <c r="K103" s="956">
        <v>0.20053475935828877</v>
      </c>
      <c r="L103" s="950">
        <v>0.65374331550802134</v>
      </c>
      <c r="M103" s="1133">
        <v>9.3582887700534752E-3</v>
      </c>
      <c r="N103" s="1134" t="s">
        <v>250</v>
      </c>
      <c r="O103" s="956">
        <v>2.0053475935828877E-2</v>
      </c>
      <c r="P103" s="956">
        <v>0.31550802139037432</v>
      </c>
    </row>
    <row r="104" spans="2:16" ht="15.75" x14ac:dyDescent="0.25">
      <c r="B104" s="67" t="s">
        <v>62</v>
      </c>
    </row>
    <row r="106" spans="2:16" ht="15.75" x14ac:dyDescent="0.25">
      <c r="B106" s="176" t="s">
        <v>289</v>
      </c>
    </row>
    <row r="107" spans="2:16" ht="15.75" x14ac:dyDescent="0.25">
      <c r="B107" s="693" t="s">
        <v>12</v>
      </c>
    </row>
    <row r="108" spans="2:16" x14ac:dyDescent="0.25">
      <c r="B108" t="s">
        <v>159</v>
      </c>
    </row>
    <row r="109" spans="2:16" ht="15.75" x14ac:dyDescent="0.25">
      <c r="B109" s="905" t="s">
        <v>801</v>
      </c>
      <c r="C109" s="1"/>
      <c r="D109" s="1"/>
      <c r="E109" s="1"/>
      <c r="F109" s="1"/>
      <c r="G109" s="1"/>
      <c r="H109" s="1"/>
      <c r="I109" s="1"/>
      <c r="J109" s="1"/>
      <c r="K109" s="1"/>
      <c r="L109" s="1"/>
      <c r="M109" s="1"/>
      <c r="N109" s="1"/>
      <c r="O109" s="1"/>
      <c r="P109" s="1"/>
    </row>
    <row r="110" spans="2:16" x14ac:dyDescent="0.25">
      <c r="B110" s="1"/>
      <c r="C110" s="1"/>
      <c r="D110" s="1"/>
      <c r="E110" s="1"/>
      <c r="F110" s="1"/>
      <c r="G110" s="1"/>
      <c r="H110" s="1"/>
      <c r="I110" s="1"/>
      <c r="J110" s="1"/>
      <c r="K110" s="1"/>
      <c r="L110" s="1"/>
      <c r="M110" s="1"/>
      <c r="N110" s="1"/>
      <c r="O110" s="1"/>
      <c r="P110" s="1"/>
    </row>
    <row r="111" spans="2:16" ht="15.75" x14ac:dyDescent="0.25">
      <c r="B111" s="1603" t="s">
        <v>1098</v>
      </c>
      <c r="C111" s="1603"/>
      <c r="D111" s="1603"/>
      <c r="E111" s="1603"/>
      <c r="F111" s="1603"/>
      <c r="G111" s="1603"/>
      <c r="H111" s="1603"/>
      <c r="I111" s="1603"/>
      <c r="J111" s="1603"/>
      <c r="K111" s="1603"/>
      <c r="L111" s="1603"/>
      <c r="M111" s="1603"/>
      <c r="N111" s="1603"/>
      <c r="O111" s="1"/>
      <c r="P111" s="1"/>
    </row>
    <row r="112" spans="2:16" ht="15.75" x14ac:dyDescent="0.25">
      <c r="B112" s="1401"/>
      <c r="C112" s="1401"/>
      <c r="D112" s="1401"/>
      <c r="E112" s="1401"/>
      <c r="F112" s="1401"/>
      <c r="G112" s="1401"/>
      <c r="H112" s="1401"/>
      <c r="I112" s="1401"/>
      <c r="J112" s="1401"/>
      <c r="K112" s="1401"/>
      <c r="L112" s="1401"/>
      <c r="M112" s="1401"/>
      <c r="N112" s="1401"/>
      <c r="O112" s="1"/>
      <c r="P112" s="1"/>
    </row>
    <row r="113" spans="2:18" ht="15.75" x14ac:dyDescent="0.25">
      <c r="B113" s="527" t="s">
        <v>823</v>
      </c>
      <c r="C113" s="122"/>
      <c r="D113" s="67"/>
      <c r="E113" s="67"/>
      <c r="F113" s="67"/>
      <c r="G113" s="67"/>
      <c r="H113" s="67"/>
      <c r="I113" s="67"/>
      <c r="J113" s="67"/>
      <c r="K113" s="67"/>
      <c r="L113" s="67"/>
      <c r="M113" s="67"/>
      <c r="N113" s="431"/>
      <c r="O113" s="1"/>
      <c r="P113" s="1"/>
    </row>
    <row r="114" spans="2:18" ht="15.75" customHeight="1" x14ac:dyDescent="0.25">
      <c r="B114" s="210"/>
      <c r="C114" s="1695" t="s">
        <v>843</v>
      </c>
      <c r="D114" s="1606" t="s">
        <v>825</v>
      </c>
      <c r="E114" s="1606"/>
      <c r="F114" s="1606"/>
      <c r="G114" s="1606"/>
      <c r="H114" s="1606"/>
      <c r="I114" s="1606"/>
      <c r="J114" s="1690"/>
      <c r="K114" s="1606" t="s">
        <v>826</v>
      </c>
      <c r="L114" s="1606"/>
      <c r="M114" s="1606"/>
      <c r="N114" s="1606"/>
      <c r="O114" s="1606"/>
      <c r="P114" s="1606"/>
      <c r="Q114" s="1413"/>
    </row>
    <row r="115" spans="2:18" ht="63" x14ac:dyDescent="0.25">
      <c r="B115" s="273"/>
      <c r="C115" s="1696"/>
      <c r="D115" s="932" t="s">
        <v>827</v>
      </c>
      <c r="E115" s="93" t="s">
        <v>828</v>
      </c>
      <c r="F115" s="932" t="s">
        <v>829</v>
      </c>
      <c r="G115" s="1402" t="s">
        <v>830</v>
      </c>
      <c r="H115" s="932" t="s">
        <v>831</v>
      </c>
      <c r="I115" s="1402" t="s">
        <v>832</v>
      </c>
      <c r="J115" s="977" t="s">
        <v>833</v>
      </c>
      <c r="K115" s="932" t="s">
        <v>834</v>
      </c>
      <c r="L115" s="1402" t="s">
        <v>835</v>
      </c>
      <c r="M115" s="932" t="s">
        <v>830</v>
      </c>
      <c r="N115" s="1402" t="s">
        <v>831</v>
      </c>
      <c r="O115" s="932" t="s">
        <v>832</v>
      </c>
      <c r="P115" s="977" t="s">
        <v>836</v>
      </c>
    </row>
    <row r="116" spans="2:18" ht="15.75" x14ac:dyDescent="0.25">
      <c r="B116" s="1403"/>
      <c r="C116" s="979"/>
      <c r="D116" s="176"/>
      <c r="E116" s="184"/>
      <c r="F116" s="176"/>
      <c r="G116" s="827"/>
      <c r="H116" s="67"/>
      <c r="I116" s="184"/>
      <c r="J116" s="1414"/>
      <c r="K116" s="176"/>
      <c r="L116" s="184"/>
      <c r="M116" s="176"/>
      <c r="N116" s="184"/>
      <c r="O116" s="176"/>
      <c r="P116" s="1414"/>
    </row>
    <row r="117" spans="2:18" ht="15.75" x14ac:dyDescent="0.25">
      <c r="B117" s="1415" t="s">
        <v>156</v>
      </c>
      <c r="C117" s="978"/>
      <c r="D117" s="176"/>
      <c r="E117" s="184"/>
      <c r="F117" s="67"/>
      <c r="G117" s="184"/>
      <c r="H117" s="176"/>
      <c r="I117" s="184"/>
      <c r="J117" s="1416"/>
      <c r="K117" s="176"/>
      <c r="L117" s="184"/>
      <c r="M117" s="176"/>
      <c r="N117" s="184"/>
      <c r="O117" s="176"/>
      <c r="P117" s="1416"/>
    </row>
    <row r="118" spans="2:18" ht="15.75" x14ac:dyDescent="0.25">
      <c r="B118" s="184" t="s">
        <v>29</v>
      </c>
      <c r="C118" s="1417">
        <v>115</v>
      </c>
      <c r="D118" s="168">
        <v>77</v>
      </c>
      <c r="E118" s="323">
        <v>115</v>
      </c>
      <c r="F118" s="168">
        <v>94</v>
      </c>
      <c r="G118" s="1073" t="s">
        <v>797</v>
      </c>
      <c r="H118" s="323">
        <v>0</v>
      </c>
      <c r="I118" s="1072" t="s">
        <v>797</v>
      </c>
      <c r="J118" s="1067">
        <v>0</v>
      </c>
      <c r="K118" s="168">
        <v>5</v>
      </c>
      <c r="L118" s="323">
        <v>109</v>
      </c>
      <c r="M118" s="1073">
        <v>0</v>
      </c>
      <c r="N118" s="323">
        <v>0</v>
      </c>
      <c r="O118" s="1072" t="s">
        <v>797</v>
      </c>
      <c r="P118" s="1067">
        <v>6</v>
      </c>
    </row>
    <row r="119" spans="2:18" ht="15.75" x14ac:dyDescent="0.25">
      <c r="B119" s="184" t="s">
        <v>752</v>
      </c>
      <c r="C119" s="1417">
        <v>3</v>
      </c>
      <c r="D119" s="1072" t="s">
        <v>797</v>
      </c>
      <c r="E119" s="1072" t="s">
        <v>797</v>
      </c>
      <c r="F119" s="1072" t="s">
        <v>797</v>
      </c>
      <c r="G119" s="1072" t="s">
        <v>797</v>
      </c>
      <c r="H119" s="323">
        <v>0</v>
      </c>
      <c r="I119" s="1072" t="s">
        <v>797</v>
      </c>
      <c r="J119" s="1067">
        <v>0</v>
      </c>
      <c r="K119" s="1435">
        <v>0</v>
      </c>
      <c r="L119" s="1072" t="s">
        <v>797</v>
      </c>
      <c r="M119" s="1073" t="s">
        <v>797</v>
      </c>
      <c r="N119" s="323">
        <v>0</v>
      </c>
      <c r="O119" s="1072" t="s">
        <v>797</v>
      </c>
      <c r="P119" s="1067">
        <v>0</v>
      </c>
    </row>
    <row r="120" spans="2:18" ht="15.75" x14ac:dyDescent="0.25">
      <c r="B120" s="184" t="s">
        <v>32</v>
      </c>
      <c r="C120" s="751">
        <v>2331</v>
      </c>
      <c r="D120" s="927">
        <v>1054</v>
      </c>
      <c r="E120" s="323">
        <v>2326</v>
      </c>
      <c r="F120" s="168">
        <v>1206</v>
      </c>
      <c r="G120" s="323">
        <v>19</v>
      </c>
      <c r="H120" s="323">
        <v>0</v>
      </c>
      <c r="I120" s="1072" t="s">
        <v>797</v>
      </c>
      <c r="J120" s="1067">
        <v>5</v>
      </c>
      <c r="K120" s="168">
        <v>402</v>
      </c>
      <c r="L120" s="323">
        <v>773</v>
      </c>
      <c r="M120" s="323">
        <v>20</v>
      </c>
      <c r="N120" s="323">
        <v>0</v>
      </c>
      <c r="O120" s="1072" t="s">
        <v>797</v>
      </c>
      <c r="P120" s="1067">
        <v>1487</v>
      </c>
    </row>
    <row r="121" spans="2:18" ht="15.75" x14ac:dyDescent="0.25">
      <c r="B121" s="184" t="s">
        <v>837</v>
      </c>
      <c r="C121" s="1417">
        <v>389</v>
      </c>
      <c r="D121" s="168">
        <v>304</v>
      </c>
      <c r="E121" s="323">
        <v>389</v>
      </c>
      <c r="F121" s="168">
        <v>328</v>
      </c>
      <c r="G121" s="323">
        <v>6</v>
      </c>
      <c r="H121" s="323">
        <v>0</v>
      </c>
      <c r="I121" s="1072" t="s">
        <v>797</v>
      </c>
      <c r="J121" s="1070">
        <v>0</v>
      </c>
      <c r="K121" s="168">
        <v>122</v>
      </c>
      <c r="L121" s="323">
        <v>226</v>
      </c>
      <c r="M121" s="323">
        <v>7</v>
      </c>
      <c r="N121" s="323">
        <v>0</v>
      </c>
      <c r="O121" s="1072" t="s">
        <v>797</v>
      </c>
      <c r="P121" s="1067">
        <v>142</v>
      </c>
    </row>
    <row r="122" spans="2:18" ht="15.75" x14ac:dyDescent="0.25">
      <c r="B122" s="184" t="s">
        <v>58</v>
      </c>
      <c r="C122" s="1417">
        <v>1942</v>
      </c>
      <c r="D122" s="168">
        <v>750</v>
      </c>
      <c r="E122" s="323">
        <v>1937</v>
      </c>
      <c r="F122" s="168">
        <v>878</v>
      </c>
      <c r="G122" s="323">
        <v>13</v>
      </c>
      <c r="H122" s="323">
        <v>0</v>
      </c>
      <c r="I122" s="1072" t="s">
        <v>797</v>
      </c>
      <c r="J122" s="1067">
        <v>5</v>
      </c>
      <c r="K122" s="168">
        <v>280</v>
      </c>
      <c r="L122" s="323">
        <v>547</v>
      </c>
      <c r="M122" s="323">
        <v>12</v>
      </c>
      <c r="N122" s="323">
        <v>0</v>
      </c>
      <c r="O122" s="1072" t="s">
        <v>797</v>
      </c>
      <c r="P122" s="1067">
        <v>1345</v>
      </c>
      <c r="R122" s="1"/>
    </row>
    <row r="123" spans="2:18" s="1" customFormat="1" ht="15.75" x14ac:dyDescent="0.25">
      <c r="B123" s="184" t="s">
        <v>844</v>
      </c>
      <c r="C123" s="751">
        <v>4</v>
      </c>
      <c r="D123" s="1072" t="s">
        <v>797</v>
      </c>
      <c r="E123" s="1072" t="s">
        <v>797</v>
      </c>
      <c r="F123" s="1072" t="s">
        <v>797</v>
      </c>
      <c r="G123" s="323">
        <v>0</v>
      </c>
      <c r="H123" s="168">
        <v>0</v>
      </c>
      <c r="I123" s="1073">
        <v>0</v>
      </c>
      <c r="J123" s="1067">
        <v>0</v>
      </c>
      <c r="K123" s="1072" t="s">
        <v>797</v>
      </c>
      <c r="L123" s="1072" t="s">
        <v>797</v>
      </c>
      <c r="M123" s="323">
        <v>0</v>
      </c>
      <c r="N123" s="323">
        <v>0</v>
      </c>
      <c r="O123" s="1418">
        <v>0</v>
      </c>
      <c r="P123" s="1067" t="s">
        <v>797</v>
      </c>
      <c r="R123"/>
    </row>
    <row r="124" spans="2:18" ht="15.75" x14ac:dyDescent="0.25">
      <c r="B124" s="41" t="s">
        <v>36</v>
      </c>
      <c r="C124" s="751">
        <v>146</v>
      </c>
      <c r="D124" s="168">
        <v>6</v>
      </c>
      <c r="E124" s="323">
        <v>144</v>
      </c>
      <c r="F124" s="168">
        <v>6</v>
      </c>
      <c r="G124" s="323">
        <v>0</v>
      </c>
      <c r="H124" s="168">
        <v>0</v>
      </c>
      <c r="I124" s="323">
        <v>0</v>
      </c>
      <c r="J124" s="1418" t="s">
        <v>797</v>
      </c>
      <c r="K124" s="1435">
        <v>0</v>
      </c>
      <c r="L124" s="323">
        <v>9</v>
      </c>
      <c r="M124" s="323">
        <v>0</v>
      </c>
      <c r="N124" s="323">
        <v>0</v>
      </c>
      <c r="O124" s="168">
        <v>0</v>
      </c>
      <c r="P124" s="1067">
        <v>137</v>
      </c>
    </row>
    <row r="125" spans="2:18" ht="15.75" x14ac:dyDescent="0.25">
      <c r="B125" s="41"/>
      <c r="C125" s="751"/>
      <c r="D125" s="1419"/>
      <c r="E125" s="323"/>
      <c r="F125" s="168"/>
      <c r="G125" s="323"/>
      <c r="H125" s="168"/>
      <c r="I125" s="323"/>
      <c r="J125" s="1420"/>
      <c r="K125" s="168"/>
      <c r="L125" s="323"/>
      <c r="M125" s="951"/>
      <c r="N125" s="323"/>
      <c r="O125" s="168"/>
      <c r="P125" s="1420"/>
    </row>
    <row r="126" spans="2:18" ht="15.75" x14ac:dyDescent="0.25">
      <c r="B126" s="293" t="s">
        <v>304</v>
      </c>
      <c r="C126" s="758">
        <v>2599</v>
      </c>
      <c r="D126" s="958">
        <v>1141</v>
      </c>
      <c r="E126" s="532">
        <v>2591</v>
      </c>
      <c r="F126" s="958">
        <v>1312</v>
      </c>
      <c r="G126" s="532">
        <v>22</v>
      </c>
      <c r="H126" s="958">
        <v>0</v>
      </c>
      <c r="I126" s="532">
        <v>7</v>
      </c>
      <c r="J126" s="1094">
        <v>6</v>
      </c>
      <c r="K126" s="958">
        <v>409</v>
      </c>
      <c r="L126" s="532">
        <v>897</v>
      </c>
      <c r="M126" s="532">
        <v>21</v>
      </c>
      <c r="N126" s="532">
        <v>0</v>
      </c>
      <c r="O126" s="958">
        <v>7</v>
      </c>
      <c r="P126" s="1094">
        <v>1631</v>
      </c>
    </row>
    <row r="127" spans="2:18" ht="15.75" x14ac:dyDescent="0.25">
      <c r="B127" s="170"/>
      <c r="C127" s="170"/>
      <c r="D127" s="1421"/>
      <c r="E127" s="485"/>
      <c r="F127" s="486"/>
      <c r="G127" s="485"/>
      <c r="H127" s="486"/>
      <c r="I127" s="485"/>
      <c r="J127" s="980"/>
      <c r="K127" s="486"/>
      <c r="L127" s="171"/>
      <c r="M127" s="171"/>
      <c r="N127" s="485"/>
      <c r="O127" s="173"/>
      <c r="P127" s="1422"/>
    </row>
    <row r="128" spans="2:18" ht="15.75" x14ac:dyDescent="0.25">
      <c r="B128" s="176"/>
      <c r="C128" s="176"/>
      <c r="D128" s="122"/>
      <c r="E128" s="122"/>
      <c r="F128" s="122"/>
      <c r="G128" s="122"/>
      <c r="H128" s="122"/>
      <c r="I128" s="122"/>
      <c r="J128" s="122"/>
      <c r="K128" s="122"/>
      <c r="L128" s="176"/>
      <c r="M128" s="176"/>
      <c r="N128" s="176"/>
      <c r="O128" s="176"/>
      <c r="P128" s="70"/>
    </row>
    <row r="129" spans="2:18" ht="15.75" x14ac:dyDescent="0.25">
      <c r="B129" s="176"/>
      <c r="C129" s="176"/>
      <c r="D129" s="122"/>
      <c r="E129" s="122"/>
      <c r="F129" s="122"/>
      <c r="G129" s="122"/>
      <c r="H129" s="122"/>
      <c r="I129" s="122"/>
      <c r="J129" s="122"/>
      <c r="K129" s="176"/>
      <c r="L129" s="176"/>
      <c r="M129" s="176"/>
      <c r="N129" s="176"/>
      <c r="O129" s="1"/>
      <c r="P129" s="1"/>
    </row>
    <row r="130" spans="2:18" ht="15.75" x14ac:dyDescent="0.25">
      <c r="B130" s="929" t="s">
        <v>151</v>
      </c>
      <c r="C130" s="930"/>
      <c r="D130" s="930"/>
      <c r="E130" s="930"/>
      <c r="F130" s="930"/>
      <c r="G130" s="930"/>
      <c r="H130" s="930"/>
      <c r="I130" s="930"/>
      <c r="J130" s="930"/>
      <c r="K130" s="939"/>
      <c r="L130" s="939"/>
      <c r="M130" s="939"/>
      <c r="N130" s="939"/>
      <c r="O130" s="1"/>
      <c r="P130" s="1"/>
    </row>
    <row r="131" spans="2:18" ht="15.75" customHeight="1" x14ac:dyDescent="0.25">
      <c r="B131" s="210"/>
      <c r="C131" s="1695" t="s">
        <v>843</v>
      </c>
      <c r="D131" s="1606" t="s">
        <v>825</v>
      </c>
      <c r="E131" s="1606"/>
      <c r="F131" s="1606"/>
      <c r="G131" s="1606"/>
      <c r="H131" s="1606"/>
      <c r="I131" s="1606"/>
      <c r="J131" s="1690"/>
      <c r="K131" s="1606" t="s">
        <v>826</v>
      </c>
      <c r="L131" s="1606"/>
      <c r="M131" s="1606"/>
      <c r="N131" s="1606"/>
      <c r="O131" s="1606"/>
      <c r="P131" s="1690"/>
    </row>
    <row r="132" spans="2:18" ht="63" x14ac:dyDescent="0.25">
      <c r="B132" s="931"/>
      <c r="C132" s="1696"/>
      <c r="D132" s="932" t="s">
        <v>827</v>
      </c>
      <c r="E132" s="93" t="s">
        <v>828</v>
      </c>
      <c r="F132" s="940" t="s">
        <v>829</v>
      </c>
      <c r="G132" s="1402" t="s">
        <v>830</v>
      </c>
      <c r="H132" s="932" t="s">
        <v>831</v>
      </c>
      <c r="I132" s="1402" t="s">
        <v>832</v>
      </c>
      <c r="J132" s="1423" t="s">
        <v>833</v>
      </c>
      <c r="K132" s="932" t="s">
        <v>834</v>
      </c>
      <c r="L132" s="1402" t="s">
        <v>835</v>
      </c>
      <c r="M132" s="932" t="s">
        <v>830</v>
      </c>
      <c r="N132" s="1402" t="s">
        <v>831</v>
      </c>
      <c r="O132" s="1402" t="s">
        <v>832</v>
      </c>
      <c r="P132" s="1423" t="s">
        <v>836</v>
      </c>
    </row>
    <row r="133" spans="2:18" ht="15.75" x14ac:dyDescent="0.25">
      <c r="B133" s="1403"/>
      <c r="C133" s="979"/>
      <c r="D133" s="176"/>
      <c r="E133" s="184"/>
      <c r="F133" s="176"/>
      <c r="G133" s="184"/>
      <c r="H133" s="176"/>
      <c r="I133" s="184"/>
      <c r="J133" s="1424"/>
      <c r="K133" s="176"/>
      <c r="L133" s="184"/>
      <c r="M133" s="176"/>
      <c r="N133" s="184"/>
      <c r="O133" s="184"/>
      <c r="P133" s="1424"/>
    </row>
    <row r="134" spans="2:18" ht="15.75" x14ac:dyDescent="0.25">
      <c r="B134" s="36" t="s">
        <v>838</v>
      </c>
      <c r="C134" s="978"/>
      <c r="D134" s="478"/>
      <c r="E134" s="184"/>
      <c r="F134" s="176"/>
      <c r="G134" s="184"/>
      <c r="H134" s="176"/>
      <c r="I134" s="184"/>
      <c r="J134" s="1425"/>
      <c r="K134" s="176"/>
      <c r="L134" s="184"/>
      <c r="M134" s="176"/>
      <c r="N134" s="184"/>
      <c r="O134" s="184"/>
      <c r="P134" s="1425"/>
    </row>
    <row r="135" spans="2:18" ht="15.75" x14ac:dyDescent="0.25">
      <c r="B135" s="41" t="s">
        <v>29</v>
      </c>
      <c r="C135" s="1417">
        <v>115</v>
      </c>
      <c r="D135" s="1426">
        <v>0.66956521739130437</v>
      </c>
      <c r="E135" s="1427">
        <v>1</v>
      </c>
      <c r="F135" s="1426">
        <v>0.81739130434782614</v>
      </c>
      <c r="G135" s="1099" t="s">
        <v>250</v>
      </c>
      <c r="H135" s="1426">
        <v>0</v>
      </c>
      <c r="I135" s="1099" t="s">
        <v>250</v>
      </c>
      <c r="J135" s="1428">
        <v>0</v>
      </c>
      <c r="K135" s="1426">
        <v>4.3478260869565216E-2</v>
      </c>
      <c r="L135" s="1427">
        <v>0.94782608695652171</v>
      </c>
      <c r="M135" s="1426">
        <v>0</v>
      </c>
      <c r="N135" s="1427">
        <v>0</v>
      </c>
      <c r="O135" s="1099" t="s">
        <v>250</v>
      </c>
      <c r="P135" s="1428">
        <v>5.2173913043478258E-2</v>
      </c>
    </row>
    <row r="136" spans="2:18" ht="15.75" x14ac:dyDescent="0.25">
      <c r="B136" s="41" t="s">
        <v>752</v>
      </c>
      <c r="C136" s="1417">
        <v>3</v>
      </c>
      <c r="D136" s="1436" t="s">
        <v>250</v>
      </c>
      <c r="E136" s="1438" t="s">
        <v>250</v>
      </c>
      <c r="F136" s="1436" t="s">
        <v>250</v>
      </c>
      <c r="G136" s="1438" t="s">
        <v>250</v>
      </c>
      <c r="H136" s="316">
        <v>0</v>
      </c>
      <c r="I136" s="1099" t="s">
        <v>250</v>
      </c>
      <c r="J136" s="1429">
        <v>0</v>
      </c>
      <c r="K136" s="316">
        <v>0</v>
      </c>
      <c r="L136" s="1438" t="s">
        <v>250</v>
      </c>
      <c r="M136" s="1436" t="s">
        <v>250</v>
      </c>
      <c r="N136" s="315">
        <v>0</v>
      </c>
      <c r="O136" s="1099" t="s">
        <v>250</v>
      </c>
      <c r="P136" s="1429">
        <v>0</v>
      </c>
    </row>
    <row r="137" spans="2:18" ht="15.75" x14ac:dyDescent="0.25">
      <c r="B137" s="41" t="s">
        <v>32</v>
      </c>
      <c r="C137" s="751">
        <v>2331</v>
      </c>
      <c r="D137" s="316">
        <v>0.45216645216645218</v>
      </c>
      <c r="E137" s="315">
        <v>0.99785499785499787</v>
      </c>
      <c r="F137" s="316">
        <v>0.51737451737451734</v>
      </c>
      <c r="G137" s="315">
        <v>8.1510081510081517E-3</v>
      </c>
      <c r="H137" s="316">
        <v>0</v>
      </c>
      <c r="I137" s="1099" t="s">
        <v>250</v>
      </c>
      <c r="J137" s="1429">
        <v>2.1450021450021449E-3</v>
      </c>
      <c r="K137" s="316">
        <v>0.17245817245817247</v>
      </c>
      <c r="L137" s="315">
        <v>0.33161733161733159</v>
      </c>
      <c r="M137" s="316">
        <v>8.5800085800085794E-3</v>
      </c>
      <c r="N137" s="315">
        <v>0</v>
      </c>
      <c r="O137" s="1099" t="s">
        <v>250</v>
      </c>
      <c r="P137" s="1429">
        <v>0.63792363792363793</v>
      </c>
    </row>
    <row r="138" spans="2:18" ht="15.75" x14ac:dyDescent="0.25">
      <c r="B138" s="41" t="s">
        <v>837</v>
      </c>
      <c r="C138" s="1417">
        <v>389</v>
      </c>
      <c r="D138" s="316">
        <v>0.78149100257069404</v>
      </c>
      <c r="E138" s="315">
        <v>1</v>
      </c>
      <c r="F138" s="316">
        <v>0.84318766066838047</v>
      </c>
      <c r="G138" s="315">
        <v>1.5424164524421594E-2</v>
      </c>
      <c r="H138" s="316">
        <v>0</v>
      </c>
      <c r="I138" s="1099" t="s">
        <v>250</v>
      </c>
      <c r="J138" s="1429">
        <v>0</v>
      </c>
      <c r="K138" s="316">
        <v>0.31362467866323906</v>
      </c>
      <c r="L138" s="315">
        <v>0.58097686375321334</v>
      </c>
      <c r="M138" s="316">
        <v>1.7994858611825194E-2</v>
      </c>
      <c r="N138" s="315">
        <v>0</v>
      </c>
      <c r="O138" s="1099" t="s">
        <v>250</v>
      </c>
      <c r="P138" s="1429">
        <v>0.36503856041131105</v>
      </c>
    </row>
    <row r="139" spans="2:18" ht="15.75" x14ac:dyDescent="0.25">
      <c r="B139" s="41" t="s">
        <v>58</v>
      </c>
      <c r="C139" s="1417">
        <v>1942</v>
      </c>
      <c r="D139" s="316">
        <v>0.38619979402677651</v>
      </c>
      <c r="E139" s="315">
        <v>0.9974253347064882</v>
      </c>
      <c r="F139" s="316">
        <v>0.45211122554067973</v>
      </c>
      <c r="G139" s="315">
        <v>6.694129763130793E-3</v>
      </c>
      <c r="H139" s="316">
        <v>0</v>
      </c>
      <c r="I139" s="1099" t="s">
        <v>250</v>
      </c>
      <c r="J139" s="1429">
        <v>2.5746652935118436E-3</v>
      </c>
      <c r="K139" s="316">
        <v>0.14418125643666324</v>
      </c>
      <c r="L139" s="315">
        <v>0.28166838311019565</v>
      </c>
      <c r="M139" s="316">
        <v>6.1791967044284241E-3</v>
      </c>
      <c r="N139" s="315">
        <v>0</v>
      </c>
      <c r="O139" s="1099" t="s">
        <v>250</v>
      </c>
      <c r="P139" s="1429">
        <v>0.69258496395468594</v>
      </c>
      <c r="R139" s="1"/>
    </row>
    <row r="140" spans="2:18" s="1" customFormat="1" ht="15.75" x14ac:dyDescent="0.25">
      <c r="B140" s="41" t="s">
        <v>35</v>
      </c>
      <c r="C140" s="751">
        <v>4</v>
      </c>
      <c r="D140" s="1436" t="s">
        <v>250</v>
      </c>
      <c r="E140" s="1438" t="s">
        <v>250</v>
      </c>
      <c r="F140" s="1436" t="s">
        <v>250</v>
      </c>
      <c r="G140" s="315">
        <v>0</v>
      </c>
      <c r="H140" s="316">
        <v>0</v>
      </c>
      <c r="I140" s="315">
        <v>0</v>
      </c>
      <c r="J140" s="1429">
        <v>0</v>
      </c>
      <c r="K140" s="1436" t="s">
        <v>250</v>
      </c>
      <c r="L140" s="1438" t="s">
        <v>250</v>
      </c>
      <c r="M140" s="316">
        <v>0</v>
      </c>
      <c r="N140" s="315">
        <v>0</v>
      </c>
      <c r="O140" s="315">
        <v>0</v>
      </c>
      <c r="P140" s="1437" t="s">
        <v>250</v>
      </c>
      <c r="R140"/>
    </row>
    <row r="141" spans="2:18" ht="15.75" x14ac:dyDescent="0.25">
      <c r="B141" s="41" t="s">
        <v>36</v>
      </c>
      <c r="C141" s="751">
        <v>146</v>
      </c>
      <c r="D141" s="316">
        <v>4.1095890410958902E-2</v>
      </c>
      <c r="E141" s="315">
        <v>0.98630136986301364</v>
      </c>
      <c r="F141" s="316">
        <v>4.1095890410958902E-2</v>
      </c>
      <c r="G141" s="315">
        <v>0</v>
      </c>
      <c r="H141" s="316">
        <v>0</v>
      </c>
      <c r="I141" s="315">
        <v>0</v>
      </c>
      <c r="J141" s="1437" t="s">
        <v>250</v>
      </c>
      <c r="K141" s="316">
        <v>0</v>
      </c>
      <c r="L141" s="315">
        <v>6.1643835616438353E-2</v>
      </c>
      <c r="M141" s="316">
        <v>0</v>
      </c>
      <c r="N141" s="315">
        <v>0</v>
      </c>
      <c r="O141" s="315">
        <v>0</v>
      </c>
      <c r="P141" s="1429">
        <v>0.93835616438356162</v>
      </c>
    </row>
    <row r="142" spans="2:18" ht="15.75" x14ac:dyDescent="0.25">
      <c r="B142" s="41"/>
      <c r="C142" s="751"/>
      <c r="D142" s="1430"/>
      <c r="E142" s="1431"/>
      <c r="F142" s="1430"/>
      <c r="G142" s="1431"/>
      <c r="H142" s="1430"/>
      <c r="I142" s="1431"/>
      <c r="J142" s="1432"/>
      <c r="K142" s="1430"/>
      <c r="L142" s="1431"/>
      <c r="M142" s="1430"/>
      <c r="N142" s="1431"/>
      <c r="O142" s="1431"/>
      <c r="P142" s="1432"/>
    </row>
    <row r="143" spans="2:18" ht="15.75" x14ac:dyDescent="0.25">
      <c r="B143" s="293" t="s">
        <v>304</v>
      </c>
      <c r="C143" s="758">
        <v>2599</v>
      </c>
      <c r="D143" s="269">
        <v>0.43901500577145058</v>
      </c>
      <c r="E143" s="333">
        <v>0.99692189303578305</v>
      </c>
      <c r="F143" s="269">
        <v>0.50480954213158902</v>
      </c>
      <c r="G143" s="333">
        <v>8.4647941515967676E-3</v>
      </c>
      <c r="H143" s="269">
        <v>0</v>
      </c>
      <c r="I143" s="333">
        <v>2.6933435936898806E-3</v>
      </c>
      <c r="J143" s="1433">
        <v>2.3085802231627549E-3</v>
      </c>
      <c r="K143" s="269">
        <v>0.15736821854559446</v>
      </c>
      <c r="L143" s="333">
        <v>0.34513274336283184</v>
      </c>
      <c r="M143" s="269">
        <v>8.0800307810696415E-3</v>
      </c>
      <c r="N143" s="333">
        <v>0</v>
      </c>
      <c r="O143" s="333">
        <v>2.6933435936898806E-3</v>
      </c>
      <c r="P143" s="1433">
        <v>0.6275490573297422</v>
      </c>
    </row>
    <row r="144" spans="2:18" ht="15.75" x14ac:dyDescent="0.25">
      <c r="B144" s="170"/>
      <c r="C144" s="755"/>
      <c r="D144" s="173"/>
      <c r="E144" s="171"/>
      <c r="F144" s="173"/>
      <c r="G144" s="171"/>
      <c r="H144" s="173"/>
      <c r="I144" s="171"/>
      <c r="J144" s="1434"/>
      <c r="K144" s="173"/>
      <c r="L144" s="171"/>
      <c r="M144" s="173"/>
      <c r="N144" s="171"/>
      <c r="O144" s="171"/>
      <c r="P144" s="1434"/>
    </row>
    <row r="145" spans="2:16" ht="15.75" x14ac:dyDescent="0.25">
      <c r="B145" s="67" t="s">
        <v>62</v>
      </c>
      <c r="C145" s="67"/>
      <c r="D145" s="67"/>
      <c r="E145" s="67"/>
      <c r="F145" s="67"/>
      <c r="G145" s="67"/>
      <c r="H145" s="67"/>
      <c r="I145" s="67"/>
      <c r="J145" s="67"/>
      <c r="K145" s="67"/>
      <c r="L145" s="67"/>
      <c r="M145" s="67"/>
      <c r="N145" s="67"/>
      <c r="O145" s="1"/>
      <c r="P145" s="1"/>
    </row>
    <row r="146" spans="2:16" ht="15.75" x14ac:dyDescent="0.25">
      <c r="B146" s="67"/>
      <c r="C146" s="67"/>
      <c r="D146" s="67"/>
      <c r="E146" s="67"/>
      <c r="F146" s="67"/>
      <c r="G146" s="67"/>
      <c r="H146" s="67"/>
      <c r="I146" s="67"/>
      <c r="J146" s="67"/>
      <c r="K146" s="67"/>
      <c r="L146" s="67"/>
      <c r="M146" s="67"/>
      <c r="N146" s="67"/>
      <c r="O146" s="1"/>
      <c r="P146" s="1"/>
    </row>
    <row r="147" spans="2:16" x14ac:dyDescent="0.25">
      <c r="B147" s="1" t="s">
        <v>40</v>
      </c>
      <c r="C147" s="1"/>
      <c r="D147" s="1"/>
      <c r="E147" s="1"/>
      <c r="F147" s="1"/>
      <c r="G147" s="1"/>
      <c r="H147" s="1"/>
      <c r="I147" s="1"/>
      <c r="J147" s="1"/>
      <c r="K147" s="1"/>
      <c r="L147" s="1"/>
      <c r="M147" s="1"/>
      <c r="N147" s="1"/>
      <c r="O147" s="1"/>
      <c r="P147" s="1"/>
    </row>
    <row r="148" spans="2:16" ht="15.75" x14ac:dyDescent="0.25">
      <c r="B148" s="176" t="s">
        <v>289</v>
      </c>
      <c r="C148" s="1"/>
      <c r="D148" s="1"/>
      <c r="E148" s="1"/>
      <c r="F148" s="1"/>
      <c r="G148" s="1"/>
      <c r="H148" s="1"/>
      <c r="I148" s="1"/>
      <c r="J148" s="1"/>
      <c r="K148" s="1"/>
      <c r="L148" s="1"/>
      <c r="M148" s="1"/>
      <c r="N148" s="1"/>
      <c r="O148" s="1"/>
      <c r="P148" s="1"/>
    </row>
    <row r="149" spans="2:16" ht="15.75" x14ac:dyDescent="0.25">
      <c r="B149" s="1400" t="s">
        <v>12</v>
      </c>
      <c r="C149" s="1"/>
      <c r="D149" s="1"/>
      <c r="E149" s="1"/>
      <c r="F149" s="1"/>
      <c r="G149" s="1"/>
      <c r="H149" s="1"/>
      <c r="I149" s="1"/>
      <c r="J149" s="1"/>
      <c r="K149" s="1"/>
      <c r="L149" s="1"/>
      <c r="M149" s="1"/>
      <c r="N149" s="1"/>
      <c r="O149" s="1"/>
      <c r="P149" s="1"/>
    </row>
    <row r="150" spans="2:16" x14ac:dyDescent="0.25">
      <c r="B150" s="1" t="s">
        <v>159</v>
      </c>
      <c r="C150" s="1"/>
      <c r="D150" s="1"/>
      <c r="E150" s="1"/>
      <c r="F150" s="1"/>
      <c r="G150" s="1"/>
      <c r="H150" s="1"/>
      <c r="I150" s="1"/>
      <c r="J150" s="1"/>
      <c r="K150" s="1"/>
      <c r="L150" s="1"/>
      <c r="M150" s="1"/>
      <c r="N150" s="1"/>
      <c r="O150" s="1"/>
      <c r="P150" s="1"/>
    </row>
    <row r="151" spans="2:16" ht="15.75" x14ac:dyDescent="0.25">
      <c r="B151" s="905" t="s">
        <v>801</v>
      </c>
      <c r="C151" s="1"/>
      <c r="D151" s="1"/>
      <c r="E151" s="1"/>
      <c r="F151" s="1"/>
      <c r="G151" s="1"/>
      <c r="H151" s="1"/>
      <c r="I151" s="1"/>
      <c r="J151" s="1"/>
      <c r="K151" s="1"/>
      <c r="L151" s="1"/>
      <c r="M151" s="1"/>
      <c r="N151" s="1"/>
      <c r="O151" s="1"/>
      <c r="P151" s="1"/>
    </row>
    <row r="152" spans="2:16" x14ac:dyDescent="0.25">
      <c r="B152" s="1"/>
      <c r="C152" s="1"/>
      <c r="D152" s="1"/>
      <c r="E152" s="1"/>
      <c r="F152" s="1"/>
      <c r="G152" s="1"/>
      <c r="H152" s="1"/>
      <c r="I152" s="1"/>
      <c r="J152" s="1"/>
      <c r="K152" s="1"/>
      <c r="L152" s="1"/>
      <c r="M152" s="1"/>
      <c r="N152" s="1"/>
      <c r="O152" s="1"/>
      <c r="P152" s="1"/>
    </row>
    <row r="153" spans="2:16" ht="15.75" x14ac:dyDescent="0.25">
      <c r="B153" s="92" t="s">
        <v>1099</v>
      </c>
      <c r="C153" s="1"/>
      <c r="D153" s="1"/>
      <c r="E153" s="1"/>
      <c r="F153" s="1"/>
      <c r="G153" s="1"/>
      <c r="H153" s="1"/>
      <c r="I153" s="1"/>
      <c r="J153" s="1"/>
      <c r="K153" s="1"/>
      <c r="L153" s="1"/>
      <c r="M153" s="1"/>
      <c r="N153" s="1"/>
      <c r="O153" s="1"/>
      <c r="P153" s="1"/>
    </row>
    <row r="154" spans="2:16" ht="15.75" x14ac:dyDescent="0.25">
      <c r="B154" s="1401"/>
      <c r="C154" s="1"/>
      <c r="D154" s="1"/>
      <c r="E154" s="1"/>
      <c r="F154" s="1"/>
      <c r="G154" s="1"/>
      <c r="H154" s="1"/>
      <c r="I154" s="1"/>
      <c r="J154" s="1"/>
      <c r="K154" s="1"/>
      <c r="L154" s="1"/>
      <c r="M154" s="1"/>
      <c r="N154" s="1"/>
      <c r="O154" s="1"/>
      <c r="P154" s="1"/>
    </row>
    <row r="155" spans="2:16" ht="15.75" x14ac:dyDescent="0.25">
      <c r="B155" s="527" t="s">
        <v>823</v>
      </c>
      <c r="C155" s="122"/>
      <c r="D155" s="67"/>
      <c r="E155" s="67"/>
      <c r="F155" s="67"/>
      <c r="G155" s="67"/>
      <c r="H155" s="67"/>
      <c r="I155" s="67"/>
      <c r="J155" s="67"/>
      <c r="K155" s="67"/>
      <c r="L155" s="67"/>
      <c r="M155" s="67"/>
      <c r="N155" s="431"/>
      <c r="O155" s="1"/>
      <c r="P155" s="1"/>
    </row>
    <row r="156" spans="2:16" ht="15.75" customHeight="1" x14ac:dyDescent="0.25">
      <c r="B156" s="210"/>
      <c r="C156" s="1695" t="s">
        <v>845</v>
      </c>
      <c r="D156" s="1606" t="s">
        <v>825</v>
      </c>
      <c r="E156" s="1606"/>
      <c r="F156" s="1606"/>
      <c r="G156" s="1606"/>
      <c r="H156" s="1606"/>
      <c r="I156" s="1606"/>
      <c r="J156" s="1690"/>
      <c r="K156" s="1606" t="s">
        <v>826</v>
      </c>
      <c r="L156" s="1606"/>
      <c r="M156" s="1606"/>
      <c r="N156" s="1606"/>
      <c r="O156" s="1606"/>
      <c r="P156" s="1690"/>
    </row>
    <row r="157" spans="2:16" ht="63" x14ac:dyDescent="0.25">
      <c r="B157" s="273"/>
      <c r="C157" s="1696"/>
      <c r="D157" s="932" t="s">
        <v>827</v>
      </c>
      <c r="E157" s="1402" t="s">
        <v>828</v>
      </c>
      <c r="F157" s="932" t="s">
        <v>829</v>
      </c>
      <c r="G157" s="1402" t="s">
        <v>830</v>
      </c>
      <c r="H157" s="932" t="s">
        <v>831</v>
      </c>
      <c r="I157" s="1402" t="s">
        <v>832</v>
      </c>
      <c r="J157" s="977" t="s">
        <v>833</v>
      </c>
      <c r="K157" s="932" t="s">
        <v>834</v>
      </c>
      <c r="L157" s="1402" t="s">
        <v>835</v>
      </c>
      <c r="M157" s="932" t="s">
        <v>830</v>
      </c>
      <c r="N157" s="1402" t="s">
        <v>831</v>
      </c>
      <c r="O157" s="1402" t="s">
        <v>832</v>
      </c>
      <c r="P157" s="1423" t="s">
        <v>836</v>
      </c>
    </row>
    <row r="158" spans="2:16" ht="15.75" x14ac:dyDescent="0.25">
      <c r="B158" s="1403"/>
      <c r="C158" s="979"/>
      <c r="D158" s="176"/>
      <c r="E158" s="184"/>
      <c r="F158" s="176"/>
      <c r="G158" s="827"/>
      <c r="H158" s="67"/>
      <c r="I158" s="184"/>
      <c r="J158" s="1414"/>
      <c r="K158" s="176"/>
      <c r="L158" s="184"/>
      <c r="M158" s="176"/>
      <c r="N158" s="184"/>
      <c r="O158" s="184"/>
      <c r="P158" s="1424"/>
    </row>
    <row r="159" spans="2:16" ht="15.75" x14ac:dyDescent="0.25">
      <c r="B159" s="41" t="s">
        <v>44</v>
      </c>
      <c r="C159" s="751">
        <v>1506</v>
      </c>
      <c r="D159" s="122">
        <v>441</v>
      </c>
      <c r="E159" s="152">
        <v>1505</v>
      </c>
      <c r="F159" s="122">
        <v>518</v>
      </c>
      <c r="G159" s="152">
        <v>0</v>
      </c>
      <c r="H159" s="168">
        <v>0</v>
      </c>
      <c r="I159" s="152">
        <v>0</v>
      </c>
      <c r="J159" s="1070" t="s">
        <v>797</v>
      </c>
      <c r="K159" s="1418">
        <v>6</v>
      </c>
      <c r="L159" s="152">
        <v>155</v>
      </c>
      <c r="M159" s="122">
        <v>0</v>
      </c>
      <c r="N159" s="152">
        <v>0</v>
      </c>
      <c r="O159" s="152">
        <v>0</v>
      </c>
      <c r="P159" s="1439">
        <v>1350</v>
      </c>
    </row>
    <row r="160" spans="2:16" ht="15.75" x14ac:dyDescent="0.25">
      <c r="B160" s="41" t="s">
        <v>45</v>
      </c>
      <c r="C160" s="751">
        <v>645</v>
      </c>
      <c r="D160" s="122">
        <v>519</v>
      </c>
      <c r="E160" s="152">
        <v>641</v>
      </c>
      <c r="F160" s="122">
        <v>585</v>
      </c>
      <c r="G160" s="152">
        <v>18</v>
      </c>
      <c r="H160" s="168">
        <v>0</v>
      </c>
      <c r="I160" s="1073" t="s">
        <v>797</v>
      </c>
      <c r="J160" s="1070" t="s">
        <v>797</v>
      </c>
      <c r="K160" s="122">
        <v>372</v>
      </c>
      <c r="L160" s="152">
        <v>540</v>
      </c>
      <c r="M160" s="122">
        <v>19</v>
      </c>
      <c r="N160" s="1073" t="s">
        <v>797</v>
      </c>
      <c r="O160" s="1073" t="s">
        <v>797</v>
      </c>
      <c r="P160" s="1439">
        <v>40</v>
      </c>
    </row>
    <row r="161" spans="2:16" ht="15.75" x14ac:dyDescent="0.25">
      <c r="B161" s="41" t="s">
        <v>46</v>
      </c>
      <c r="C161" s="751">
        <v>180</v>
      </c>
      <c r="D161" s="122">
        <v>94</v>
      </c>
      <c r="E161" s="152">
        <v>180</v>
      </c>
      <c r="F161" s="122">
        <v>103</v>
      </c>
      <c r="G161" s="1073" t="s">
        <v>797</v>
      </c>
      <c r="H161" s="486">
        <v>0</v>
      </c>
      <c r="I161" s="1073" t="s">
        <v>797</v>
      </c>
      <c r="J161" s="1070">
        <v>0</v>
      </c>
      <c r="K161" s="122">
        <v>24</v>
      </c>
      <c r="L161" s="152">
        <v>78</v>
      </c>
      <c r="M161" s="1073" t="s">
        <v>797</v>
      </c>
      <c r="N161" s="1073" t="s">
        <v>797</v>
      </c>
      <c r="O161" s="1073" t="s">
        <v>797</v>
      </c>
      <c r="P161" s="1440">
        <v>97</v>
      </c>
    </row>
    <row r="162" spans="2:16" ht="15.75" x14ac:dyDescent="0.25">
      <c r="B162" s="468" t="s">
        <v>839</v>
      </c>
      <c r="C162" s="1011">
        <v>2331</v>
      </c>
      <c r="D162" s="911">
        <v>1054</v>
      </c>
      <c r="E162" s="910">
        <v>2326</v>
      </c>
      <c r="F162" s="911">
        <v>1206</v>
      </c>
      <c r="G162" s="910">
        <v>19</v>
      </c>
      <c r="H162" s="920">
        <v>0</v>
      </c>
      <c r="I162" s="919" t="s">
        <v>797</v>
      </c>
      <c r="J162" s="1068">
        <v>5</v>
      </c>
      <c r="K162" s="911">
        <v>402</v>
      </c>
      <c r="L162" s="910">
        <v>773</v>
      </c>
      <c r="M162" s="911">
        <v>20</v>
      </c>
      <c r="N162" s="919" t="s">
        <v>797</v>
      </c>
      <c r="O162" s="919" t="s">
        <v>797</v>
      </c>
      <c r="P162" s="1441">
        <v>1487</v>
      </c>
    </row>
    <row r="163" spans="2:16" x14ac:dyDescent="0.25">
      <c r="B163" s="1"/>
      <c r="C163" s="1"/>
      <c r="D163" s="1"/>
      <c r="E163" s="1"/>
      <c r="F163" s="1"/>
      <c r="G163" s="1"/>
      <c r="H163" s="1"/>
      <c r="I163" s="1"/>
      <c r="J163" s="1"/>
      <c r="K163" s="1"/>
      <c r="L163" s="1"/>
      <c r="M163" s="1"/>
      <c r="N163" s="1"/>
      <c r="O163" s="1"/>
      <c r="P163" s="1"/>
    </row>
    <row r="164" spans="2:16" x14ac:dyDescent="0.25">
      <c r="B164" s="1"/>
      <c r="C164" s="1"/>
      <c r="D164" s="1"/>
      <c r="E164" s="1"/>
      <c r="F164" s="1"/>
      <c r="G164" s="1"/>
      <c r="H164" s="1"/>
      <c r="I164" s="1"/>
      <c r="J164" s="1"/>
      <c r="K164" s="1"/>
      <c r="L164" s="1"/>
      <c r="M164" s="1"/>
      <c r="N164" s="1"/>
      <c r="O164" s="1"/>
      <c r="P164" s="1"/>
    </row>
    <row r="165" spans="2:16" ht="15.75" x14ac:dyDescent="0.25">
      <c r="B165" s="929" t="s">
        <v>151</v>
      </c>
      <c r="C165" s="122"/>
      <c r="D165" s="67"/>
      <c r="E165" s="67"/>
      <c r="F165" s="67"/>
      <c r="G165" s="67"/>
      <c r="H165" s="67"/>
      <c r="I165" s="67"/>
      <c r="J165" s="1"/>
      <c r="K165" s="67"/>
      <c r="L165" s="67"/>
      <c r="M165" s="67"/>
      <c r="N165" s="67"/>
      <c r="O165" s="431"/>
      <c r="P165" s="1"/>
    </row>
    <row r="166" spans="2:16" ht="15.75" customHeight="1" x14ac:dyDescent="0.25">
      <c r="B166" s="210"/>
      <c r="C166" s="1695" t="s">
        <v>845</v>
      </c>
      <c r="D166" s="1606" t="s">
        <v>825</v>
      </c>
      <c r="E166" s="1606"/>
      <c r="F166" s="1606"/>
      <c r="G166" s="1606"/>
      <c r="H166" s="1606"/>
      <c r="I166" s="1606"/>
      <c r="J166" s="1690"/>
      <c r="K166" s="1606" t="s">
        <v>826</v>
      </c>
      <c r="L166" s="1606"/>
      <c r="M166" s="1606"/>
      <c r="N166" s="1606"/>
      <c r="O166" s="1606"/>
      <c r="P166" s="1690"/>
    </row>
    <row r="167" spans="2:16" ht="63" x14ac:dyDescent="0.25">
      <c r="B167" s="273"/>
      <c r="C167" s="1696"/>
      <c r="D167" s="1404" t="s">
        <v>827</v>
      </c>
      <c r="E167" s="932" t="s">
        <v>828</v>
      </c>
      <c r="F167" s="1402" t="s">
        <v>829</v>
      </c>
      <c r="G167" s="1404" t="s">
        <v>830</v>
      </c>
      <c r="H167" s="932" t="s">
        <v>831</v>
      </c>
      <c r="I167" s="1402" t="s">
        <v>832</v>
      </c>
      <c r="J167" s="1423" t="s">
        <v>833</v>
      </c>
      <c r="K167" s="1404" t="s">
        <v>834</v>
      </c>
      <c r="L167" s="1404" t="s">
        <v>835</v>
      </c>
      <c r="M167" s="1404" t="s">
        <v>830</v>
      </c>
      <c r="N167" s="1404" t="s">
        <v>831</v>
      </c>
      <c r="O167" s="1404" t="s">
        <v>832</v>
      </c>
      <c r="P167" s="1423" t="s">
        <v>836</v>
      </c>
    </row>
    <row r="168" spans="2:16" ht="15.75" x14ac:dyDescent="0.25">
      <c r="B168" s="1403"/>
      <c r="C168" s="979"/>
      <c r="D168" s="185"/>
      <c r="E168" s="67"/>
      <c r="F168" s="184"/>
      <c r="G168" s="1442"/>
      <c r="H168" s="67"/>
      <c r="I168" s="184"/>
      <c r="J168" s="1424"/>
      <c r="K168" s="185"/>
      <c r="L168" s="185"/>
      <c r="M168" s="185"/>
      <c r="N168" s="185"/>
      <c r="O168" s="185"/>
      <c r="P168" s="1424"/>
    </row>
    <row r="169" spans="2:16" ht="15.75" x14ac:dyDescent="0.25">
      <c r="B169" s="41" t="s">
        <v>44</v>
      </c>
      <c r="C169" s="751">
        <v>1506</v>
      </c>
      <c r="D169" s="317">
        <v>0.29282868525896416</v>
      </c>
      <c r="E169" s="316">
        <v>0.99933598937583001</v>
      </c>
      <c r="F169" s="315">
        <v>0.34395750332005315</v>
      </c>
      <c r="G169" s="317">
        <v>0</v>
      </c>
      <c r="H169" s="316">
        <v>0</v>
      </c>
      <c r="I169" s="315">
        <v>0</v>
      </c>
      <c r="J169" s="1451" t="s">
        <v>250</v>
      </c>
      <c r="K169" s="1457">
        <v>3.9840637450199202E-3</v>
      </c>
      <c r="L169" s="317">
        <v>0.10292164674634795</v>
      </c>
      <c r="M169" s="317">
        <v>0</v>
      </c>
      <c r="N169" s="317">
        <v>0</v>
      </c>
      <c r="O169" s="317">
        <v>0</v>
      </c>
      <c r="P169" s="1429">
        <v>0.89641434262948205</v>
      </c>
    </row>
    <row r="170" spans="2:16" ht="15.75" x14ac:dyDescent="0.25">
      <c r="B170" s="41" t="s">
        <v>45</v>
      </c>
      <c r="C170" s="751">
        <v>645</v>
      </c>
      <c r="D170" s="317">
        <v>0.8046511627906977</v>
      </c>
      <c r="E170" s="316">
        <v>0.99379844961240305</v>
      </c>
      <c r="F170" s="315">
        <v>0.90697674418604646</v>
      </c>
      <c r="G170" s="317">
        <v>2.7906976744186046E-2</v>
      </c>
      <c r="H170" s="316">
        <v>0</v>
      </c>
      <c r="I170" s="1449" t="s">
        <v>250</v>
      </c>
      <c r="J170" s="1451" t="s">
        <v>250</v>
      </c>
      <c r="K170" s="316">
        <v>0.57674418604651168</v>
      </c>
      <c r="L170" s="315">
        <v>0.83720930232558144</v>
      </c>
      <c r="M170" s="317">
        <v>2.9457364341085271E-2</v>
      </c>
      <c r="N170" s="1452" t="s">
        <v>250</v>
      </c>
      <c r="O170" s="1454" t="s">
        <v>250</v>
      </c>
      <c r="P170" s="1079">
        <v>6.2015503875968991E-2</v>
      </c>
    </row>
    <row r="171" spans="2:16" ht="15.75" x14ac:dyDescent="0.25">
      <c r="B171" s="41" t="s">
        <v>46</v>
      </c>
      <c r="C171" s="751">
        <v>180</v>
      </c>
      <c r="D171" s="328">
        <v>0.52222222222222225</v>
      </c>
      <c r="E171" s="316">
        <v>1</v>
      </c>
      <c r="F171" s="315">
        <v>0.57222222222222219</v>
      </c>
      <c r="G171" s="1448" t="s">
        <v>250</v>
      </c>
      <c r="H171" s="316">
        <v>0</v>
      </c>
      <c r="I171" s="1449" t="s">
        <v>250</v>
      </c>
      <c r="J171" s="1429">
        <v>0</v>
      </c>
      <c r="K171" s="316">
        <v>0.13333333333333333</v>
      </c>
      <c r="L171" s="315">
        <v>0.43333333333333335</v>
      </c>
      <c r="M171" s="1452" t="s">
        <v>250</v>
      </c>
      <c r="N171" s="1452" t="s">
        <v>250</v>
      </c>
      <c r="O171" s="1454" t="s">
        <v>250</v>
      </c>
      <c r="P171" s="1079">
        <v>0.53888888888888886</v>
      </c>
    </row>
    <row r="172" spans="2:16" ht="15.75" x14ac:dyDescent="0.25">
      <c r="B172" s="468" t="s">
        <v>839</v>
      </c>
      <c r="C172" s="1011">
        <v>2331</v>
      </c>
      <c r="D172" s="1443">
        <v>0.45216645216645218</v>
      </c>
      <c r="E172" s="1444">
        <v>0.99785499785499787</v>
      </c>
      <c r="F172" s="1445">
        <v>0.51737451737451734</v>
      </c>
      <c r="G172" s="1446">
        <v>8.1510081510081517E-3</v>
      </c>
      <c r="H172" s="1443">
        <v>0</v>
      </c>
      <c r="I172" s="1450" t="s">
        <v>250</v>
      </c>
      <c r="J172" s="1456">
        <v>2.1450021450021449E-3</v>
      </c>
      <c r="K172" s="1443">
        <v>0.17245817245817247</v>
      </c>
      <c r="L172" s="1445">
        <v>0.33161733161733159</v>
      </c>
      <c r="M172" s="1446">
        <v>8.5800085800085794E-3</v>
      </c>
      <c r="N172" s="1453" t="s">
        <v>250</v>
      </c>
      <c r="O172" s="1455" t="s">
        <v>250</v>
      </c>
      <c r="P172" s="1447">
        <v>0.63792363792363793</v>
      </c>
    </row>
    <row r="173" spans="2:16" ht="15.75" x14ac:dyDescent="0.25">
      <c r="B173" s="67" t="s">
        <v>62</v>
      </c>
      <c r="C173" s="1"/>
      <c r="D173" s="1"/>
      <c r="E173" s="1"/>
      <c r="F173" s="1"/>
      <c r="G173" s="1"/>
      <c r="H173" s="1"/>
      <c r="I173" s="1"/>
      <c r="J173" s="1"/>
      <c r="K173" s="1"/>
      <c r="L173" s="1"/>
      <c r="M173" s="1"/>
      <c r="N173" s="1"/>
      <c r="O173" s="1"/>
      <c r="P173" s="1"/>
    </row>
    <row r="174" spans="2:16" x14ac:dyDescent="0.25">
      <c r="B174" s="1"/>
      <c r="C174" s="1"/>
      <c r="D174" s="1"/>
      <c r="E174" s="1"/>
      <c r="F174" s="1"/>
      <c r="G174" s="1"/>
      <c r="H174" s="1"/>
      <c r="I174" s="1"/>
      <c r="J174" s="1"/>
      <c r="K174" s="1"/>
      <c r="L174" s="1"/>
      <c r="M174" s="1"/>
      <c r="N174" s="1"/>
      <c r="O174" s="1"/>
      <c r="P174" s="1"/>
    </row>
    <row r="175" spans="2:16" ht="15.75" x14ac:dyDescent="0.25">
      <c r="B175" s="176" t="s">
        <v>289</v>
      </c>
      <c r="C175" s="1"/>
      <c r="D175" s="1"/>
      <c r="E175" s="1"/>
      <c r="F175" s="1"/>
      <c r="G175" s="1"/>
      <c r="H175" s="1"/>
      <c r="I175" s="1"/>
      <c r="J175" s="1"/>
      <c r="K175" s="1"/>
      <c r="L175" s="1"/>
      <c r="M175" s="1"/>
      <c r="N175" s="1"/>
      <c r="O175" s="1"/>
      <c r="P175" s="1"/>
    </row>
    <row r="176" spans="2:16" ht="15.75" x14ac:dyDescent="0.25">
      <c r="B176" s="1400" t="s">
        <v>12</v>
      </c>
      <c r="C176" s="1"/>
      <c r="D176" s="1"/>
      <c r="E176" s="1"/>
      <c r="F176" s="1"/>
      <c r="G176" s="1"/>
      <c r="H176" s="1"/>
      <c r="I176" s="1"/>
      <c r="J176" s="1"/>
      <c r="K176" s="1"/>
      <c r="L176" s="1"/>
      <c r="M176" s="1"/>
      <c r="N176" s="1"/>
      <c r="O176" s="1"/>
      <c r="P176" s="1"/>
    </row>
    <row r="177" spans="2:16" x14ac:dyDescent="0.25">
      <c r="B177" s="1" t="s">
        <v>159</v>
      </c>
      <c r="C177" s="1"/>
      <c r="D177" s="1"/>
      <c r="E177" s="1"/>
      <c r="F177" s="1"/>
      <c r="G177" s="1"/>
      <c r="H177" s="1"/>
      <c r="I177" s="1"/>
      <c r="J177" s="1"/>
      <c r="K177" s="1"/>
      <c r="L177" s="1"/>
      <c r="M177" s="1"/>
      <c r="N177" s="1"/>
      <c r="O177" s="1"/>
      <c r="P177" s="1"/>
    </row>
    <row r="178" spans="2:16" ht="15.75" x14ac:dyDescent="0.25">
      <c r="B178" s="905" t="s">
        <v>801</v>
      </c>
      <c r="C178" s="1"/>
      <c r="D178" s="1"/>
      <c r="E178" s="1"/>
      <c r="F178" s="1"/>
      <c r="G178" s="1"/>
      <c r="H178" s="1"/>
      <c r="I178" s="1"/>
      <c r="J178" s="1"/>
      <c r="K178" s="1"/>
      <c r="L178" s="1"/>
      <c r="M178" s="1"/>
      <c r="N178" s="1"/>
      <c r="O178" s="1"/>
      <c r="P178" s="1"/>
    </row>
  </sheetData>
  <mergeCells count="32">
    <mergeCell ref="C156:C157"/>
    <mergeCell ref="D156:J156"/>
    <mergeCell ref="K156:P156"/>
    <mergeCell ref="C166:C167"/>
    <mergeCell ref="D166:J166"/>
    <mergeCell ref="K166:P166"/>
    <mergeCell ref="B111:N111"/>
    <mergeCell ref="C114:C115"/>
    <mergeCell ref="D114:J114"/>
    <mergeCell ref="K114:P114"/>
    <mergeCell ref="C131:C132"/>
    <mergeCell ref="D131:J131"/>
    <mergeCell ref="K131:P131"/>
    <mergeCell ref="C85:C86"/>
    <mergeCell ref="D85:J85"/>
    <mergeCell ref="K85:P85"/>
    <mergeCell ref="C96:C97"/>
    <mergeCell ref="D96:J96"/>
    <mergeCell ref="K96:P96"/>
    <mergeCell ref="C56:C57"/>
    <mergeCell ref="D56:J56"/>
    <mergeCell ref="K56:P56"/>
    <mergeCell ref="C67:C68"/>
    <mergeCell ref="D67:J67"/>
    <mergeCell ref="K67:P67"/>
    <mergeCell ref="B1:N1"/>
    <mergeCell ref="C4:C5"/>
    <mergeCell ref="D4:J4"/>
    <mergeCell ref="K4:P4"/>
    <mergeCell ref="C26:C27"/>
    <mergeCell ref="D26:J26"/>
    <mergeCell ref="K26:P26"/>
  </mergeCells>
  <phoneticPr fontId="44" type="noConversion"/>
  <conditionalFormatting sqref="D135:P143">
    <cfRule type="expression" dxfId="0" priority="22" stopIfTrue="1">
      <formula>D118&lt;11</formula>
    </cfRule>
  </conditionalFormatting>
  <pageMargins left="0.25" right="0.25" top="0.75" bottom="0.75" header="0.3" footer="0.3"/>
  <pageSetup paperSize="9" scale="5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pageSetUpPr fitToPage="1"/>
  </sheetPr>
  <dimension ref="B1:J80"/>
  <sheetViews>
    <sheetView workbookViewId="0">
      <selection activeCell="B2" sqref="B2"/>
    </sheetView>
  </sheetViews>
  <sheetFormatPr defaultRowHeight="15" x14ac:dyDescent="0.25"/>
  <cols>
    <col min="1" max="1" width="3.140625" customWidth="1"/>
    <col min="2" max="2" width="67.140625" customWidth="1"/>
    <col min="3" max="3" width="12.85546875" customWidth="1"/>
    <col min="4" max="9" width="15.140625" customWidth="1"/>
    <col min="15" max="15" width="15.85546875" customWidth="1"/>
    <col min="16" max="21" width="17.28515625" customWidth="1"/>
  </cols>
  <sheetData>
    <row r="1" spans="2:9" ht="15.75" customHeight="1" x14ac:dyDescent="0.25">
      <c r="B1" s="1603" t="s">
        <v>927</v>
      </c>
      <c r="C1" s="1603"/>
      <c r="D1" s="1603"/>
      <c r="E1" s="1603"/>
      <c r="F1" s="1603"/>
      <c r="G1" s="1603"/>
      <c r="H1" s="1603"/>
      <c r="I1" s="1603"/>
    </row>
    <row r="2" spans="2:9" ht="15.75" x14ac:dyDescent="0.25">
      <c r="B2" s="67"/>
      <c r="C2" s="67"/>
      <c r="D2" s="67"/>
      <c r="E2" s="67"/>
      <c r="F2" s="67"/>
      <c r="G2" s="67"/>
      <c r="H2" s="67"/>
      <c r="I2" s="67"/>
    </row>
    <row r="3" spans="2:9" ht="15.75" x14ac:dyDescent="0.25">
      <c r="B3" s="527" t="s">
        <v>823</v>
      </c>
      <c r="C3" s="122"/>
      <c r="D3" s="67"/>
      <c r="E3" s="67"/>
      <c r="F3" s="67"/>
      <c r="G3" s="67"/>
      <c r="H3" s="67"/>
      <c r="I3" s="473"/>
    </row>
    <row r="4" spans="2:9" ht="33" customHeight="1" x14ac:dyDescent="0.25">
      <c r="B4" s="210"/>
      <c r="C4" s="1654" t="s">
        <v>808</v>
      </c>
      <c r="D4" s="1697" t="s">
        <v>846</v>
      </c>
      <c r="E4" s="1698"/>
      <c r="F4" s="1698"/>
      <c r="G4" s="1698"/>
      <c r="H4" s="1699" t="s">
        <v>847</v>
      </c>
      <c r="I4" s="1700"/>
    </row>
    <row r="5" spans="2:9" ht="63" x14ac:dyDescent="0.25">
      <c r="B5" s="273"/>
      <c r="C5" s="1672"/>
      <c r="D5" s="688" t="s">
        <v>848</v>
      </c>
      <c r="E5" s="932" t="s">
        <v>849</v>
      </c>
      <c r="F5" s="688" t="s">
        <v>850</v>
      </c>
      <c r="G5" s="512" t="s">
        <v>926</v>
      </c>
      <c r="H5" s="688" t="s">
        <v>852</v>
      </c>
      <c r="I5" s="512" t="s">
        <v>853</v>
      </c>
    </row>
    <row r="6" spans="2:9" ht="15.75" x14ac:dyDescent="0.25">
      <c r="B6" s="689"/>
      <c r="C6" s="41"/>
      <c r="D6" s="184"/>
      <c r="E6" s="176"/>
      <c r="F6" s="184"/>
      <c r="H6" s="184"/>
      <c r="I6" s="185"/>
    </row>
    <row r="7" spans="2:9" ht="15.75" x14ac:dyDescent="0.25">
      <c r="B7" s="36" t="s">
        <v>156</v>
      </c>
      <c r="C7" s="41"/>
      <c r="D7" s="184"/>
      <c r="E7" s="176"/>
      <c r="F7" s="184"/>
      <c r="H7" s="184"/>
      <c r="I7" s="185"/>
    </row>
    <row r="8" spans="2:9" ht="15.75" x14ac:dyDescent="0.25">
      <c r="B8" s="41" t="s">
        <v>29</v>
      </c>
      <c r="C8" s="152">
        <v>136</v>
      </c>
      <c r="D8" s="323" t="s">
        <v>797</v>
      </c>
      <c r="E8" s="122">
        <v>110</v>
      </c>
      <c r="F8" s="152">
        <v>20</v>
      </c>
      <c r="G8" s="153">
        <v>60</v>
      </c>
      <c r="H8" s="323" t="s">
        <v>797</v>
      </c>
      <c r="I8" s="909">
        <v>140</v>
      </c>
    </row>
    <row r="9" spans="2:9" ht="15.75" x14ac:dyDescent="0.25">
      <c r="B9" s="41" t="s">
        <v>30</v>
      </c>
      <c r="C9" s="169">
        <v>63</v>
      </c>
      <c r="D9" s="152">
        <v>0</v>
      </c>
      <c r="E9" s="122">
        <v>20</v>
      </c>
      <c r="F9" s="152">
        <v>40</v>
      </c>
      <c r="G9" s="153">
        <v>40</v>
      </c>
      <c r="H9" s="959">
        <v>20</v>
      </c>
      <c r="I9" s="909">
        <v>50</v>
      </c>
    </row>
    <row r="10" spans="2:9" ht="15.75" x14ac:dyDescent="0.25">
      <c r="B10" s="41" t="s">
        <v>31</v>
      </c>
      <c r="C10" s="152">
        <v>39</v>
      </c>
      <c r="D10" s="152">
        <v>20</v>
      </c>
      <c r="E10" s="122">
        <v>10</v>
      </c>
      <c r="F10" s="152">
        <v>10</v>
      </c>
      <c r="G10" s="168">
        <v>10</v>
      </c>
      <c r="H10" s="959">
        <v>0</v>
      </c>
      <c r="I10" s="909">
        <v>40</v>
      </c>
    </row>
    <row r="11" spans="2:9" ht="15.75" x14ac:dyDescent="0.25">
      <c r="B11" s="280" t="s">
        <v>32</v>
      </c>
      <c r="C11" s="497">
        <v>2467</v>
      </c>
      <c r="D11" s="497">
        <v>90</v>
      </c>
      <c r="E11" s="166">
        <v>1570</v>
      </c>
      <c r="F11" s="497">
        <v>800</v>
      </c>
      <c r="G11" s="438">
        <v>410</v>
      </c>
      <c r="H11" s="935" t="s">
        <v>797</v>
      </c>
      <c r="I11" s="960">
        <v>2460</v>
      </c>
    </row>
    <row r="12" spans="2:9" ht="15.75" x14ac:dyDescent="0.25">
      <c r="B12" s="41" t="s">
        <v>57</v>
      </c>
      <c r="C12" s="169">
        <v>437</v>
      </c>
      <c r="D12" s="323">
        <v>10</v>
      </c>
      <c r="E12" s="122">
        <v>360</v>
      </c>
      <c r="F12" s="152">
        <v>70</v>
      </c>
      <c r="G12" s="153">
        <v>160</v>
      </c>
      <c r="H12" s="323">
        <v>0</v>
      </c>
      <c r="I12" s="909">
        <v>440</v>
      </c>
    </row>
    <row r="13" spans="2:9" ht="15.75" x14ac:dyDescent="0.25">
      <c r="B13" s="41" t="s">
        <v>58</v>
      </c>
      <c r="C13" s="169">
        <v>2030</v>
      </c>
      <c r="D13" s="152">
        <v>80</v>
      </c>
      <c r="E13" s="122">
        <v>1210</v>
      </c>
      <c r="F13" s="152">
        <v>740</v>
      </c>
      <c r="G13" s="153">
        <v>250</v>
      </c>
      <c r="H13" s="323" t="s">
        <v>797</v>
      </c>
      <c r="I13" s="909">
        <v>2030</v>
      </c>
    </row>
    <row r="14" spans="2:9" ht="15.75" x14ac:dyDescent="0.25">
      <c r="B14" s="280" t="s">
        <v>35</v>
      </c>
      <c r="C14" s="281">
        <v>748</v>
      </c>
      <c r="D14" s="497">
        <v>50</v>
      </c>
      <c r="E14" s="166">
        <v>380</v>
      </c>
      <c r="F14" s="497">
        <v>320</v>
      </c>
      <c r="G14" s="438">
        <v>110</v>
      </c>
      <c r="H14" s="961">
        <v>10</v>
      </c>
      <c r="I14" s="960">
        <v>740</v>
      </c>
    </row>
    <row r="15" spans="2:9" ht="15.75" x14ac:dyDescent="0.25">
      <c r="B15" s="41" t="s">
        <v>57</v>
      </c>
      <c r="C15" s="169">
        <v>521</v>
      </c>
      <c r="D15" s="152">
        <v>30</v>
      </c>
      <c r="E15" s="122">
        <v>320</v>
      </c>
      <c r="F15" s="152">
        <v>170</v>
      </c>
      <c r="G15" s="153">
        <v>80</v>
      </c>
      <c r="H15" s="323" t="s">
        <v>797</v>
      </c>
      <c r="I15" s="909">
        <v>520</v>
      </c>
    </row>
    <row r="16" spans="2:9" ht="15.75" x14ac:dyDescent="0.25">
      <c r="B16" s="41" t="s">
        <v>58</v>
      </c>
      <c r="C16" s="169">
        <v>227</v>
      </c>
      <c r="D16" s="152">
        <v>20</v>
      </c>
      <c r="E16" s="122">
        <v>60</v>
      </c>
      <c r="F16" s="152">
        <v>150</v>
      </c>
      <c r="G16" s="153">
        <v>30</v>
      </c>
      <c r="H16" s="959">
        <v>10</v>
      </c>
      <c r="I16" s="909">
        <v>220</v>
      </c>
    </row>
    <row r="17" spans="2:10" ht="15.75" x14ac:dyDescent="0.25">
      <c r="B17" s="184" t="s">
        <v>36</v>
      </c>
      <c r="C17" s="169">
        <v>193</v>
      </c>
      <c r="D17" s="323" t="s">
        <v>797</v>
      </c>
      <c r="E17" s="122">
        <v>30</v>
      </c>
      <c r="F17" s="152">
        <v>160</v>
      </c>
      <c r="G17" s="927">
        <v>10</v>
      </c>
      <c r="H17" s="959">
        <v>0</v>
      </c>
      <c r="I17" s="909">
        <v>190</v>
      </c>
    </row>
    <row r="18" spans="2:10" ht="15.75" x14ac:dyDescent="0.25">
      <c r="B18" s="41"/>
      <c r="C18" s="485"/>
      <c r="D18" s="184"/>
      <c r="E18" s="122"/>
      <c r="F18" s="152"/>
      <c r="G18" s="313"/>
      <c r="H18" s="152"/>
      <c r="I18" s="153"/>
    </row>
    <row r="19" spans="2:10" ht="15.75" x14ac:dyDescent="0.25">
      <c r="B19" s="293" t="s">
        <v>37</v>
      </c>
      <c r="C19" s="137">
        <v>3646</v>
      </c>
      <c r="D19" s="329">
        <v>160</v>
      </c>
      <c r="E19" s="477">
        <v>2130</v>
      </c>
      <c r="F19" s="329">
        <v>1360</v>
      </c>
      <c r="G19" s="443">
        <v>630</v>
      </c>
      <c r="H19" s="329">
        <v>30</v>
      </c>
      <c r="I19" s="443">
        <v>3620</v>
      </c>
    </row>
    <row r="20" spans="2:10" ht="15.75" x14ac:dyDescent="0.25">
      <c r="B20" s="170"/>
      <c r="C20" s="170"/>
      <c r="D20" s="485"/>
      <c r="E20" s="486"/>
      <c r="F20" s="485"/>
      <c r="G20" s="486"/>
      <c r="H20" s="485"/>
      <c r="I20" s="172"/>
    </row>
    <row r="21" spans="2:10" ht="15.75" x14ac:dyDescent="0.25">
      <c r="B21" s="176"/>
      <c r="C21" s="176"/>
      <c r="D21" s="122"/>
      <c r="E21" s="122"/>
      <c r="F21" s="122"/>
      <c r="G21" s="122"/>
      <c r="H21" s="122"/>
      <c r="I21" s="176"/>
    </row>
    <row r="22" spans="2:10" ht="15.75" x14ac:dyDescent="0.25">
      <c r="B22" s="141" t="s">
        <v>151</v>
      </c>
      <c r="C22" s="67"/>
      <c r="D22" s="67"/>
      <c r="E22" s="67"/>
      <c r="F22" s="67"/>
      <c r="G22" s="67"/>
      <c r="H22" s="67"/>
      <c r="I22" s="67"/>
    </row>
    <row r="23" spans="2:10" ht="42" customHeight="1" x14ac:dyDescent="0.25">
      <c r="B23" s="210"/>
      <c r="C23" s="1654" t="s">
        <v>818</v>
      </c>
      <c r="D23" s="1605" t="s">
        <v>846</v>
      </c>
      <c r="E23" s="1606"/>
      <c r="F23" s="1606"/>
      <c r="G23" s="1607"/>
      <c r="H23" s="1650" t="s">
        <v>847</v>
      </c>
      <c r="I23" s="1652"/>
    </row>
    <row r="24" spans="2:10" ht="63" x14ac:dyDescent="0.25">
      <c r="B24" s="931"/>
      <c r="C24" s="1672"/>
      <c r="D24" s="923" t="s">
        <v>848</v>
      </c>
      <c r="E24" s="688" t="s">
        <v>849</v>
      </c>
      <c r="F24" s="688" t="s">
        <v>850</v>
      </c>
      <c r="G24" s="512" t="s">
        <v>926</v>
      </c>
      <c r="H24" s="143" t="s">
        <v>852</v>
      </c>
      <c r="I24" s="143" t="s">
        <v>853</v>
      </c>
    </row>
    <row r="25" spans="2:10" ht="15.75" x14ac:dyDescent="0.25">
      <c r="B25" s="689"/>
      <c r="C25" s="645"/>
      <c r="D25" s="176"/>
      <c r="E25" s="184"/>
      <c r="F25" s="184"/>
      <c r="G25" s="237"/>
      <c r="H25" s="185"/>
      <c r="I25" s="185"/>
    </row>
    <row r="26" spans="2:10" ht="15.75" x14ac:dyDescent="0.25">
      <c r="B26" s="36" t="s">
        <v>156</v>
      </c>
      <c r="C26" s="184"/>
      <c r="D26" s="176"/>
      <c r="E26" s="184"/>
      <c r="F26" s="184"/>
      <c r="G26" s="237"/>
      <c r="H26" s="185"/>
      <c r="I26" s="185"/>
    </row>
    <row r="27" spans="2:10" ht="15.75" x14ac:dyDescent="0.25">
      <c r="B27" s="41" t="s">
        <v>29</v>
      </c>
      <c r="C27" s="152">
        <v>136</v>
      </c>
      <c r="D27" s="1033">
        <v>2.2058823529411766E-2</v>
      </c>
      <c r="E27" s="896">
        <v>0.80147058823529416</v>
      </c>
      <c r="F27" s="896">
        <v>0.17647058823529413</v>
      </c>
      <c r="G27" s="895">
        <v>0.44852941176470601</v>
      </c>
      <c r="H27" s="1047">
        <v>7.3529411764705881E-3</v>
      </c>
      <c r="I27" s="943">
        <v>0.99264705882352944</v>
      </c>
      <c r="J27" s="83"/>
    </row>
    <row r="28" spans="2:10" ht="15.75" x14ac:dyDescent="0.25">
      <c r="B28" s="41" t="s">
        <v>30</v>
      </c>
      <c r="C28" s="152">
        <v>63</v>
      </c>
      <c r="D28" s="895">
        <v>0</v>
      </c>
      <c r="E28" s="896">
        <v>0.33333333333333331</v>
      </c>
      <c r="F28" s="896">
        <v>0.66666666666666663</v>
      </c>
      <c r="G28" s="953">
        <v>0.60317460317460314</v>
      </c>
      <c r="H28" s="953">
        <v>0.2857142857142857</v>
      </c>
      <c r="I28" s="953">
        <v>0.7142857142857143</v>
      </c>
    </row>
    <row r="29" spans="2:10" ht="15.75" x14ac:dyDescent="0.25">
      <c r="B29" s="41" t="s">
        <v>31</v>
      </c>
      <c r="C29" s="152">
        <v>39</v>
      </c>
      <c r="D29" s="895">
        <v>0.38461538461538464</v>
      </c>
      <c r="E29" s="896">
        <v>0.25641025641025639</v>
      </c>
      <c r="F29" s="896">
        <v>0.35897435897435898</v>
      </c>
      <c r="G29" s="1046">
        <v>0.12820512820512819</v>
      </c>
      <c r="H29" s="953">
        <v>0</v>
      </c>
      <c r="I29" s="953">
        <v>1</v>
      </c>
    </row>
    <row r="30" spans="2:10" ht="15.75" x14ac:dyDescent="0.25">
      <c r="B30" s="280" t="s">
        <v>32</v>
      </c>
      <c r="C30" s="497">
        <v>2467</v>
      </c>
      <c r="D30" s="1036">
        <v>3.6886907174706121E-2</v>
      </c>
      <c r="E30" s="1037">
        <v>0.63802188893392786</v>
      </c>
      <c r="F30" s="1037">
        <v>0.32509120389136603</v>
      </c>
      <c r="G30" s="1038">
        <v>0.16497770571544385</v>
      </c>
      <c r="H30" s="1048">
        <v>1.6214025131738954E-3</v>
      </c>
      <c r="I30" s="1038">
        <v>0</v>
      </c>
    </row>
    <row r="31" spans="2:10" ht="15.75" x14ac:dyDescent="0.25">
      <c r="B31" s="41" t="s">
        <v>57</v>
      </c>
      <c r="C31" s="152">
        <v>437</v>
      </c>
      <c r="D31" s="1033">
        <v>1.6018306636155607E-2</v>
      </c>
      <c r="E31" s="896">
        <v>0.83295194508009152</v>
      </c>
      <c r="F31" s="896">
        <v>0.15102974828375287</v>
      </c>
      <c r="G31" s="953">
        <v>0.36613272311212813</v>
      </c>
      <c r="H31" s="953">
        <v>0</v>
      </c>
      <c r="I31" s="953">
        <v>1</v>
      </c>
    </row>
    <row r="32" spans="2:10" ht="15.75" x14ac:dyDescent="0.25">
      <c r="B32" s="41" t="s">
        <v>58</v>
      </c>
      <c r="C32" s="152">
        <v>2030</v>
      </c>
      <c r="D32" s="895">
        <v>4.1379310344827586E-2</v>
      </c>
      <c r="E32" s="896">
        <v>0.59605911330049266</v>
      </c>
      <c r="F32" s="896">
        <v>0.36256157635467978</v>
      </c>
      <c r="G32" s="953">
        <v>0.12167487684729064</v>
      </c>
      <c r="H32" s="1046">
        <v>1.9704433497536944E-3</v>
      </c>
      <c r="I32" s="953">
        <v>0.99802955665024629</v>
      </c>
    </row>
    <row r="33" spans="2:9" ht="15.75" x14ac:dyDescent="0.25">
      <c r="B33" s="280" t="s">
        <v>321</v>
      </c>
      <c r="C33" s="497">
        <v>748</v>
      </c>
      <c r="D33" s="1036">
        <v>6.684491978609626E-2</v>
      </c>
      <c r="E33" s="1037">
        <v>0.50802139037433158</v>
      </c>
      <c r="F33" s="1037">
        <v>0.42513368983957217</v>
      </c>
      <c r="G33" s="1038">
        <v>0.14572192513368984</v>
      </c>
      <c r="H33" s="1048">
        <v>9.3582887700534752E-3</v>
      </c>
      <c r="I33" s="1038">
        <v>0</v>
      </c>
    </row>
    <row r="34" spans="2:9" ht="15.75" x14ac:dyDescent="0.25">
      <c r="B34" s="41" t="s">
        <v>57</v>
      </c>
      <c r="C34" s="152">
        <v>521</v>
      </c>
      <c r="D34" s="895">
        <v>5.9500959692898273E-2</v>
      </c>
      <c r="E34" s="896">
        <v>0.62188099808061426</v>
      </c>
      <c r="F34" s="896">
        <v>0.31861804222648754</v>
      </c>
      <c r="G34" s="953">
        <v>0.14395393474088292</v>
      </c>
      <c r="H34" s="1046">
        <v>3.838771593090211E-3</v>
      </c>
      <c r="I34" s="953">
        <v>0.99616122840690979</v>
      </c>
    </row>
    <row r="35" spans="2:9" ht="15.75" x14ac:dyDescent="0.25">
      <c r="B35" s="41" t="s">
        <v>58</v>
      </c>
      <c r="C35" s="152">
        <v>227</v>
      </c>
      <c r="D35" s="895">
        <v>8.3700440528634359E-2</v>
      </c>
      <c r="E35" s="896">
        <v>0.24669603524229075</v>
      </c>
      <c r="F35" s="896">
        <v>0.66960352422907488</v>
      </c>
      <c r="G35" s="953">
        <v>0.14977973568281938</v>
      </c>
      <c r="H35" s="1046">
        <v>2.2026431718061675E-2</v>
      </c>
      <c r="I35" s="953">
        <v>0.97797356828193838</v>
      </c>
    </row>
    <row r="36" spans="2:9" ht="15.75" x14ac:dyDescent="0.25">
      <c r="B36" s="184" t="s">
        <v>36</v>
      </c>
      <c r="C36" s="152">
        <v>193</v>
      </c>
      <c r="D36" s="1033">
        <v>5.1813471502590676E-3</v>
      </c>
      <c r="E36" s="896">
        <v>0.17098445595854922</v>
      </c>
      <c r="F36" s="896">
        <v>0.82383419689119175</v>
      </c>
      <c r="G36" s="1046">
        <v>5.181347150259067E-2</v>
      </c>
      <c r="H36" s="953">
        <v>0</v>
      </c>
      <c r="I36" s="953">
        <v>1</v>
      </c>
    </row>
    <row r="37" spans="2:9" ht="15.75" x14ac:dyDescent="0.25">
      <c r="B37" s="41"/>
      <c r="C37" s="485"/>
      <c r="D37" s="1039"/>
      <c r="E37" s="1040"/>
      <c r="F37" s="1040"/>
      <c r="G37" s="1041"/>
      <c r="H37" s="1041"/>
      <c r="I37" s="1041"/>
    </row>
    <row r="38" spans="2:9" ht="15.75" x14ac:dyDescent="0.25">
      <c r="B38" s="293" t="s">
        <v>854</v>
      </c>
      <c r="C38" s="137">
        <v>3646</v>
      </c>
      <c r="D38" s="1042">
        <v>4.3883708173340648E-2</v>
      </c>
      <c r="E38" s="1043">
        <v>0.58337904552934727</v>
      </c>
      <c r="F38" s="1043">
        <v>0.37273724629731214</v>
      </c>
      <c r="G38" s="1044">
        <v>0.17279210093252881</v>
      </c>
      <c r="H38" s="1044">
        <v>8.2281952825013719E-3</v>
      </c>
      <c r="I38" s="1044">
        <v>0.9917718047174986</v>
      </c>
    </row>
    <row r="39" spans="2:9" ht="15.75" x14ac:dyDescent="0.25">
      <c r="B39" s="170"/>
      <c r="C39" s="171"/>
      <c r="D39" s="173"/>
      <c r="E39" s="171"/>
      <c r="F39" s="171"/>
      <c r="G39" s="172"/>
      <c r="H39" s="172"/>
      <c r="I39" s="172"/>
    </row>
    <row r="40" spans="2:9" ht="15.75" x14ac:dyDescent="0.25">
      <c r="B40" s="67" t="s">
        <v>62</v>
      </c>
      <c r="C40" s="67"/>
      <c r="D40" s="962"/>
      <c r="E40" s="962"/>
      <c r="F40" s="962"/>
      <c r="G40" s="962"/>
      <c r="H40" s="962"/>
      <c r="I40" s="962"/>
    </row>
    <row r="41" spans="2:9" ht="15.75" x14ac:dyDescent="0.25">
      <c r="B41" s="67"/>
      <c r="C41" s="67"/>
      <c r="D41" s="962"/>
      <c r="E41" s="962"/>
      <c r="F41" s="962"/>
      <c r="G41" s="962"/>
      <c r="H41" s="962"/>
      <c r="I41" s="962"/>
    </row>
    <row r="42" spans="2:9" x14ac:dyDescent="0.25">
      <c r="B42" t="s">
        <v>40</v>
      </c>
    </row>
    <row r="43" spans="2:9" ht="15.75" x14ac:dyDescent="0.25">
      <c r="B43" s="176" t="s">
        <v>275</v>
      </c>
    </row>
    <row r="44" spans="2:9" ht="15.75" x14ac:dyDescent="0.25">
      <c r="B44" s="693" t="s">
        <v>254</v>
      </c>
    </row>
    <row r="45" spans="2:9" x14ac:dyDescent="0.25">
      <c r="B45" t="s">
        <v>159</v>
      </c>
    </row>
    <row r="46" spans="2:9" x14ac:dyDescent="0.25">
      <c r="B46" t="s">
        <v>855</v>
      </c>
    </row>
    <row r="47" spans="2:9" ht="15.75" x14ac:dyDescent="0.25">
      <c r="B47" s="905" t="s">
        <v>856</v>
      </c>
    </row>
    <row r="49" spans="2:10" ht="15.75" x14ac:dyDescent="0.25">
      <c r="B49" s="1603" t="s">
        <v>928</v>
      </c>
      <c r="C49" s="1603"/>
      <c r="D49" s="1603"/>
      <c r="E49" s="1603"/>
      <c r="F49" s="1603"/>
      <c r="G49" s="1603"/>
      <c r="H49" s="1603"/>
      <c r="I49" s="1603"/>
    </row>
    <row r="51" spans="2:10" ht="15.75" x14ac:dyDescent="0.25">
      <c r="B51" s="527" t="s">
        <v>823</v>
      </c>
      <c r="C51" s="122"/>
      <c r="D51" s="67"/>
      <c r="E51" s="67"/>
      <c r="F51" s="67"/>
      <c r="G51" s="67"/>
      <c r="H51" s="67"/>
      <c r="I51" s="473"/>
    </row>
    <row r="52" spans="2:10" ht="15.75" customHeight="1" x14ac:dyDescent="0.25">
      <c r="B52" s="210"/>
      <c r="C52" s="1654" t="s">
        <v>857</v>
      </c>
      <c r="D52" s="1701" t="s">
        <v>846</v>
      </c>
      <c r="E52" s="1702"/>
      <c r="F52" s="1702"/>
      <c r="G52" s="1703"/>
      <c r="H52" s="1704"/>
      <c r="I52" s="1704"/>
    </row>
    <row r="53" spans="2:10" ht="31.5" x14ac:dyDescent="0.25">
      <c r="B53" s="273"/>
      <c r="C53" s="1672"/>
      <c r="D53" s="248" t="s">
        <v>848</v>
      </c>
      <c r="E53" s="688" t="s">
        <v>849</v>
      </c>
      <c r="F53" s="688" t="s">
        <v>850</v>
      </c>
      <c r="G53" s="143" t="s">
        <v>851</v>
      </c>
    </row>
    <row r="54" spans="2:10" ht="15.75" x14ac:dyDescent="0.25">
      <c r="B54" s="689"/>
      <c r="C54" s="41"/>
      <c r="D54" s="41"/>
      <c r="E54" s="184"/>
      <c r="F54" s="184"/>
      <c r="G54" s="676"/>
      <c r="J54" s="633"/>
    </row>
    <row r="55" spans="2:10" ht="15.75" x14ac:dyDescent="0.25">
      <c r="B55" s="41" t="s">
        <v>44</v>
      </c>
      <c r="C55" s="169">
        <v>1506</v>
      </c>
      <c r="D55" s="169">
        <v>50</v>
      </c>
      <c r="E55" s="152">
        <v>730</v>
      </c>
      <c r="F55" s="152">
        <v>720</v>
      </c>
      <c r="G55" s="1045">
        <v>180</v>
      </c>
      <c r="J55" s="633"/>
    </row>
    <row r="56" spans="2:10" ht="15.75" x14ac:dyDescent="0.25">
      <c r="B56" s="41" t="s">
        <v>45</v>
      </c>
      <c r="C56" s="169">
        <v>765</v>
      </c>
      <c r="D56" s="169">
        <v>30</v>
      </c>
      <c r="E56" s="152">
        <v>720</v>
      </c>
      <c r="F56" s="152">
        <v>20</v>
      </c>
      <c r="G56" s="1045">
        <v>180</v>
      </c>
      <c r="J56" s="633"/>
    </row>
    <row r="57" spans="2:10" ht="15.75" x14ac:dyDescent="0.25">
      <c r="B57" s="41" t="s">
        <v>46</v>
      </c>
      <c r="C57" s="169">
        <v>196</v>
      </c>
      <c r="D57" s="321">
        <v>10</v>
      </c>
      <c r="E57" s="152">
        <v>130</v>
      </c>
      <c r="F57" s="152">
        <v>60</v>
      </c>
      <c r="G57" s="1045">
        <v>40</v>
      </c>
    </row>
    <row r="58" spans="2:10" ht="15.75" x14ac:dyDescent="0.25">
      <c r="B58" s="41"/>
      <c r="C58" s="485"/>
      <c r="D58" s="41"/>
      <c r="E58" s="152"/>
      <c r="F58" s="152"/>
      <c r="G58" s="676"/>
      <c r="J58" s="633"/>
    </row>
    <row r="59" spans="2:10" ht="15.75" x14ac:dyDescent="0.25">
      <c r="B59" s="293" t="s">
        <v>839</v>
      </c>
      <c r="C59" s="137">
        <v>2467</v>
      </c>
      <c r="D59" s="294">
        <v>90</v>
      </c>
      <c r="E59" s="329">
        <v>1570</v>
      </c>
      <c r="F59" s="329">
        <v>800</v>
      </c>
      <c r="G59" s="443">
        <v>410</v>
      </c>
    </row>
    <row r="60" spans="2:10" ht="15.75" x14ac:dyDescent="0.25">
      <c r="B60" s="170"/>
      <c r="C60" s="170"/>
      <c r="D60" s="897"/>
      <c r="E60" s="485"/>
      <c r="F60" s="485"/>
      <c r="G60" s="326"/>
    </row>
    <row r="63" spans="2:10" ht="15.75" x14ac:dyDescent="0.25">
      <c r="B63" s="527" t="s">
        <v>858</v>
      </c>
      <c r="C63" s="122"/>
      <c r="D63" s="67"/>
      <c r="E63" s="67"/>
      <c r="F63" s="67"/>
      <c r="G63" s="67"/>
    </row>
    <row r="64" spans="2:10" ht="15.75" customHeight="1" x14ac:dyDescent="0.25">
      <c r="B64" s="210"/>
      <c r="C64" s="1654" t="s">
        <v>857</v>
      </c>
      <c r="D64" s="1605" t="s">
        <v>846</v>
      </c>
      <c r="E64" s="1606"/>
      <c r="F64" s="1606"/>
      <c r="G64" s="1607"/>
    </row>
    <row r="65" spans="2:9" ht="31.5" x14ac:dyDescent="0.25">
      <c r="B65" s="273"/>
      <c r="C65" s="1672"/>
      <c r="D65" s="688" t="s">
        <v>848</v>
      </c>
      <c r="E65" s="932" t="s">
        <v>849</v>
      </c>
      <c r="F65" s="688" t="s">
        <v>850</v>
      </c>
      <c r="G65" s="512" t="s">
        <v>851</v>
      </c>
    </row>
    <row r="66" spans="2:9" ht="15.75" x14ac:dyDescent="0.25">
      <c r="B66" s="689"/>
      <c r="C66" s="41"/>
      <c r="D66" s="184"/>
      <c r="E66" s="176"/>
      <c r="F66" s="184"/>
      <c r="G66" s="237"/>
    </row>
    <row r="67" spans="2:9" ht="15.75" x14ac:dyDescent="0.25">
      <c r="B67" s="41" t="s">
        <v>44</v>
      </c>
      <c r="C67" s="169">
        <v>1506</v>
      </c>
      <c r="D67" s="279">
        <v>3.5856573705179286E-2</v>
      </c>
      <c r="E67" s="279">
        <v>0.48472775564409032</v>
      </c>
      <c r="F67" s="279">
        <v>0.47941567065073043</v>
      </c>
      <c r="G67" s="279">
        <v>0.12151394422310757</v>
      </c>
      <c r="H67" s="478"/>
    </row>
    <row r="68" spans="2:9" ht="15.75" x14ac:dyDescent="0.25">
      <c r="B68" s="41" t="s">
        <v>45</v>
      </c>
      <c r="C68" s="169">
        <v>765</v>
      </c>
      <c r="D68" s="279">
        <v>3.7908496732026141E-2</v>
      </c>
      <c r="E68" s="279">
        <v>0.93856209150326797</v>
      </c>
      <c r="F68" s="279">
        <v>2.3529411764705882E-2</v>
      </c>
      <c r="G68" s="279">
        <v>0.24052287581699347</v>
      </c>
      <c r="H68" s="478"/>
    </row>
    <row r="69" spans="2:9" ht="15.75" x14ac:dyDescent="0.25">
      <c r="B69" s="41" t="s">
        <v>46</v>
      </c>
      <c r="C69" s="169">
        <v>196</v>
      </c>
      <c r="D69" s="1032">
        <v>4.0816326530612242E-2</v>
      </c>
      <c r="E69" s="896">
        <v>0.6428571428571429</v>
      </c>
      <c r="F69" s="896">
        <v>0.31632653061224492</v>
      </c>
      <c r="G69" s="896">
        <v>0.20408163265306123</v>
      </c>
      <c r="H69" s="478"/>
    </row>
    <row r="70" spans="2:9" ht="15.75" x14ac:dyDescent="0.25">
      <c r="B70" s="41"/>
      <c r="C70" s="485"/>
      <c r="D70" s="184"/>
      <c r="E70" s="184"/>
      <c r="F70" s="184"/>
      <c r="G70" s="184"/>
      <c r="H70" s="122"/>
    </row>
    <row r="71" spans="2:9" ht="15.75" x14ac:dyDescent="0.25">
      <c r="B71" s="293" t="s">
        <v>839</v>
      </c>
      <c r="C71" s="137">
        <v>2467</v>
      </c>
      <c r="D71" s="311">
        <v>3.6886907174706121E-2</v>
      </c>
      <c r="E71" s="311">
        <v>0.63802188893392786</v>
      </c>
      <c r="F71" s="311">
        <v>0.32509120389136603</v>
      </c>
      <c r="G71" s="311">
        <v>0.16497770571544385</v>
      </c>
      <c r="H71" s="268"/>
    </row>
    <row r="72" spans="2:9" ht="15.75" x14ac:dyDescent="0.25">
      <c r="B72" s="170"/>
      <c r="C72" s="170"/>
      <c r="D72" s="485"/>
      <c r="E72" s="486"/>
      <c r="F72" s="485"/>
      <c r="G72" s="326"/>
      <c r="H72" s="122"/>
      <c r="I72" s="176"/>
    </row>
    <row r="73" spans="2:9" ht="15.75" x14ac:dyDescent="0.25">
      <c r="B73" s="67" t="s">
        <v>62</v>
      </c>
    </row>
    <row r="75" spans="2:9" x14ac:dyDescent="0.25">
      <c r="B75" t="s">
        <v>40</v>
      </c>
    </row>
    <row r="76" spans="2:9" ht="15.75" x14ac:dyDescent="0.25">
      <c r="B76" s="176" t="s">
        <v>275</v>
      </c>
    </row>
    <row r="77" spans="2:9" x14ac:dyDescent="0.25">
      <c r="B77" t="s">
        <v>254</v>
      </c>
    </row>
    <row r="78" spans="2:9" x14ac:dyDescent="0.25">
      <c r="B78" t="s">
        <v>159</v>
      </c>
    </row>
    <row r="79" spans="2:9" x14ac:dyDescent="0.25">
      <c r="B79" t="s">
        <v>855</v>
      </c>
    </row>
    <row r="80" spans="2:9" ht="15.75" x14ac:dyDescent="0.25">
      <c r="B80" s="905" t="s">
        <v>856</v>
      </c>
    </row>
  </sheetData>
  <mergeCells count="13">
    <mergeCell ref="B49:I49"/>
    <mergeCell ref="C52:C53"/>
    <mergeCell ref="D52:G52"/>
    <mergeCell ref="H52:I52"/>
    <mergeCell ref="C64:C65"/>
    <mergeCell ref="D64:G64"/>
    <mergeCell ref="B1:I1"/>
    <mergeCell ref="C4:C5"/>
    <mergeCell ref="D4:G4"/>
    <mergeCell ref="H4:I4"/>
    <mergeCell ref="C23:C24"/>
    <mergeCell ref="D23:G23"/>
    <mergeCell ref="H23:I23"/>
  </mergeCells>
  <hyperlinks>
    <hyperlink ref="H3:I3" location="'list of tables'!A1" display="back to contents page" xr:uid="{00000000-0004-0000-2100-000000000000}"/>
    <hyperlink ref="H51:I51" location="'list of tables'!A1" display="back to contents page" xr:uid="{00000000-0004-0000-2100-000001000000}"/>
  </hyperlinks>
  <pageMargins left="0.7" right="0.7" top="0.75" bottom="0.75" header="0.3" footer="0.3"/>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pageSetUpPr fitToPage="1"/>
  </sheetPr>
  <dimension ref="B1:N82"/>
  <sheetViews>
    <sheetView workbookViewId="0">
      <selection activeCell="B2" sqref="B2"/>
    </sheetView>
  </sheetViews>
  <sheetFormatPr defaultRowHeight="15" x14ac:dyDescent="0.25"/>
  <cols>
    <col min="1" max="1" width="4" customWidth="1"/>
    <col min="2" max="2" width="61.7109375" customWidth="1"/>
    <col min="3" max="11" width="15.42578125" customWidth="1"/>
  </cols>
  <sheetData>
    <row r="1" spans="2:14" ht="15.75" x14ac:dyDescent="0.25">
      <c r="B1" s="1603" t="s">
        <v>929</v>
      </c>
      <c r="C1" s="1603"/>
      <c r="D1" s="1603"/>
      <c r="E1" s="1603"/>
      <c r="F1" s="1603"/>
      <c r="G1" s="1603"/>
      <c r="H1" s="1603"/>
      <c r="I1" s="1603"/>
      <c r="J1" s="1603"/>
      <c r="K1" s="1603"/>
    </row>
    <row r="2" spans="2:14" ht="15.75" x14ac:dyDescent="0.25">
      <c r="B2" s="247"/>
      <c r="C2" s="67"/>
      <c r="D2" s="67"/>
      <c r="E2" s="67"/>
      <c r="F2" s="67"/>
      <c r="G2" s="67"/>
      <c r="H2" s="67"/>
      <c r="I2" s="67"/>
      <c r="J2" s="472"/>
      <c r="K2" s="526"/>
    </row>
    <row r="3" spans="2:14" ht="15.75" x14ac:dyDescent="0.25">
      <c r="B3" s="527" t="s">
        <v>823</v>
      </c>
      <c r="C3" s="122"/>
      <c r="D3" s="67"/>
      <c r="E3" s="67"/>
      <c r="F3" s="67"/>
      <c r="G3" s="67"/>
      <c r="H3" s="67"/>
      <c r="I3" s="67"/>
      <c r="J3" s="67"/>
      <c r="K3" s="473"/>
    </row>
    <row r="4" spans="2:14" ht="15.75" customHeight="1" x14ac:dyDescent="0.25">
      <c r="B4" s="210"/>
      <c r="C4" s="1650" t="s">
        <v>824</v>
      </c>
      <c r="D4" s="1605" t="s">
        <v>859</v>
      </c>
      <c r="E4" s="1606"/>
      <c r="F4" s="1606"/>
      <c r="G4" s="1607"/>
      <c r="H4" s="1605" t="s">
        <v>860</v>
      </c>
      <c r="I4" s="1606"/>
      <c r="J4" s="1606"/>
      <c r="K4" s="1607"/>
    </row>
    <row r="5" spans="2:14" ht="47.25" x14ac:dyDescent="0.25">
      <c r="B5" s="273"/>
      <c r="C5" s="1651"/>
      <c r="D5" s="923" t="s">
        <v>861</v>
      </c>
      <c r="E5" s="932" t="s">
        <v>862</v>
      </c>
      <c r="F5" s="932" t="s">
        <v>863</v>
      </c>
      <c r="G5" s="932" t="s">
        <v>864</v>
      </c>
      <c r="H5" s="923" t="s">
        <v>861</v>
      </c>
      <c r="I5" s="932" t="s">
        <v>862</v>
      </c>
      <c r="J5" s="932" t="s">
        <v>863</v>
      </c>
      <c r="K5" s="143" t="s">
        <v>864</v>
      </c>
    </row>
    <row r="6" spans="2:14" ht="15.75" x14ac:dyDescent="0.25">
      <c r="B6" s="689"/>
      <c r="C6" s="41"/>
      <c r="D6" s="41"/>
      <c r="E6" s="176"/>
      <c r="F6" s="176"/>
      <c r="G6" s="67"/>
      <c r="H6" s="41"/>
      <c r="I6" s="176"/>
      <c r="J6" s="176"/>
      <c r="K6" s="185"/>
      <c r="M6" s="633"/>
      <c r="N6" s="633"/>
    </row>
    <row r="7" spans="2:14" ht="15.75" x14ac:dyDescent="0.25">
      <c r="B7" s="36" t="s">
        <v>821</v>
      </c>
      <c r="C7" s="41"/>
      <c r="D7" s="41"/>
      <c r="E7" s="176"/>
      <c r="F7" s="176"/>
      <c r="G7" s="176"/>
      <c r="H7" s="41"/>
      <c r="I7" s="176"/>
      <c r="J7" s="176"/>
      <c r="K7" s="185"/>
      <c r="M7" s="633"/>
      <c r="N7" s="633"/>
    </row>
    <row r="8" spans="2:14" s="1" customFormat="1" ht="15.75" x14ac:dyDescent="0.25">
      <c r="B8" s="41" t="s">
        <v>28</v>
      </c>
      <c r="C8" s="169">
        <v>5108</v>
      </c>
      <c r="D8" s="321">
        <v>1000</v>
      </c>
      <c r="E8" s="168">
        <v>2610</v>
      </c>
      <c r="F8" s="168">
        <v>1110</v>
      </c>
      <c r="G8" s="927">
        <v>390</v>
      </c>
      <c r="H8" s="321">
        <v>2080</v>
      </c>
      <c r="I8" s="168">
        <v>1050</v>
      </c>
      <c r="J8" s="168">
        <v>1940</v>
      </c>
      <c r="K8" s="927">
        <v>40</v>
      </c>
      <c r="L8" s="419"/>
      <c r="M8"/>
      <c r="N8"/>
    </row>
    <row r="9" spans="2:14" ht="15.75" x14ac:dyDescent="0.25">
      <c r="B9" s="41" t="s">
        <v>29</v>
      </c>
      <c r="C9" s="152">
        <v>136</v>
      </c>
      <c r="D9" s="964">
        <v>60</v>
      </c>
      <c r="E9" s="964">
        <v>20</v>
      </c>
      <c r="F9" s="964">
        <v>30</v>
      </c>
      <c r="G9" s="965">
        <v>30</v>
      </c>
      <c r="H9" s="321">
        <v>110</v>
      </c>
      <c r="I9" s="964" t="s">
        <v>797</v>
      </c>
      <c r="J9" s="168">
        <v>20</v>
      </c>
      <c r="K9" s="927" t="s">
        <v>797</v>
      </c>
      <c r="L9" s="48"/>
    </row>
    <row r="10" spans="2:14" ht="15.75" x14ac:dyDescent="0.25">
      <c r="B10" s="41" t="s">
        <v>30</v>
      </c>
      <c r="C10" s="152">
        <v>63</v>
      </c>
      <c r="D10" s="964" t="s">
        <v>797</v>
      </c>
      <c r="E10" s="964">
        <v>20</v>
      </c>
      <c r="F10" s="964" t="s">
        <v>797</v>
      </c>
      <c r="G10" s="965">
        <v>40</v>
      </c>
      <c r="H10" s="321">
        <v>30</v>
      </c>
      <c r="I10" s="168">
        <v>20</v>
      </c>
      <c r="J10" s="168">
        <v>10</v>
      </c>
      <c r="K10" s="927" t="s">
        <v>797</v>
      </c>
      <c r="L10" s="48"/>
    </row>
    <row r="11" spans="2:14" ht="15.75" x14ac:dyDescent="0.25">
      <c r="B11" s="41" t="s">
        <v>31</v>
      </c>
      <c r="C11" s="152">
        <v>39</v>
      </c>
      <c r="D11" s="964">
        <v>0</v>
      </c>
      <c r="E11" s="964">
        <v>20</v>
      </c>
      <c r="F11" s="964" t="s">
        <v>797</v>
      </c>
      <c r="G11" s="965">
        <v>10</v>
      </c>
      <c r="H11" s="321">
        <v>10</v>
      </c>
      <c r="I11" s="168">
        <v>10</v>
      </c>
      <c r="J11" s="168">
        <v>10</v>
      </c>
      <c r="K11" s="966" t="s">
        <v>797</v>
      </c>
      <c r="L11" s="48"/>
    </row>
    <row r="12" spans="2:14" ht="15.75" x14ac:dyDescent="0.25">
      <c r="B12" s="280" t="s">
        <v>32</v>
      </c>
      <c r="C12" s="497">
        <v>2467</v>
      </c>
      <c r="D12" s="967">
        <v>770</v>
      </c>
      <c r="E12" s="967">
        <v>340</v>
      </c>
      <c r="F12" s="967">
        <v>560</v>
      </c>
      <c r="G12" s="968">
        <v>800</v>
      </c>
      <c r="H12" s="322">
        <v>2200</v>
      </c>
      <c r="I12" s="936">
        <v>20</v>
      </c>
      <c r="J12" s="936">
        <v>250</v>
      </c>
      <c r="K12" s="937" t="s">
        <v>797</v>
      </c>
      <c r="L12" s="48"/>
    </row>
    <row r="13" spans="2:14" ht="15.75" x14ac:dyDescent="0.25">
      <c r="B13" s="41" t="s">
        <v>57</v>
      </c>
      <c r="C13" s="152">
        <v>437</v>
      </c>
      <c r="D13" s="964">
        <v>150</v>
      </c>
      <c r="E13" s="964">
        <v>80</v>
      </c>
      <c r="F13" s="964">
        <v>130</v>
      </c>
      <c r="G13" s="965">
        <v>70</v>
      </c>
      <c r="H13" s="321">
        <v>370</v>
      </c>
      <c r="I13" s="168">
        <v>10</v>
      </c>
      <c r="J13" s="168">
        <v>70</v>
      </c>
      <c r="K13" s="927">
        <v>0</v>
      </c>
      <c r="L13" s="48"/>
    </row>
    <row r="14" spans="2:14" ht="15.75" x14ac:dyDescent="0.25">
      <c r="B14" s="41" t="s">
        <v>58</v>
      </c>
      <c r="C14" s="152">
        <v>2030</v>
      </c>
      <c r="D14" s="964">
        <v>610</v>
      </c>
      <c r="E14" s="964">
        <v>260</v>
      </c>
      <c r="F14" s="964">
        <v>430</v>
      </c>
      <c r="G14" s="965">
        <v>720</v>
      </c>
      <c r="H14" s="321">
        <v>1830</v>
      </c>
      <c r="I14" s="168">
        <v>10</v>
      </c>
      <c r="J14" s="168">
        <v>180</v>
      </c>
      <c r="K14" s="927" t="s">
        <v>797</v>
      </c>
      <c r="L14" s="48"/>
    </row>
    <row r="15" spans="2:14" ht="15.75" x14ac:dyDescent="0.25">
      <c r="B15" s="280" t="s">
        <v>35</v>
      </c>
      <c r="C15" s="497">
        <v>748</v>
      </c>
      <c r="D15" s="967">
        <v>30</v>
      </c>
      <c r="E15" s="967">
        <v>80</v>
      </c>
      <c r="F15" s="967">
        <v>30</v>
      </c>
      <c r="G15" s="968">
        <v>610</v>
      </c>
      <c r="H15" s="322">
        <v>520</v>
      </c>
      <c r="I15" s="936">
        <v>20</v>
      </c>
      <c r="J15" s="936">
        <v>200</v>
      </c>
      <c r="K15" s="937">
        <v>10</v>
      </c>
      <c r="L15" s="48"/>
    </row>
    <row r="16" spans="2:14" ht="15.75" x14ac:dyDescent="0.25">
      <c r="B16" s="41" t="s">
        <v>57</v>
      </c>
      <c r="C16" s="152">
        <v>521</v>
      </c>
      <c r="D16" s="678">
        <v>20</v>
      </c>
      <c r="E16" s="678">
        <v>60</v>
      </c>
      <c r="F16" s="678">
        <v>30</v>
      </c>
      <c r="G16" s="678">
        <v>420</v>
      </c>
      <c r="H16" s="321">
        <v>360</v>
      </c>
      <c r="I16" s="168">
        <v>10</v>
      </c>
      <c r="J16" s="168">
        <v>150</v>
      </c>
      <c r="K16" s="966" t="s">
        <v>797</v>
      </c>
      <c r="L16" s="48"/>
    </row>
    <row r="17" spans="2:12" ht="15.75" x14ac:dyDescent="0.25">
      <c r="B17" s="41" t="s">
        <v>58</v>
      </c>
      <c r="C17" s="152">
        <v>227</v>
      </c>
      <c r="D17" s="678">
        <v>10</v>
      </c>
      <c r="E17" s="678">
        <v>20</v>
      </c>
      <c r="F17" s="678">
        <v>10</v>
      </c>
      <c r="G17" s="678">
        <v>200</v>
      </c>
      <c r="H17" s="321">
        <v>160</v>
      </c>
      <c r="I17" s="964">
        <v>10</v>
      </c>
      <c r="J17" s="168">
        <v>50</v>
      </c>
      <c r="K17" s="966">
        <v>10</v>
      </c>
      <c r="L17" s="48"/>
    </row>
    <row r="18" spans="2:12" ht="15.75" x14ac:dyDescent="0.25">
      <c r="B18" s="41" t="s">
        <v>36</v>
      </c>
      <c r="C18" s="152">
        <v>193</v>
      </c>
      <c r="D18" s="678">
        <v>10</v>
      </c>
      <c r="E18" s="678">
        <v>40</v>
      </c>
      <c r="F18" s="678">
        <v>10</v>
      </c>
      <c r="G18" s="678">
        <v>150</v>
      </c>
      <c r="H18" s="321">
        <v>170</v>
      </c>
      <c r="I18" s="168">
        <v>10</v>
      </c>
      <c r="J18" s="168">
        <v>20</v>
      </c>
      <c r="K18" s="927">
        <v>0</v>
      </c>
      <c r="L18" s="48"/>
    </row>
    <row r="19" spans="2:12" ht="15.75" x14ac:dyDescent="0.25">
      <c r="B19" s="170"/>
      <c r="C19" s="485"/>
      <c r="D19" s="1049"/>
      <c r="E19" s="1049"/>
      <c r="F19" s="1049"/>
      <c r="G19" s="486"/>
      <c r="H19" s="897"/>
      <c r="I19" s="486"/>
      <c r="J19" s="486"/>
      <c r="K19" s="326"/>
    </row>
    <row r="20" spans="2:12" s="1" customFormat="1" ht="15.75" x14ac:dyDescent="0.25">
      <c r="B20" s="159" t="s">
        <v>37</v>
      </c>
      <c r="C20" s="160">
        <v>8754</v>
      </c>
      <c r="D20" s="294">
        <v>1850</v>
      </c>
      <c r="E20" s="477">
        <v>3130</v>
      </c>
      <c r="F20" s="477">
        <v>1750</v>
      </c>
      <c r="G20" s="443">
        <v>2030</v>
      </c>
      <c r="H20" s="477">
        <v>5120</v>
      </c>
      <c r="I20" s="477">
        <v>1130</v>
      </c>
      <c r="J20" s="477">
        <v>2450</v>
      </c>
      <c r="K20" s="443">
        <v>60</v>
      </c>
      <c r="L20" s="419"/>
    </row>
    <row r="21" spans="2:12" ht="15.75" x14ac:dyDescent="0.25">
      <c r="B21" s="159" t="s">
        <v>304</v>
      </c>
      <c r="C21" s="137">
        <v>3646</v>
      </c>
      <c r="D21" s="1050">
        <v>860</v>
      </c>
      <c r="E21" s="1050">
        <v>520</v>
      </c>
      <c r="F21" s="1050">
        <v>640</v>
      </c>
      <c r="G21" s="1050">
        <v>1640</v>
      </c>
      <c r="H21" s="160">
        <v>3040</v>
      </c>
      <c r="I21" s="297">
        <v>80</v>
      </c>
      <c r="J21" s="297">
        <v>510</v>
      </c>
      <c r="K21" s="445">
        <v>20</v>
      </c>
      <c r="L21" s="48"/>
    </row>
    <row r="22" spans="2:12" ht="15.75" x14ac:dyDescent="0.25">
      <c r="B22" s="170"/>
      <c r="C22" s="170"/>
      <c r="D22" s="897"/>
      <c r="E22" s="486"/>
      <c r="F22" s="486"/>
      <c r="G22" s="486"/>
      <c r="H22" s="897"/>
      <c r="I22" s="486"/>
      <c r="J22" s="486"/>
      <c r="K22" s="172"/>
    </row>
    <row r="23" spans="2:12" ht="15.75" x14ac:dyDescent="0.25">
      <c r="B23" s="176"/>
      <c r="C23" s="176"/>
      <c r="D23" s="122"/>
      <c r="E23" s="122"/>
      <c r="F23" s="122"/>
      <c r="G23" s="122"/>
      <c r="H23" s="122"/>
      <c r="I23" s="122"/>
      <c r="J23" s="122"/>
      <c r="K23" s="176"/>
    </row>
    <row r="24" spans="2:12" ht="15.75" x14ac:dyDescent="0.25">
      <c r="B24" s="141" t="s">
        <v>151</v>
      </c>
      <c r="C24" s="67"/>
      <c r="D24" s="67"/>
      <c r="E24" s="67"/>
      <c r="F24" s="67"/>
      <c r="G24" s="67"/>
      <c r="H24" s="67"/>
      <c r="I24" s="67"/>
      <c r="J24" s="67"/>
      <c r="K24" s="67"/>
    </row>
    <row r="25" spans="2:12" ht="15.75" customHeight="1" x14ac:dyDescent="0.25">
      <c r="B25" s="210"/>
      <c r="C25" s="1650" t="s">
        <v>824</v>
      </c>
      <c r="D25" s="1605" t="s">
        <v>859</v>
      </c>
      <c r="E25" s="1606"/>
      <c r="F25" s="1606"/>
      <c r="G25" s="1607"/>
      <c r="H25" s="1605" t="s">
        <v>860</v>
      </c>
      <c r="I25" s="1606"/>
      <c r="J25" s="1606"/>
      <c r="K25" s="1607"/>
    </row>
    <row r="26" spans="2:12" ht="47.25" x14ac:dyDescent="0.25">
      <c r="B26" s="273"/>
      <c r="C26" s="1651"/>
      <c r="D26" s="923" t="s">
        <v>861</v>
      </c>
      <c r="E26" s="932" t="s">
        <v>862</v>
      </c>
      <c r="F26" s="932" t="s">
        <v>863</v>
      </c>
      <c r="G26" s="932" t="s">
        <v>864</v>
      </c>
      <c r="H26" s="923" t="s">
        <v>861</v>
      </c>
      <c r="I26" s="932" t="s">
        <v>862</v>
      </c>
      <c r="J26" s="932" t="s">
        <v>863</v>
      </c>
      <c r="K26" s="143" t="s">
        <v>864</v>
      </c>
    </row>
    <row r="27" spans="2:12" ht="15.75" x14ac:dyDescent="0.25">
      <c r="B27" s="689"/>
      <c r="C27" s="184"/>
      <c r="D27" s="41"/>
      <c r="E27" s="176"/>
      <c r="F27" s="176"/>
      <c r="G27" s="176"/>
      <c r="H27" s="41"/>
      <c r="I27" s="176"/>
      <c r="J27" s="176"/>
      <c r="K27" s="185"/>
    </row>
    <row r="28" spans="2:12" ht="15.75" x14ac:dyDescent="0.25">
      <c r="B28" s="36" t="s">
        <v>821</v>
      </c>
      <c r="C28" s="184"/>
      <c r="D28" s="41"/>
      <c r="E28" s="176"/>
      <c r="F28" s="176"/>
      <c r="G28" s="176"/>
      <c r="H28" s="41"/>
      <c r="I28" s="176"/>
      <c r="J28" s="176"/>
      <c r="K28" s="185"/>
    </row>
    <row r="29" spans="2:12" s="1" customFormat="1" ht="15.75" x14ac:dyDescent="0.25">
      <c r="B29" s="41" t="s">
        <v>28</v>
      </c>
      <c r="C29" s="169">
        <v>5108</v>
      </c>
      <c r="D29" s="314">
        <v>0.19479248238057947</v>
      </c>
      <c r="E29" s="316">
        <v>0.5115505090054816</v>
      </c>
      <c r="F29" s="316">
        <v>0.21750195771339076</v>
      </c>
      <c r="G29" s="317">
        <v>7.6155050900548166E-2</v>
      </c>
      <c r="H29" s="314">
        <v>0.40681284259984341</v>
      </c>
      <c r="I29" s="316">
        <v>0.20595144870790916</v>
      </c>
      <c r="J29" s="316">
        <v>0.37960062646828502</v>
      </c>
      <c r="K29" s="317">
        <v>7.6350822239624116E-3</v>
      </c>
      <c r="L29" s="969"/>
    </row>
    <row r="30" spans="2:12" ht="15.75" x14ac:dyDescent="0.25">
      <c r="B30" s="41" t="s">
        <v>29</v>
      </c>
      <c r="C30" s="169">
        <v>136</v>
      </c>
      <c r="D30" s="314">
        <v>0.4264705882352941</v>
      </c>
      <c r="E30" s="316">
        <v>0.13970588235294118</v>
      </c>
      <c r="F30" s="316">
        <v>0.21323529411764705</v>
      </c>
      <c r="G30" s="317">
        <v>0.22058823529411764</v>
      </c>
      <c r="H30" s="314">
        <v>0.83088235294117652</v>
      </c>
      <c r="I30" s="1033">
        <v>2.2058823529411766E-2</v>
      </c>
      <c r="J30" s="316">
        <v>0.13970588235294118</v>
      </c>
      <c r="K30" s="1052">
        <v>7.3529411764705881E-3</v>
      </c>
      <c r="L30" s="764"/>
    </row>
    <row r="31" spans="2:12" ht="15.75" x14ac:dyDescent="0.25">
      <c r="B31" s="41" t="s">
        <v>30</v>
      </c>
      <c r="C31" s="169">
        <v>63</v>
      </c>
      <c r="D31" s="1051">
        <v>1.5873015873015872E-2</v>
      </c>
      <c r="E31" s="316">
        <v>0.30158730158730157</v>
      </c>
      <c r="F31" s="1033">
        <v>4.7619047619047616E-2</v>
      </c>
      <c r="G31" s="317">
        <v>0.63492063492063489</v>
      </c>
      <c r="H31" s="314">
        <v>0.52380952380952384</v>
      </c>
      <c r="I31" s="316">
        <v>0.23809523809523808</v>
      </c>
      <c r="J31" s="316">
        <v>0.17460317460317459</v>
      </c>
      <c r="K31" s="1052">
        <v>6.3492063492063489E-2</v>
      </c>
      <c r="L31" s="764"/>
    </row>
    <row r="32" spans="2:12" ht="15.75" x14ac:dyDescent="0.25">
      <c r="B32" s="41" t="s">
        <v>31</v>
      </c>
      <c r="C32" s="169">
        <v>39</v>
      </c>
      <c r="D32" s="314">
        <v>0</v>
      </c>
      <c r="E32" s="316">
        <v>0.61538461538461542</v>
      </c>
      <c r="F32" s="1033">
        <v>0.10256410256410256</v>
      </c>
      <c r="G32" s="317">
        <v>0.28205128205128205</v>
      </c>
      <c r="H32" s="314">
        <v>0.30769230769230771</v>
      </c>
      <c r="I32" s="316">
        <v>0.35897435897435898</v>
      </c>
      <c r="J32" s="316">
        <v>0.30769230769230771</v>
      </c>
      <c r="K32" s="1046">
        <v>2.564102564102564E-2</v>
      </c>
      <c r="L32" s="764"/>
    </row>
    <row r="33" spans="2:12" ht="15.75" x14ac:dyDescent="0.25">
      <c r="B33" s="280" t="s">
        <v>32</v>
      </c>
      <c r="C33" s="281">
        <v>2467</v>
      </c>
      <c r="D33" s="318">
        <v>0.310498581272801</v>
      </c>
      <c r="E33" s="942">
        <v>0.139440616132955</v>
      </c>
      <c r="F33" s="942">
        <v>0.2278070531009323</v>
      </c>
      <c r="G33" s="320">
        <v>0.3222537494933117</v>
      </c>
      <c r="H33" s="318">
        <v>0.89014997973246857</v>
      </c>
      <c r="I33" s="942">
        <v>8.1070125658694765E-3</v>
      </c>
      <c r="J33" s="942">
        <v>0.10093230644507499</v>
      </c>
      <c r="K33" s="1053">
        <v>8.107012565869477E-4</v>
      </c>
      <c r="L33" s="764"/>
    </row>
    <row r="34" spans="2:12" ht="15.75" x14ac:dyDescent="0.25">
      <c r="B34" s="41" t="s">
        <v>57</v>
      </c>
      <c r="C34" s="169">
        <v>437</v>
      </c>
      <c r="D34" s="314">
        <v>0.34782608695652173</v>
      </c>
      <c r="E34" s="316">
        <v>0.18764302059496568</v>
      </c>
      <c r="F34" s="316">
        <v>0.29519450800915331</v>
      </c>
      <c r="G34" s="317">
        <v>0.16933638443935928</v>
      </c>
      <c r="H34" s="314">
        <v>0.83524027459954231</v>
      </c>
      <c r="I34" s="1035">
        <v>1.3729977116704805E-2</v>
      </c>
      <c r="J34" s="316">
        <v>0.15102974828375287</v>
      </c>
      <c r="K34" s="317">
        <v>0</v>
      </c>
      <c r="L34" s="764"/>
    </row>
    <row r="35" spans="2:12" ht="15.75" x14ac:dyDescent="0.25">
      <c r="B35" s="41" t="s">
        <v>58</v>
      </c>
      <c r="C35" s="169">
        <v>2030</v>
      </c>
      <c r="D35" s="314">
        <v>0.3024630541871921</v>
      </c>
      <c r="E35" s="316">
        <v>0.12906403940886699</v>
      </c>
      <c r="F35" s="316">
        <v>0.21330049261083744</v>
      </c>
      <c r="G35" s="317">
        <v>0.35517241379310344</v>
      </c>
      <c r="H35" s="314">
        <v>0.90197044334975374</v>
      </c>
      <c r="I35" s="316">
        <v>6.8965517241379309E-3</v>
      </c>
      <c r="J35" s="316">
        <v>9.0147783251231531E-2</v>
      </c>
      <c r="K35" s="1052">
        <v>9.8522167487684722E-4</v>
      </c>
      <c r="L35" s="764"/>
    </row>
    <row r="36" spans="2:12" ht="15.75" x14ac:dyDescent="0.25">
      <c r="B36" s="280" t="s">
        <v>35</v>
      </c>
      <c r="C36" s="281">
        <v>748</v>
      </c>
      <c r="D36" s="318">
        <v>3.6096256684491977E-2</v>
      </c>
      <c r="E36" s="942">
        <v>0.10026737967914438</v>
      </c>
      <c r="F36" s="942">
        <v>4.2780748663101602E-2</v>
      </c>
      <c r="G36" s="320">
        <v>0.82085561497326198</v>
      </c>
      <c r="H36" s="318">
        <v>0.69786096256684493</v>
      </c>
      <c r="I36" s="942">
        <v>2.2727272727272728E-2</v>
      </c>
      <c r="J36" s="942">
        <v>0.26871657754010697</v>
      </c>
      <c r="K36" s="1053">
        <v>1.06951871657754E-2</v>
      </c>
      <c r="L36" s="764"/>
    </row>
    <row r="37" spans="2:12" ht="15.75" x14ac:dyDescent="0.25">
      <c r="B37" s="41" t="s">
        <v>57</v>
      </c>
      <c r="C37" s="169">
        <v>521</v>
      </c>
      <c r="D37" s="314">
        <v>4.2226487523992322E-2</v>
      </c>
      <c r="E37" s="316">
        <v>0.10940499040307101</v>
      </c>
      <c r="F37" s="316">
        <v>4.7984644913627639E-2</v>
      </c>
      <c r="G37" s="317">
        <v>0.80038387715930903</v>
      </c>
      <c r="H37" s="314">
        <v>0.69481765834932818</v>
      </c>
      <c r="I37" s="1035">
        <v>1.7274472168905951E-2</v>
      </c>
      <c r="J37" s="316">
        <v>0.28598848368522073</v>
      </c>
      <c r="K37" s="1046">
        <v>1.9193857965451055E-3</v>
      </c>
      <c r="L37" s="764"/>
    </row>
    <row r="38" spans="2:12" ht="15.75" x14ac:dyDescent="0.25">
      <c r="B38" s="41" t="s">
        <v>58</v>
      </c>
      <c r="C38" s="169">
        <v>227</v>
      </c>
      <c r="D38" s="1051">
        <v>2.2026431718061675E-2</v>
      </c>
      <c r="E38" s="316">
        <v>7.9295154185022032E-2</v>
      </c>
      <c r="F38" s="1035">
        <v>3.0837004405286344E-2</v>
      </c>
      <c r="G38" s="317">
        <v>0.86784140969162993</v>
      </c>
      <c r="H38" s="314">
        <v>0.70484581497797361</v>
      </c>
      <c r="I38" s="1033">
        <v>3.5242290748898682E-2</v>
      </c>
      <c r="J38" s="316">
        <v>0.22907488986784141</v>
      </c>
      <c r="K38" s="1046">
        <v>3.0837004405286344E-2</v>
      </c>
      <c r="L38" s="764"/>
    </row>
    <row r="39" spans="2:12" ht="15.75" x14ac:dyDescent="0.25">
      <c r="B39" s="41" t="s">
        <v>36</v>
      </c>
      <c r="C39" s="169">
        <v>193</v>
      </c>
      <c r="D39" s="1051">
        <v>3.1088082901554404E-2</v>
      </c>
      <c r="E39" s="316">
        <v>0.18134715025906736</v>
      </c>
      <c r="F39" s="1035">
        <v>2.5906735751295335E-2</v>
      </c>
      <c r="G39" s="317">
        <v>0.76165803108808294</v>
      </c>
      <c r="H39" s="314">
        <v>0.85492227979274615</v>
      </c>
      <c r="I39" s="1035">
        <v>3.6269430051813469E-2</v>
      </c>
      <c r="J39" s="316">
        <v>0.10880829015544041</v>
      </c>
      <c r="K39" s="317">
        <v>0</v>
      </c>
      <c r="L39" s="764"/>
    </row>
    <row r="40" spans="2:12" ht="15.75" x14ac:dyDescent="0.25">
      <c r="B40" s="41"/>
      <c r="C40" s="485"/>
      <c r="D40" s="314"/>
      <c r="E40" s="316"/>
      <c r="F40" s="316"/>
      <c r="G40" s="316"/>
      <c r="H40" s="314"/>
      <c r="I40" s="316"/>
      <c r="J40" s="316"/>
      <c r="K40" s="317"/>
      <c r="L40" s="764"/>
    </row>
    <row r="41" spans="2:12" s="1" customFormat="1" ht="15.75" x14ac:dyDescent="0.25">
      <c r="B41" s="293" t="s">
        <v>37</v>
      </c>
      <c r="C41" s="160">
        <v>8754</v>
      </c>
      <c r="D41" s="479">
        <v>0.21167466301119489</v>
      </c>
      <c r="E41" s="480">
        <v>0.35743660041124059</v>
      </c>
      <c r="F41" s="480">
        <v>0.19945167923235094</v>
      </c>
      <c r="G41" s="312">
        <v>0.23143705734521361</v>
      </c>
      <c r="H41" s="480">
        <v>0.58476125199908613</v>
      </c>
      <c r="I41" s="480">
        <v>0.12885538039753255</v>
      </c>
      <c r="J41" s="480">
        <v>0.280100525474069</v>
      </c>
      <c r="K41" s="312">
        <v>6.2828421293123146E-3</v>
      </c>
      <c r="L41" s="969"/>
    </row>
    <row r="42" spans="2:12" ht="15.75" x14ac:dyDescent="0.25">
      <c r="B42" s="159" t="s">
        <v>304</v>
      </c>
      <c r="C42" s="137">
        <v>3646</v>
      </c>
      <c r="D42" s="295">
        <v>0.23532638507953921</v>
      </c>
      <c r="E42" s="268">
        <v>0.14152495885902358</v>
      </c>
      <c r="F42" s="268">
        <v>0.1741634668129457</v>
      </c>
      <c r="G42" s="377">
        <v>0.44898518924849151</v>
      </c>
      <c r="H42" s="268">
        <v>0.83406472846955571</v>
      </c>
      <c r="I42" s="268">
        <v>2.0844761382336808E-2</v>
      </c>
      <c r="J42" s="268">
        <v>0.14070213933077344</v>
      </c>
      <c r="K42" s="377">
        <v>4.388370817334065E-3</v>
      </c>
      <c r="L42" s="764"/>
    </row>
    <row r="43" spans="2:12" ht="15.75" x14ac:dyDescent="0.25">
      <c r="B43" s="171"/>
      <c r="C43" s="172"/>
      <c r="D43" s="170"/>
      <c r="E43" s="173"/>
      <c r="F43" s="173"/>
      <c r="G43" s="173"/>
      <c r="H43" s="170"/>
      <c r="I43" s="173"/>
      <c r="J43" s="173"/>
      <c r="K43" s="172"/>
      <c r="L43" s="764"/>
    </row>
    <row r="44" spans="2:12" ht="15.75" x14ac:dyDescent="0.25">
      <c r="B44" s="67" t="s">
        <v>62</v>
      </c>
      <c r="C44" s="67"/>
      <c r="D44" s="67"/>
      <c r="E44" s="67"/>
      <c r="F44" s="67"/>
      <c r="G44" s="67"/>
      <c r="H44" s="67"/>
      <c r="I44" s="67"/>
      <c r="J44" s="67"/>
      <c r="K44" s="67"/>
      <c r="L44" s="764"/>
    </row>
    <row r="45" spans="2:12" ht="15.75" x14ac:dyDescent="0.25">
      <c r="B45" s="67"/>
      <c r="C45" s="67"/>
      <c r="D45" s="67"/>
      <c r="E45" s="67"/>
      <c r="F45" s="67"/>
      <c r="G45" s="67"/>
      <c r="H45" s="67"/>
      <c r="I45" s="67"/>
      <c r="J45" s="67"/>
      <c r="K45" s="67"/>
      <c r="L45" s="764"/>
    </row>
    <row r="46" spans="2:12" ht="15.75" x14ac:dyDescent="0.25">
      <c r="B46" t="s">
        <v>40</v>
      </c>
      <c r="C46" s="67"/>
      <c r="D46" s="67"/>
      <c r="E46" s="67"/>
      <c r="F46" s="67"/>
      <c r="G46" s="67"/>
      <c r="H46" s="67"/>
      <c r="I46" s="67"/>
      <c r="J46" s="67"/>
      <c r="K46" s="67"/>
      <c r="L46" s="764"/>
    </row>
    <row r="47" spans="2:12" ht="15.75" x14ac:dyDescent="0.25">
      <c r="B47" s="176" t="s">
        <v>289</v>
      </c>
      <c r="L47" s="764"/>
    </row>
    <row r="48" spans="2:12" x14ac:dyDescent="0.25">
      <c r="B48" t="s">
        <v>865</v>
      </c>
      <c r="L48" s="764"/>
    </row>
    <row r="49" spans="2:12" ht="15.75" x14ac:dyDescent="0.25">
      <c r="B49" s="693" t="s">
        <v>12</v>
      </c>
      <c r="L49" s="764"/>
    </row>
    <row r="50" spans="2:12" x14ac:dyDescent="0.25">
      <c r="B50" t="s">
        <v>159</v>
      </c>
      <c r="L50" s="764"/>
    </row>
    <row r="51" spans="2:12" ht="15.75" x14ac:dyDescent="0.25">
      <c r="B51" s="905" t="s">
        <v>801</v>
      </c>
      <c r="L51" s="764"/>
    </row>
    <row r="52" spans="2:12" x14ac:dyDescent="0.25">
      <c r="L52" s="764"/>
    </row>
    <row r="53" spans="2:12" ht="15.75" x14ac:dyDescent="0.25">
      <c r="B53" s="1603" t="s">
        <v>930</v>
      </c>
      <c r="C53" s="1603"/>
      <c r="D53" s="1603"/>
      <c r="E53" s="1603"/>
      <c r="F53" s="1603"/>
      <c r="G53" s="1603"/>
      <c r="H53" s="1603"/>
      <c r="I53" s="1603"/>
      <c r="J53" s="1603"/>
      <c r="K53" s="1603"/>
      <c r="L53" s="764"/>
    </row>
    <row r="54" spans="2:12" x14ac:dyDescent="0.25">
      <c r="L54" s="764"/>
    </row>
    <row r="55" spans="2:12" ht="15.75" x14ac:dyDescent="0.25">
      <c r="B55" s="527" t="s">
        <v>823</v>
      </c>
      <c r="C55" s="122"/>
      <c r="D55" s="67"/>
      <c r="E55" s="67"/>
      <c r="F55" s="67"/>
      <c r="G55" s="67"/>
      <c r="H55" s="67"/>
      <c r="I55" s="67"/>
      <c r="J55" s="67"/>
      <c r="K55" s="473"/>
      <c r="L55" s="764"/>
    </row>
    <row r="56" spans="2:12" ht="15.75" customHeight="1" x14ac:dyDescent="0.25">
      <c r="B56" s="210"/>
      <c r="C56" s="1650" t="s">
        <v>866</v>
      </c>
      <c r="D56" s="1605" t="s">
        <v>859</v>
      </c>
      <c r="E56" s="1606"/>
      <c r="F56" s="1606"/>
      <c r="G56" s="1607"/>
      <c r="H56" s="1605" t="s">
        <v>860</v>
      </c>
      <c r="I56" s="1606"/>
      <c r="J56" s="1606"/>
      <c r="K56" s="1607"/>
      <c r="L56" s="764"/>
    </row>
    <row r="57" spans="2:12" ht="47.25" x14ac:dyDescent="0.25">
      <c r="B57" s="273"/>
      <c r="C57" s="1651"/>
      <c r="D57" s="923" t="s">
        <v>861</v>
      </c>
      <c r="E57" s="932" t="s">
        <v>862</v>
      </c>
      <c r="F57" s="932" t="s">
        <v>863</v>
      </c>
      <c r="G57" s="932" t="s">
        <v>864</v>
      </c>
      <c r="H57" s="923" t="s">
        <v>861</v>
      </c>
      <c r="I57" s="932" t="s">
        <v>862</v>
      </c>
      <c r="J57" s="932" t="s">
        <v>863</v>
      </c>
      <c r="K57" s="143" t="s">
        <v>864</v>
      </c>
      <c r="L57" s="240"/>
    </row>
    <row r="58" spans="2:12" ht="15.75" x14ac:dyDescent="0.25">
      <c r="B58" s="689"/>
      <c r="C58" s="41"/>
      <c r="D58" s="41"/>
      <c r="E58" s="176"/>
      <c r="F58" s="176"/>
      <c r="G58" s="67"/>
      <c r="H58" s="41"/>
      <c r="I58" s="176"/>
      <c r="J58" s="176"/>
      <c r="K58" s="185"/>
      <c r="L58" s="240"/>
    </row>
    <row r="59" spans="2:12" ht="15.75" x14ac:dyDescent="0.25">
      <c r="B59" s="41" t="s">
        <v>44</v>
      </c>
      <c r="C59" s="152">
        <v>1506</v>
      </c>
      <c r="D59" s="964">
        <v>270</v>
      </c>
      <c r="E59" s="964">
        <v>150</v>
      </c>
      <c r="F59" s="964">
        <v>380</v>
      </c>
      <c r="G59" s="1057">
        <v>700</v>
      </c>
      <c r="H59" s="964">
        <v>1380</v>
      </c>
      <c r="I59" s="964">
        <v>10</v>
      </c>
      <c r="J59" s="964">
        <v>120</v>
      </c>
      <c r="K59" s="1057" t="s">
        <v>797</v>
      </c>
      <c r="L59" s="240"/>
    </row>
    <row r="60" spans="2:12" ht="15.75" x14ac:dyDescent="0.25">
      <c r="B60" s="41" t="s">
        <v>45</v>
      </c>
      <c r="C60" s="152">
        <v>765</v>
      </c>
      <c r="D60" s="964">
        <v>440</v>
      </c>
      <c r="E60" s="964">
        <v>140</v>
      </c>
      <c r="F60" s="964">
        <v>160</v>
      </c>
      <c r="G60" s="1057">
        <v>30</v>
      </c>
      <c r="H60" s="964">
        <v>650</v>
      </c>
      <c r="I60" s="964">
        <v>10</v>
      </c>
      <c r="J60" s="964">
        <v>110</v>
      </c>
      <c r="K60" s="1057">
        <v>0</v>
      </c>
      <c r="L60" s="240"/>
    </row>
    <row r="61" spans="2:12" ht="15.75" x14ac:dyDescent="0.25">
      <c r="B61" s="41" t="s">
        <v>46</v>
      </c>
      <c r="C61" s="152">
        <v>196</v>
      </c>
      <c r="D61" s="964">
        <v>60</v>
      </c>
      <c r="E61" s="964">
        <v>60</v>
      </c>
      <c r="F61" s="964">
        <v>20</v>
      </c>
      <c r="G61" s="1057">
        <v>70</v>
      </c>
      <c r="H61" s="964">
        <v>170</v>
      </c>
      <c r="I61" s="964">
        <v>10</v>
      </c>
      <c r="J61" s="964">
        <v>20</v>
      </c>
      <c r="K61" s="1057">
        <v>0</v>
      </c>
      <c r="L61" s="240"/>
    </row>
    <row r="62" spans="2:12" ht="15.75" x14ac:dyDescent="0.25">
      <c r="B62" s="170"/>
      <c r="C62" s="485"/>
      <c r="D62" s="1058"/>
      <c r="E62" s="1058"/>
      <c r="F62" s="1058"/>
      <c r="G62" s="928"/>
      <c r="H62" s="1058"/>
      <c r="I62" s="1058"/>
      <c r="J62" s="1058"/>
      <c r="K62" s="928"/>
      <c r="L62" s="240"/>
    </row>
    <row r="63" spans="2:12" ht="15.75" x14ac:dyDescent="0.25">
      <c r="B63" s="468" t="s">
        <v>839</v>
      </c>
      <c r="C63" s="469">
        <v>2467</v>
      </c>
      <c r="D63" s="918">
        <v>770</v>
      </c>
      <c r="E63" s="920">
        <v>340</v>
      </c>
      <c r="F63" s="920">
        <v>560</v>
      </c>
      <c r="G63" s="952">
        <v>800</v>
      </c>
      <c r="H63" s="918">
        <v>2200</v>
      </c>
      <c r="I63" s="920">
        <v>20</v>
      </c>
      <c r="J63" s="920">
        <v>250</v>
      </c>
      <c r="K63" s="952" t="s">
        <v>797</v>
      </c>
      <c r="L63" s="240"/>
    </row>
    <row r="64" spans="2:12" x14ac:dyDescent="0.25">
      <c r="E64" s="240"/>
      <c r="L64" s="764"/>
    </row>
    <row r="65" spans="2:12" x14ac:dyDescent="0.25">
      <c r="L65" s="764"/>
    </row>
    <row r="66" spans="2:12" ht="15.75" x14ac:dyDescent="0.25">
      <c r="B66" s="527" t="s">
        <v>151</v>
      </c>
      <c r="C66" s="122"/>
      <c r="D66" s="67"/>
      <c r="E66" s="67"/>
      <c r="F66" s="67"/>
      <c r="G66" s="67"/>
      <c r="H66" s="67"/>
      <c r="I66" s="67"/>
      <c r="J66" s="67"/>
      <c r="K66" s="473"/>
      <c r="L66" s="764"/>
    </row>
    <row r="67" spans="2:12" ht="15.75" customHeight="1" x14ac:dyDescent="0.25">
      <c r="B67" s="210"/>
      <c r="C67" s="1650" t="s">
        <v>866</v>
      </c>
      <c r="D67" s="1605" t="s">
        <v>859</v>
      </c>
      <c r="E67" s="1606"/>
      <c r="F67" s="1606"/>
      <c r="G67" s="1607"/>
      <c r="H67" s="1605" t="s">
        <v>860</v>
      </c>
      <c r="I67" s="1606"/>
      <c r="J67" s="1606"/>
      <c r="K67" s="1607"/>
      <c r="L67" s="764"/>
    </row>
    <row r="68" spans="2:12" ht="47.25" x14ac:dyDescent="0.25">
      <c r="B68" s="273"/>
      <c r="C68" s="1651"/>
      <c r="D68" s="923" t="s">
        <v>861</v>
      </c>
      <c r="E68" s="932" t="s">
        <v>862</v>
      </c>
      <c r="F68" s="932" t="s">
        <v>863</v>
      </c>
      <c r="G68" s="932" t="s">
        <v>864</v>
      </c>
      <c r="H68" s="923" t="s">
        <v>861</v>
      </c>
      <c r="I68" s="932" t="s">
        <v>862</v>
      </c>
      <c r="J68" s="932" t="s">
        <v>863</v>
      </c>
      <c r="K68" s="143" t="s">
        <v>864</v>
      </c>
      <c r="L68" s="764"/>
    </row>
    <row r="69" spans="2:12" ht="15.75" x14ac:dyDescent="0.25">
      <c r="B69" s="689"/>
      <c r="C69" s="41"/>
      <c r="D69" s="41"/>
      <c r="E69" s="176"/>
      <c r="F69" s="176"/>
      <c r="G69" s="67"/>
      <c r="H69" s="41"/>
      <c r="I69" s="176"/>
      <c r="J69" s="176"/>
      <c r="K69" s="970"/>
      <c r="L69" s="764"/>
    </row>
    <row r="70" spans="2:12" ht="15.75" x14ac:dyDescent="0.25">
      <c r="B70" s="41" t="s">
        <v>44</v>
      </c>
      <c r="C70" s="152">
        <v>1506</v>
      </c>
      <c r="D70" s="1054">
        <v>0.18127490039840638</v>
      </c>
      <c r="E70" s="1054">
        <v>0.10225763612217796</v>
      </c>
      <c r="F70" s="1054">
        <v>0.2549800796812749</v>
      </c>
      <c r="G70" s="1055">
        <v>0.46148738379814075</v>
      </c>
      <c r="H70" s="1054">
        <v>0.91500664010624166</v>
      </c>
      <c r="I70" s="316">
        <v>5.9760956175298804E-3</v>
      </c>
      <c r="J70" s="1054">
        <v>7.7689243027888447E-2</v>
      </c>
      <c r="K70" s="1046">
        <v>1.3280212483399733E-3</v>
      </c>
      <c r="L70" s="764"/>
    </row>
    <row r="71" spans="2:12" ht="15.75" x14ac:dyDescent="0.25">
      <c r="B71" s="41" t="s">
        <v>45</v>
      </c>
      <c r="C71" s="152">
        <v>765</v>
      </c>
      <c r="D71" s="1054">
        <v>0.56993464052287579</v>
      </c>
      <c r="E71" s="1054">
        <v>0.17647058823529413</v>
      </c>
      <c r="F71" s="1054">
        <v>0.21045751633986928</v>
      </c>
      <c r="G71" s="1055">
        <v>4.3137254901960784E-2</v>
      </c>
      <c r="H71" s="1054">
        <v>0.85228758169934637</v>
      </c>
      <c r="I71" s="316">
        <v>6.5359477124183009E-3</v>
      </c>
      <c r="J71" s="1054">
        <v>0.14117647058823529</v>
      </c>
      <c r="K71" s="953">
        <v>0</v>
      </c>
      <c r="L71" s="764"/>
    </row>
    <row r="72" spans="2:12" ht="15.75" x14ac:dyDescent="0.25">
      <c r="B72" s="41" t="s">
        <v>46</v>
      </c>
      <c r="C72" s="152">
        <v>196</v>
      </c>
      <c r="D72" s="1054">
        <v>0.29081632653061223</v>
      </c>
      <c r="E72" s="1054">
        <v>0.28061224489795916</v>
      </c>
      <c r="F72" s="1054">
        <v>8.673469387755102E-2</v>
      </c>
      <c r="G72" s="1055">
        <v>0.34183673469387754</v>
      </c>
      <c r="H72" s="1054">
        <v>0.84693877551020413</v>
      </c>
      <c r="I72" s="895">
        <v>3.0612244897959183E-2</v>
      </c>
      <c r="J72" s="1054">
        <v>0.12244897959183673</v>
      </c>
      <c r="K72" s="317">
        <v>0</v>
      </c>
      <c r="L72" s="764"/>
    </row>
    <row r="73" spans="2:12" ht="15.75" x14ac:dyDescent="0.25">
      <c r="B73" s="170"/>
      <c r="C73" s="485"/>
      <c r="D73" s="1056"/>
      <c r="E73" s="1056"/>
      <c r="F73" s="1056"/>
      <c r="G73" s="900"/>
      <c r="H73" s="898"/>
      <c r="I73" s="900"/>
      <c r="J73" s="900"/>
      <c r="K73" s="954"/>
      <c r="L73" s="764"/>
    </row>
    <row r="74" spans="2:12" ht="15.75" x14ac:dyDescent="0.25">
      <c r="B74" s="468" t="s">
        <v>839</v>
      </c>
      <c r="C74" s="469">
        <v>2467</v>
      </c>
      <c r="D74" s="948">
        <v>0.310498581272801</v>
      </c>
      <c r="E74" s="950">
        <v>0.139440616132955</v>
      </c>
      <c r="F74" s="950">
        <v>0.2278070531009323</v>
      </c>
      <c r="G74" s="956">
        <v>0.3222537494933117</v>
      </c>
      <c r="H74" s="950">
        <v>0.89014997973246857</v>
      </c>
      <c r="I74" s="950">
        <v>8.1070125658694765E-3</v>
      </c>
      <c r="J74" s="950">
        <v>0.10093230644507499</v>
      </c>
      <c r="K74" s="1059">
        <v>8.107012565869477E-4</v>
      </c>
    </row>
    <row r="75" spans="2:12" ht="15.75" x14ac:dyDescent="0.25">
      <c r="B75" s="67" t="s">
        <v>62</v>
      </c>
    </row>
    <row r="76" spans="2:12" ht="15.75" x14ac:dyDescent="0.25">
      <c r="B76" s="67"/>
    </row>
    <row r="77" spans="2:12" s="1" customFormat="1" x14ac:dyDescent="0.25">
      <c r="B77" t="s">
        <v>40</v>
      </c>
    </row>
    <row r="78" spans="2:12" ht="15.75" x14ac:dyDescent="0.25">
      <c r="B78" s="176" t="s">
        <v>289</v>
      </c>
    </row>
    <row r="79" spans="2:12" x14ac:dyDescent="0.25">
      <c r="B79" t="s">
        <v>865</v>
      </c>
    </row>
    <row r="80" spans="2:12" ht="15.75" x14ac:dyDescent="0.25">
      <c r="B80" s="693" t="s">
        <v>12</v>
      </c>
    </row>
    <row r="81" spans="2:2" x14ac:dyDescent="0.25">
      <c r="B81" t="s">
        <v>159</v>
      </c>
    </row>
    <row r="82" spans="2:2" ht="15.75" x14ac:dyDescent="0.25">
      <c r="B82" s="905" t="s">
        <v>801</v>
      </c>
    </row>
  </sheetData>
  <mergeCells count="14">
    <mergeCell ref="B53:K53"/>
    <mergeCell ref="C56:C57"/>
    <mergeCell ref="D56:G56"/>
    <mergeCell ref="H56:K56"/>
    <mergeCell ref="C67:C68"/>
    <mergeCell ref="D67:G67"/>
    <mergeCell ref="H67:K67"/>
    <mergeCell ref="B1:K1"/>
    <mergeCell ref="C4:C5"/>
    <mergeCell ref="D4:G4"/>
    <mergeCell ref="H4:K4"/>
    <mergeCell ref="C25:C26"/>
    <mergeCell ref="D25:G25"/>
    <mergeCell ref="H25:K25"/>
  </mergeCells>
  <hyperlinks>
    <hyperlink ref="J3:K3" location="'list of tables'!A1" display="back to contents page" xr:uid="{00000000-0004-0000-2200-000000000000}"/>
    <hyperlink ref="J55:K55" location="'list of tables'!A1" display="back to contents page" xr:uid="{00000000-0004-0000-2200-000001000000}"/>
    <hyperlink ref="J66:K66" location="'list of tables'!A1" display="back to contents page" xr:uid="{00000000-0004-0000-2200-000002000000}"/>
  </hyperlinks>
  <pageMargins left="0.25" right="0.25" top="0.75" bottom="0.75" header="0.3" footer="0.3"/>
  <pageSetup paperSize="9" scale="6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pageSetUpPr fitToPage="1"/>
  </sheetPr>
  <dimension ref="B1:P64"/>
  <sheetViews>
    <sheetView topLeftCell="B1" workbookViewId="0">
      <selection activeCell="B2" sqref="B2"/>
    </sheetView>
  </sheetViews>
  <sheetFormatPr defaultRowHeight="15.75" x14ac:dyDescent="0.25"/>
  <cols>
    <col min="1" max="1" width="4.42578125" customWidth="1"/>
    <col min="2" max="2" width="56.140625" customWidth="1"/>
    <col min="3" max="3" width="16.140625" style="140" customWidth="1"/>
    <col min="4" max="4" width="13.7109375" style="140" customWidth="1"/>
  </cols>
  <sheetData>
    <row r="1" spans="2:4" x14ac:dyDescent="0.25">
      <c r="B1" s="1603" t="s">
        <v>938</v>
      </c>
      <c r="C1" s="1603"/>
      <c r="D1" s="1603"/>
    </row>
    <row r="2" spans="2:4" x14ac:dyDescent="0.25">
      <c r="B2" s="706"/>
      <c r="C2" s="1060"/>
      <c r="D2" s="1060"/>
    </row>
    <row r="3" spans="2:4" x14ac:dyDescent="0.25">
      <c r="B3" s="645"/>
      <c r="C3" s="1692" t="s">
        <v>885</v>
      </c>
      <c r="D3" s="1694"/>
    </row>
    <row r="4" spans="2:4" x14ac:dyDescent="0.25">
      <c r="B4" s="171"/>
      <c r="C4" s="1062" t="s">
        <v>886</v>
      </c>
      <c r="D4" s="1063" t="s">
        <v>887</v>
      </c>
    </row>
    <row r="5" spans="2:4" x14ac:dyDescent="0.25">
      <c r="B5" s="41"/>
      <c r="C5" s="205"/>
      <c r="D5" s="1017"/>
    </row>
    <row r="6" spans="2:4" x14ac:dyDescent="0.25">
      <c r="B6" s="159" t="s">
        <v>888</v>
      </c>
      <c r="C6" s="169">
        <v>5108</v>
      </c>
      <c r="D6" s="1018">
        <v>1</v>
      </c>
    </row>
    <row r="7" spans="2:4" x14ac:dyDescent="0.25">
      <c r="B7" s="41"/>
      <c r="C7" s="41"/>
      <c r="D7" s="1019"/>
    </row>
    <row r="8" spans="2:4" x14ac:dyDescent="0.25">
      <c r="B8" s="159" t="s">
        <v>889</v>
      </c>
      <c r="C8" s="41"/>
      <c r="D8" s="1019"/>
    </row>
    <row r="9" spans="2:4" x14ac:dyDescent="0.25">
      <c r="B9" s="41" t="s">
        <v>890</v>
      </c>
      <c r="C9" s="169">
        <v>18</v>
      </c>
      <c r="D9" s="1018">
        <v>3.5238841033672671E-3</v>
      </c>
    </row>
    <row r="10" spans="2:4" x14ac:dyDescent="0.25">
      <c r="B10" s="41" t="s">
        <v>891</v>
      </c>
      <c r="C10" s="169">
        <v>5090</v>
      </c>
      <c r="D10" s="1018">
        <v>0.99647611589663276</v>
      </c>
    </row>
    <row r="11" spans="2:4" x14ac:dyDescent="0.25">
      <c r="B11" s="41" t="s">
        <v>892</v>
      </c>
      <c r="C11" s="169">
        <v>0</v>
      </c>
      <c r="D11" s="1018">
        <v>0</v>
      </c>
    </row>
    <row r="12" spans="2:4" x14ac:dyDescent="0.25">
      <c r="B12" s="41"/>
      <c r="C12" s="169"/>
      <c r="D12" s="1018"/>
    </row>
    <row r="13" spans="2:4" x14ac:dyDescent="0.25">
      <c r="B13" s="159" t="s">
        <v>893</v>
      </c>
      <c r="C13" s="169"/>
      <c r="D13" s="1018"/>
    </row>
    <row r="14" spans="2:4" x14ac:dyDescent="0.25">
      <c r="B14" s="41" t="s">
        <v>894</v>
      </c>
      <c r="C14" s="169">
        <v>33</v>
      </c>
      <c r="D14" s="1018">
        <v>6.4604541895066561E-3</v>
      </c>
    </row>
    <row r="15" spans="2:4" x14ac:dyDescent="0.25">
      <c r="B15" s="167" t="s">
        <v>895</v>
      </c>
      <c r="C15" s="169">
        <v>770</v>
      </c>
      <c r="D15" s="1018">
        <v>0.15074393108848866</v>
      </c>
    </row>
    <row r="16" spans="2:4" x14ac:dyDescent="0.25">
      <c r="B16" s="167" t="s">
        <v>896</v>
      </c>
      <c r="C16" s="169">
        <v>1628</v>
      </c>
      <c r="D16" s="1018">
        <v>0.31871574001566172</v>
      </c>
    </row>
    <row r="17" spans="2:4" x14ac:dyDescent="0.25">
      <c r="B17" s="167" t="s">
        <v>897</v>
      </c>
      <c r="C17" s="169">
        <v>1691</v>
      </c>
      <c r="D17" s="1018">
        <v>0.33104933437744716</v>
      </c>
    </row>
    <row r="18" spans="2:4" x14ac:dyDescent="0.25">
      <c r="B18" s="167" t="s">
        <v>898</v>
      </c>
      <c r="C18" s="169">
        <v>986</v>
      </c>
      <c r="D18" s="1018">
        <v>0.19303054032889586</v>
      </c>
    </row>
    <row r="19" spans="2:4" x14ac:dyDescent="0.25">
      <c r="B19" s="41" t="s">
        <v>899</v>
      </c>
      <c r="C19" s="925">
        <v>46.1</v>
      </c>
      <c r="D19" s="1018"/>
    </row>
    <row r="20" spans="2:4" x14ac:dyDescent="0.25">
      <c r="B20" s="41"/>
      <c r="C20" s="41"/>
      <c r="D20" s="1018"/>
    </row>
    <row r="21" spans="2:4" x14ac:dyDescent="0.25">
      <c r="B21" s="159" t="s">
        <v>900</v>
      </c>
      <c r="C21" s="41"/>
      <c r="D21" s="1018"/>
    </row>
    <row r="22" spans="2:4" x14ac:dyDescent="0.25">
      <c r="B22" s="184" t="s">
        <v>901</v>
      </c>
      <c r="C22" s="1135">
        <v>4396</v>
      </c>
      <c r="D22" s="1018">
        <v>0.860610806577917</v>
      </c>
    </row>
    <row r="23" spans="2:4" x14ac:dyDescent="0.25">
      <c r="B23" s="184" t="s">
        <v>902</v>
      </c>
      <c r="C23" s="1135">
        <v>10</v>
      </c>
      <c r="D23" s="1136">
        <v>1.9577133907595929E-3</v>
      </c>
    </row>
    <row r="24" spans="2:4" x14ac:dyDescent="0.25">
      <c r="B24" s="184" t="s">
        <v>903</v>
      </c>
      <c r="C24" s="1135">
        <v>35</v>
      </c>
      <c r="D24" s="1018">
        <v>6.8519968676585752E-3</v>
      </c>
    </row>
    <row r="25" spans="2:4" x14ac:dyDescent="0.25">
      <c r="B25" s="184" t="s">
        <v>904</v>
      </c>
      <c r="C25" s="1135">
        <v>12</v>
      </c>
      <c r="D25" s="1018">
        <v>2.3492560689115116E-3</v>
      </c>
    </row>
    <row r="26" spans="2:4" x14ac:dyDescent="0.25">
      <c r="B26" s="184" t="s">
        <v>905</v>
      </c>
      <c r="C26" s="1135">
        <v>8</v>
      </c>
      <c r="D26" s="1136">
        <v>1.5661707126076742E-3</v>
      </c>
    </row>
    <row r="27" spans="2:4" x14ac:dyDescent="0.25">
      <c r="B27" s="184" t="s">
        <v>906</v>
      </c>
      <c r="C27" s="1135">
        <v>647</v>
      </c>
      <c r="D27" s="1018">
        <v>0.12666405638214565</v>
      </c>
    </row>
    <row r="28" spans="2:4" x14ac:dyDescent="0.25">
      <c r="B28" s="41"/>
      <c r="C28" s="169"/>
      <c r="D28" s="1018"/>
    </row>
    <row r="29" spans="2:4" x14ac:dyDescent="0.25">
      <c r="B29" s="159" t="s">
        <v>907</v>
      </c>
      <c r="C29" s="41"/>
      <c r="D29" s="1018"/>
    </row>
    <row r="30" spans="2:4" x14ac:dyDescent="0.25">
      <c r="B30" s="41" t="s">
        <v>908</v>
      </c>
      <c r="C30" s="1020">
        <v>280</v>
      </c>
      <c r="D30" s="1018">
        <v>5.5207517619420519E-2</v>
      </c>
    </row>
    <row r="31" spans="2:4" x14ac:dyDescent="0.25">
      <c r="B31" s="167" t="s">
        <v>909</v>
      </c>
      <c r="C31" s="1020">
        <v>380</v>
      </c>
      <c r="D31" s="1018">
        <v>7.3414252153484724E-2</v>
      </c>
    </row>
    <row r="32" spans="2:4" x14ac:dyDescent="0.25">
      <c r="B32" s="167" t="s">
        <v>910</v>
      </c>
      <c r="C32" s="1020">
        <v>680</v>
      </c>
      <c r="D32" s="1018">
        <v>0.132537196554424</v>
      </c>
    </row>
    <row r="33" spans="2:4" x14ac:dyDescent="0.25">
      <c r="B33" s="167" t="s">
        <v>911</v>
      </c>
      <c r="C33" s="1020">
        <v>1320</v>
      </c>
      <c r="D33" s="1018">
        <v>0.25822239624119031</v>
      </c>
    </row>
    <row r="34" spans="2:4" x14ac:dyDescent="0.25">
      <c r="B34" s="167" t="s">
        <v>912</v>
      </c>
      <c r="C34" s="1020">
        <v>1740</v>
      </c>
      <c r="D34" s="1018">
        <v>0.3398590446358653</v>
      </c>
    </row>
    <row r="35" spans="2:4" x14ac:dyDescent="0.25">
      <c r="B35" s="167" t="s">
        <v>913</v>
      </c>
      <c r="C35" s="1020">
        <v>720</v>
      </c>
      <c r="D35" s="1018">
        <v>0.14075959279561473</v>
      </c>
    </row>
    <row r="36" spans="2:4" x14ac:dyDescent="0.25">
      <c r="B36" s="41"/>
      <c r="C36" s="1021"/>
      <c r="D36" s="1018"/>
    </row>
    <row r="37" spans="2:4" x14ac:dyDescent="0.25">
      <c r="B37" s="159" t="s">
        <v>914</v>
      </c>
      <c r="C37" s="1021"/>
      <c r="D37" s="1018"/>
    </row>
    <row r="38" spans="2:4" x14ac:dyDescent="0.25">
      <c r="B38" s="167" t="s">
        <v>915</v>
      </c>
      <c r="C38" s="1020">
        <v>150</v>
      </c>
      <c r="D38" s="1018">
        <v>2.8974158183241974E-2</v>
      </c>
    </row>
    <row r="39" spans="2:4" x14ac:dyDescent="0.25">
      <c r="B39" s="167" t="s">
        <v>916</v>
      </c>
      <c r="C39" s="1020">
        <v>300</v>
      </c>
      <c r="D39" s="1018">
        <v>5.8339859044635865E-2</v>
      </c>
    </row>
    <row r="40" spans="2:4" x14ac:dyDescent="0.25">
      <c r="B40" s="167" t="s">
        <v>917</v>
      </c>
      <c r="C40" s="1020">
        <v>850</v>
      </c>
      <c r="D40" s="1018">
        <v>0.16601409553641347</v>
      </c>
    </row>
    <row r="41" spans="2:4" x14ac:dyDescent="0.25">
      <c r="B41" s="41" t="s">
        <v>918</v>
      </c>
      <c r="C41" s="1020">
        <v>3800</v>
      </c>
      <c r="D41" s="1018">
        <v>0.74667188723570865</v>
      </c>
    </row>
    <row r="42" spans="2:4" x14ac:dyDescent="0.25">
      <c r="B42" s="41"/>
      <c r="C42" s="1021"/>
      <c r="D42" s="1018"/>
    </row>
    <row r="43" spans="2:4" x14ac:dyDescent="0.25">
      <c r="B43" s="159" t="s">
        <v>919</v>
      </c>
      <c r="C43" s="1021"/>
      <c r="D43" s="1018"/>
    </row>
    <row r="44" spans="2:4" x14ac:dyDescent="0.25">
      <c r="B44" s="41" t="s">
        <v>915</v>
      </c>
      <c r="C44" s="1020">
        <v>4678</v>
      </c>
      <c r="D44" s="1018">
        <v>0.91581832419733755</v>
      </c>
    </row>
    <row r="45" spans="2:4" x14ac:dyDescent="0.25">
      <c r="B45" s="41" t="s">
        <v>920</v>
      </c>
      <c r="C45" s="1020">
        <v>318</v>
      </c>
      <c r="D45" s="1018">
        <v>6.2255285826155048E-2</v>
      </c>
    </row>
    <row r="46" spans="2:4" x14ac:dyDescent="0.25">
      <c r="B46" s="41" t="s">
        <v>921</v>
      </c>
      <c r="C46" s="1020">
        <v>112</v>
      </c>
      <c r="D46" s="1018">
        <v>2.1926389976507438E-2</v>
      </c>
    </row>
    <row r="47" spans="2:4" x14ac:dyDescent="0.25">
      <c r="B47" s="41"/>
      <c r="C47" s="1020"/>
      <c r="D47" s="1018"/>
    </row>
    <row r="48" spans="2:4" x14ac:dyDescent="0.25">
      <c r="B48" s="159" t="s">
        <v>922</v>
      </c>
      <c r="C48" s="1020"/>
      <c r="D48" s="1018"/>
    </row>
    <row r="49" spans="2:16" x14ac:dyDescent="0.25">
      <c r="B49" s="167" t="s">
        <v>934</v>
      </c>
      <c r="C49" s="1020">
        <v>396</v>
      </c>
      <c r="D49" s="1018">
        <v>7.752545027407988E-2</v>
      </c>
    </row>
    <row r="50" spans="2:16" x14ac:dyDescent="0.25">
      <c r="B50" s="167" t="s">
        <v>935</v>
      </c>
      <c r="C50" s="1020">
        <v>750</v>
      </c>
      <c r="D50" s="1018">
        <v>0.14682850430696945</v>
      </c>
    </row>
    <row r="51" spans="2:16" x14ac:dyDescent="0.25">
      <c r="B51" s="167" t="s">
        <v>936</v>
      </c>
      <c r="C51" s="1020">
        <v>696</v>
      </c>
      <c r="D51" s="1018">
        <v>0.13625685199686766</v>
      </c>
    </row>
    <row r="52" spans="2:16" x14ac:dyDescent="0.25">
      <c r="B52" s="41" t="s">
        <v>937</v>
      </c>
      <c r="C52" s="1020">
        <v>3266</v>
      </c>
      <c r="D52" s="1018">
        <v>0.639389193422083</v>
      </c>
    </row>
    <row r="53" spans="2:16" x14ac:dyDescent="0.25">
      <c r="B53" s="41"/>
      <c r="C53" s="1020"/>
      <c r="D53" s="1018"/>
    </row>
    <row r="54" spans="2:16" x14ac:dyDescent="0.25">
      <c r="B54" s="170"/>
      <c r="C54" s="170"/>
      <c r="D54" s="172"/>
    </row>
    <row r="55" spans="2:16" x14ac:dyDescent="0.25">
      <c r="B55" s="67" t="s">
        <v>62</v>
      </c>
      <c r="C55" s="67"/>
      <c r="D55" s="67"/>
    </row>
    <row r="57" spans="2:16" x14ac:dyDescent="0.25">
      <c r="B57" s="141" t="s">
        <v>125</v>
      </c>
      <c r="C57" s="67"/>
      <c r="D57" s="67"/>
    </row>
    <row r="58" spans="2:16" x14ac:dyDescent="0.25">
      <c r="B58" s="1601" t="s">
        <v>939</v>
      </c>
      <c r="C58" s="1601"/>
      <c r="D58" s="1601"/>
    </row>
    <row r="59" spans="2:16" ht="42" customHeight="1" x14ac:dyDescent="0.25">
      <c r="B59" s="1705" t="s">
        <v>923</v>
      </c>
      <c r="C59" s="1705"/>
      <c r="D59" s="1705"/>
    </row>
    <row r="60" spans="2:16" ht="41.25" customHeight="1" x14ac:dyDescent="0.25">
      <c r="B60" s="1601" t="s">
        <v>924</v>
      </c>
      <c r="C60" s="1601"/>
      <c r="D60" s="1601"/>
      <c r="E60" s="648"/>
      <c r="F60" s="648"/>
      <c r="G60" s="23"/>
      <c r="H60" s="23"/>
      <c r="I60" s="23"/>
      <c r="J60" s="23"/>
      <c r="K60" s="23"/>
      <c r="L60" s="23"/>
      <c r="M60" s="23"/>
      <c r="N60" s="23"/>
      <c r="O60" s="23"/>
      <c r="P60" s="23"/>
    </row>
    <row r="61" spans="2:16" x14ac:dyDescent="0.25">
      <c r="B61" s="176" t="s">
        <v>289</v>
      </c>
      <c r="C61" s="1065"/>
      <c r="D61" s="1065"/>
    </row>
    <row r="62" spans="2:16" ht="15" x14ac:dyDescent="0.25">
      <c r="B62" s="1599" t="s">
        <v>254</v>
      </c>
      <c r="C62" s="1599"/>
      <c r="D62" s="1599"/>
    </row>
    <row r="63" spans="2:16" ht="15" x14ac:dyDescent="0.25">
      <c r="B63" s="1599"/>
      <c r="C63" s="1599"/>
      <c r="D63" s="1599"/>
    </row>
    <row r="64" spans="2:16" ht="15" x14ac:dyDescent="0.25">
      <c r="B64" s="1599"/>
      <c r="C64" s="1599"/>
      <c r="D64" s="1599"/>
    </row>
  </sheetData>
  <mergeCells count="6">
    <mergeCell ref="B62:D64"/>
    <mergeCell ref="B1:D1"/>
    <mergeCell ref="C3:D3"/>
    <mergeCell ref="B58:D58"/>
    <mergeCell ref="B59:D59"/>
    <mergeCell ref="B60:D60"/>
  </mergeCells>
  <pageMargins left="0.23622047244094491" right="0.23622047244094491" top="0.35433070866141736" bottom="0.35433070866141736" header="0.31496062992125984" footer="0.31496062992125984"/>
  <pageSetup paperSize="9" scale="7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BJ209"/>
  <sheetViews>
    <sheetView zoomScale="85" zoomScaleNormal="85" workbookViewId="0">
      <selection activeCell="B2" sqref="B2"/>
    </sheetView>
  </sheetViews>
  <sheetFormatPr defaultRowHeight="15.75" x14ac:dyDescent="0.25"/>
  <cols>
    <col min="1" max="1" width="9.140625" style="140"/>
    <col min="2" max="2" width="30.42578125" style="140" customWidth="1"/>
    <col min="3" max="3" width="24.28515625" style="140" customWidth="1"/>
    <col min="4" max="4" width="23.28515625" style="140" customWidth="1"/>
    <col min="5" max="5" width="20.140625" style="140" customWidth="1"/>
    <col min="6" max="7" width="20.28515625" style="140" customWidth="1"/>
    <col min="8" max="8" width="24.28515625" style="140" customWidth="1"/>
    <col min="9" max="9" width="26.7109375" style="140" customWidth="1"/>
    <col min="10" max="10" width="27.5703125" style="140" customWidth="1"/>
    <col min="11" max="12" width="22" style="140" customWidth="1"/>
    <col min="13" max="13" width="30.28515625" style="140" customWidth="1"/>
    <col min="14" max="15" width="22" style="140" customWidth="1"/>
    <col min="16" max="17" width="23.28515625" style="140" customWidth="1"/>
    <col min="18" max="18" width="29.28515625" style="140" customWidth="1"/>
    <col min="19" max="20" width="19.28515625" style="140" customWidth="1"/>
    <col min="21" max="22" width="24.28515625" style="140" customWidth="1"/>
    <col min="23" max="23" width="31.28515625" style="140" customWidth="1"/>
    <col min="24" max="24" width="24.28515625" style="140" customWidth="1"/>
    <col min="25" max="25" width="20.42578125" style="140" customWidth="1"/>
    <col min="26" max="26" width="9.140625" style="140"/>
    <col min="27" max="27" width="24.42578125" style="140" customWidth="1"/>
    <col min="28" max="28" width="30.85546875" style="140" customWidth="1"/>
    <col min="29" max="31" width="24.42578125" style="140" customWidth="1"/>
    <col min="32" max="32" width="23.85546875" style="140" customWidth="1"/>
    <col min="33" max="33" width="31.42578125" style="140" customWidth="1"/>
    <col min="34" max="35" width="22.7109375" style="140" customWidth="1"/>
    <col min="36" max="36" width="9.140625" style="140"/>
    <col min="37" max="37" width="12.140625" style="140" customWidth="1"/>
    <col min="38" max="38" width="33" style="140" customWidth="1"/>
    <col min="39" max="40" width="22.42578125" style="140" customWidth="1"/>
    <col min="41" max="42" width="9.140625" style="140"/>
    <col min="43" max="43" width="34.5703125" style="140" customWidth="1"/>
    <col min="44" max="45" width="19.28515625" style="140" customWidth="1"/>
    <col min="46" max="46" width="22.42578125" style="140" customWidth="1"/>
    <col min="47" max="47" width="9.140625" style="140"/>
    <col min="48" max="48" width="31.85546875" style="140" customWidth="1"/>
    <col min="49" max="50" width="20.140625" style="140" customWidth="1"/>
    <col min="51" max="52" width="22.5703125" style="140" customWidth="1"/>
    <col min="53" max="53" width="33.85546875" style="140" customWidth="1"/>
    <col min="54" max="55" width="16.85546875" style="140" customWidth="1"/>
    <col min="56" max="57" width="23.28515625" style="140" customWidth="1"/>
    <col min="58" max="58" width="32.42578125" style="140" customWidth="1"/>
    <col min="59" max="59" width="16" style="140" customWidth="1"/>
    <col min="60" max="60" width="16.7109375" style="140" customWidth="1"/>
    <col min="61" max="64" width="23.5703125" style="140" customWidth="1"/>
    <col min="65" max="66" width="9.140625" style="140"/>
    <col min="67" max="70" width="23.28515625" style="140" customWidth="1"/>
    <col min="71" max="16384" width="9.140625" style="140"/>
  </cols>
  <sheetData>
    <row r="1" spans="2:12" x14ac:dyDescent="0.25">
      <c r="B1" s="15" t="s">
        <v>1070</v>
      </c>
    </row>
    <row r="2" spans="2:12" x14ac:dyDescent="0.25">
      <c r="B2" s="15"/>
    </row>
    <row r="3" spans="2:12" x14ac:dyDescent="0.25">
      <c r="B3" s="67" t="s">
        <v>940</v>
      </c>
    </row>
    <row r="4" spans="2:12" x14ac:dyDescent="0.25">
      <c r="B4" s="1061" t="s">
        <v>1028</v>
      </c>
    </row>
    <row r="5" spans="2:12" ht="15.75" customHeight="1" x14ac:dyDescent="0.25">
      <c r="B5" s="67" t="s">
        <v>1148</v>
      </c>
      <c r="C5" s="201"/>
      <c r="D5" s="201"/>
      <c r="E5" s="201"/>
      <c r="F5" s="201"/>
      <c r="G5" s="201"/>
      <c r="H5" s="201"/>
      <c r="I5" s="201"/>
      <c r="J5" s="201"/>
    </row>
    <row r="6" spans="2:12" ht="15.75" customHeight="1" x14ac:dyDescent="0.25">
      <c r="B6" s="140" t="s">
        <v>941</v>
      </c>
    </row>
    <row r="7" spans="2:12" ht="15.75" customHeight="1" x14ac:dyDescent="0.25">
      <c r="B7" s="140" t="s">
        <v>12</v>
      </c>
    </row>
    <row r="8" spans="2:12" x14ac:dyDescent="0.25">
      <c r="B8" s="15"/>
    </row>
    <row r="9" spans="2:12" x14ac:dyDescent="0.25">
      <c r="B9" s="673" t="s">
        <v>1030</v>
      </c>
      <c r="H9" s="673" t="s">
        <v>1031</v>
      </c>
    </row>
    <row r="10" spans="2:12" ht="47.25" x14ac:dyDescent="0.25">
      <c r="B10" s="1284" t="s">
        <v>942</v>
      </c>
      <c r="C10" s="1285" t="s">
        <v>943</v>
      </c>
      <c r="D10" s="1286" t="s">
        <v>944</v>
      </c>
      <c r="E10" s="201"/>
      <c r="F10" s="201"/>
      <c r="H10" s="1284" t="s">
        <v>942</v>
      </c>
      <c r="I10" s="1285" t="s">
        <v>945</v>
      </c>
      <c r="J10" s="1286" t="s">
        <v>946</v>
      </c>
      <c r="K10" s="553"/>
      <c r="L10" s="553"/>
    </row>
    <row r="11" spans="2:12" x14ac:dyDescent="0.25">
      <c r="B11" s="1287" t="s">
        <v>947</v>
      </c>
      <c r="C11" s="1288">
        <v>4.3591979075850045E-4</v>
      </c>
      <c r="D11" s="1289">
        <v>0.45161290322580644</v>
      </c>
      <c r="E11" s="1389"/>
      <c r="F11" s="1290"/>
      <c r="G11" s="1290"/>
      <c r="H11" s="1287" t="s">
        <v>947</v>
      </c>
      <c r="I11" s="1291">
        <v>8.1299040976460332E-2</v>
      </c>
      <c r="J11" s="1289">
        <v>0.91870095902353965</v>
      </c>
      <c r="K11" s="1290"/>
      <c r="L11" s="1290"/>
    </row>
    <row r="12" spans="2:12" x14ac:dyDescent="0.25">
      <c r="B12" s="1292" t="s">
        <v>948</v>
      </c>
      <c r="C12" s="1293">
        <v>3.4119988626670457E-3</v>
      </c>
      <c r="D12" s="1294">
        <v>0.35740688086437306</v>
      </c>
      <c r="E12" s="1290"/>
      <c r="F12" s="1290"/>
      <c r="G12" s="1290"/>
      <c r="H12" s="1295" t="s">
        <v>948</v>
      </c>
      <c r="I12" s="1293">
        <v>0.11970429343190218</v>
      </c>
      <c r="J12" s="1294">
        <v>0.88029570656809786</v>
      </c>
      <c r="K12" s="1290"/>
      <c r="L12" s="1290"/>
    </row>
    <row r="13" spans="2:12" x14ac:dyDescent="0.25">
      <c r="B13" s="882"/>
      <c r="C13" s="1296"/>
      <c r="D13" s="1296"/>
      <c r="E13" s="201"/>
      <c r="F13" s="201"/>
      <c r="G13" s="201"/>
      <c r="H13" s="607"/>
      <c r="I13" s="1296"/>
      <c r="J13" s="1296"/>
      <c r="K13" s="1297"/>
      <c r="L13" s="202"/>
    </row>
    <row r="14" spans="2:12" x14ac:dyDescent="0.25">
      <c r="C14" s="201"/>
      <c r="D14" s="201"/>
      <c r="E14" s="201"/>
      <c r="F14" s="201"/>
      <c r="G14" s="201"/>
      <c r="H14" s="201"/>
      <c r="I14" s="201"/>
      <c r="J14" s="201"/>
      <c r="K14" s="202"/>
      <c r="L14" s="202"/>
    </row>
    <row r="15" spans="2:12" x14ac:dyDescent="0.25">
      <c r="B15" s="673" t="s">
        <v>1032</v>
      </c>
      <c r="C15" s="201"/>
      <c r="D15" s="201"/>
      <c r="E15" s="201"/>
      <c r="F15" s="201"/>
      <c r="G15" s="201"/>
      <c r="H15" s="92" t="s">
        <v>1033</v>
      </c>
      <c r="I15" s="201"/>
      <c r="J15" s="201"/>
      <c r="K15" s="202"/>
      <c r="L15" s="202"/>
    </row>
    <row r="16" spans="2:12" ht="47.25" x14ac:dyDescent="0.25">
      <c r="B16" s="1298" t="s">
        <v>949</v>
      </c>
      <c r="C16" s="1285" t="s">
        <v>943</v>
      </c>
      <c r="D16" s="1286" t="s">
        <v>944</v>
      </c>
      <c r="E16" s="201"/>
      <c r="F16" s="201"/>
      <c r="G16" s="201"/>
      <c r="H16" s="1299" t="s">
        <v>949</v>
      </c>
      <c r="I16" s="1285" t="s">
        <v>945</v>
      </c>
      <c r="J16" s="1286" t="s">
        <v>946</v>
      </c>
      <c r="K16" s="553"/>
      <c r="L16" s="553"/>
    </row>
    <row r="17" spans="1:12" x14ac:dyDescent="0.25">
      <c r="B17" s="41" t="s">
        <v>52</v>
      </c>
      <c r="C17" s="1300">
        <v>5.8479532163742691E-4</v>
      </c>
      <c r="D17" s="1301">
        <v>0.43976608187134503</v>
      </c>
      <c r="E17" s="1290"/>
      <c r="F17" s="1290"/>
      <c r="G17" s="1290"/>
      <c r="H17" s="41" t="s">
        <v>52</v>
      </c>
      <c r="I17" s="1300">
        <v>5.6725146198830408E-2</v>
      </c>
      <c r="J17" s="1301">
        <v>0.9432748538011696</v>
      </c>
      <c r="K17" s="1290"/>
      <c r="L17" s="1290"/>
    </row>
    <row r="18" spans="1:12" x14ac:dyDescent="0.25">
      <c r="B18" s="41" t="s">
        <v>53</v>
      </c>
      <c r="C18" s="1302">
        <v>4.8971596474045058E-3</v>
      </c>
      <c r="D18" s="1303">
        <v>0.27326150832517138</v>
      </c>
      <c r="E18" s="1290"/>
      <c r="F18" s="1290"/>
      <c r="G18" s="1290"/>
      <c r="H18" s="41" t="s">
        <v>53</v>
      </c>
      <c r="I18" s="1302">
        <v>0.20274240940254654</v>
      </c>
      <c r="J18" s="1303">
        <v>0.79725759059745349</v>
      </c>
      <c r="K18" s="1290"/>
      <c r="L18" s="1290"/>
    </row>
    <row r="19" spans="1:12" x14ac:dyDescent="0.25">
      <c r="B19" s="41" t="s">
        <v>54</v>
      </c>
      <c r="C19" s="1302">
        <v>7.6335877862595417E-3</v>
      </c>
      <c r="D19" s="1303">
        <v>0.2875318066157761</v>
      </c>
      <c r="E19" s="1290"/>
      <c r="F19" s="1290"/>
      <c r="G19" s="1290"/>
      <c r="H19" s="41" t="s">
        <v>54</v>
      </c>
      <c r="I19" s="1302">
        <v>0.14885496183206107</v>
      </c>
      <c r="J19" s="1303">
        <v>0.85114503816793896</v>
      </c>
      <c r="K19" s="1290"/>
      <c r="L19" s="1290"/>
    </row>
    <row r="20" spans="1:12" x14ac:dyDescent="0.25">
      <c r="B20" s="1304" t="s">
        <v>37</v>
      </c>
      <c r="C20" s="1305">
        <v>3.4119988626670457E-3</v>
      </c>
      <c r="D20" s="1306">
        <v>0.35740688086437306</v>
      </c>
      <c r="E20" s="1296"/>
      <c r="F20" s="1296"/>
      <c r="G20" s="1296"/>
      <c r="H20" s="1307" t="s">
        <v>37</v>
      </c>
      <c r="I20" s="1305">
        <v>0.11970429343190218</v>
      </c>
      <c r="J20" s="1306">
        <v>0.88029570656809786</v>
      </c>
      <c r="K20" s="1296"/>
      <c r="L20" s="1296"/>
    </row>
    <row r="21" spans="1:12" x14ac:dyDescent="0.25">
      <c r="C21" s="201"/>
      <c r="D21" s="201"/>
      <c r="E21" s="553"/>
      <c r="F21" s="553"/>
      <c r="G21" s="201"/>
      <c r="H21" s="201"/>
      <c r="I21" s="201"/>
      <c r="J21" s="201"/>
      <c r="K21" s="553"/>
      <c r="L21" s="553"/>
    </row>
    <row r="22" spans="1:12" x14ac:dyDescent="0.25">
      <c r="E22" s="201"/>
      <c r="F22" s="201"/>
      <c r="K22" s="201"/>
      <c r="L22" s="201"/>
    </row>
    <row r="23" spans="1:12" x14ac:dyDescent="0.25">
      <c r="A23" s="202"/>
      <c r="B23" s="673" t="s">
        <v>1034</v>
      </c>
      <c r="C23" s="1283"/>
      <c r="D23" s="1283"/>
      <c r="E23" s="1290"/>
      <c r="F23" s="1290"/>
      <c r="G23" s="1283"/>
      <c r="H23" s="673" t="s">
        <v>1035</v>
      </c>
      <c r="I23" s="1283"/>
      <c r="J23" s="1283"/>
      <c r="K23" s="1290"/>
      <c r="L23" s="1290"/>
    </row>
    <row r="24" spans="1:12" ht="47.25" x14ac:dyDescent="0.25">
      <c r="A24" s="202"/>
      <c r="B24" s="1308" t="s">
        <v>950</v>
      </c>
      <c r="C24" s="1285" t="s">
        <v>943</v>
      </c>
      <c r="D24" s="1286" t="s">
        <v>944</v>
      </c>
      <c r="E24" s="1290"/>
      <c r="F24" s="1290"/>
      <c r="G24" s="1283"/>
      <c r="H24" s="1308" t="s">
        <v>950</v>
      </c>
      <c r="I24" s="1285" t="s">
        <v>945</v>
      </c>
      <c r="J24" s="1286" t="s">
        <v>946</v>
      </c>
      <c r="K24" s="553"/>
      <c r="L24" s="1290"/>
    </row>
    <row r="25" spans="1:12" x14ac:dyDescent="0.25">
      <c r="A25" s="202"/>
      <c r="B25" s="41" t="s">
        <v>29</v>
      </c>
      <c r="C25" s="1300">
        <v>0</v>
      </c>
      <c r="D25" s="1301">
        <v>0.54477611940298509</v>
      </c>
      <c r="E25" s="1290"/>
      <c r="F25" s="1290"/>
      <c r="G25" s="1290"/>
      <c r="H25" s="41" t="s">
        <v>29</v>
      </c>
      <c r="I25" s="1300">
        <v>6.7164179104477612E-2</v>
      </c>
      <c r="J25" s="1301">
        <v>0.93283582089552242</v>
      </c>
      <c r="K25" s="1290"/>
      <c r="L25" s="1290"/>
    </row>
    <row r="26" spans="1:12" x14ac:dyDescent="0.25">
      <c r="A26" s="202"/>
      <c r="B26" s="41" t="s">
        <v>30</v>
      </c>
      <c r="C26" s="1302">
        <v>0</v>
      </c>
      <c r="D26" s="1303">
        <v>0.1864406779661017</v>
      </c>
      <c r="E26" s="1290"/>
      <c r="F26" s="1290"/>
      <c r="G26" s="1290"/>
      <c r="H26" s="41" t="s">
        <v>30</v>
      </c>
      <c r="I26" s="1302">
        <v>0.25423728813559321</v>
      </c>
      <c r="J26" s="1303">
        <v>0.74576271186440679</v>
      </c>
      <c r="K26" s="1290"/>
      <c r="L26" s="1290"/>
    </row>
    <row r="27" spans="1:12" x14ac:dyDescent="0.25">
      <c r="A27" s="202"/>
      <c r="B27" s="41" t="s">
        <v>31</v>
      </c>
      <c r="C27" s="1302">
        <v>0</v>
      </c>
      <c r="D27" s="1303">
        <v>0.3783783783783784</v>
      </c>
      <c r="E27" s="1290"/>
      <c r="F27" s="1290"/>
      <c r="G27" s="1290"/>
      <c r="H27" s="41" t="s">
        <v>31</v>
      </c>
      <c r="I27" s="1302">
        <v>5.4054054054054057E-2</v>
      </c>
      <c r="J27" s="1303">
        <v>0.94594594594594594</v>
      </c>
      <c r="K27" s="1290"/>
      <c r="L27" s="1290"/>
    </row>
    <row r="28" spans="1:12" x14ac:dyDescent="0.25">
      <c r="A28" s="202"/>
      <c r="B28" s="280" t="s">
        <v>32</v>
      </c>
      <c r="C28" s="1309">
        <v>2.4937655860349127E-3</v>
      </c>
      <c r="D28" s="1310">
        <v>0.3944305901911887</v>
      </c>
      <c r="E28" s="1290"/>
      <c r="F28" s="1290"/>
      <c r="G28" s="1290"/>
      <c r="H28" s="280" t="s">
        <v>32</v>
      </c>
      <c r="I28" s="1309">
        <v>0.10266001662510391</v>
      </c>
      <c r="J28" s="1310">
        <v>0.89733998337489607</v>
      </c>
      <c r="K28" s="1290"/>
      <c r="L28" s="1290"/>
    </row>
    <row r="29" spans="1:12" ht="47.25" x14ac:dyDescent="0.25">
      <c r="A29" s="202"/>
      <c r="B29" s="1150" t="s">
        <v>57</v>
      </c>
      <c r="C29" s="1302">
        <v>2.3201856148491878E-3</v>
      </c>
      <c r="D29" s="1303">
        <v>0.3225058004640371</v>
      </c>
      <c r="E29" s="1290"/>
      <c r="F29" s="1290"/>
      <c r="G29" s="1290"/>
      <c r="H29" s="1150" t="s">
        <v>57</v>
      </c>
      <c r="I29" s="1302">
        <v>0.16473317865429235</v>
      </c>
      <c r="J29" s="1303">
        <v>0.83526682134570762</v>
      </c>
      <c r="K29" s="1290"/>
      <c r="L29" s="1290"/>
    </row>
    <row r="30" spans="1:12" ht="31.5" x14ac:dyDescent="0.25">
      <c r="A30" s="202"/>
      <c r="B30" s="1150" t="s">
        <v>58</v>
      </c>
      <c r="C30" s="1302">
        <v>2.5316455696202532E-3</v>
      </c>
      <c r="D30" s="1303">
        <v>0.41012658227848103</v>
      </c>
      <c r="E30" s="1290"/>
      <c r="F30" s="1290"/>
      <c r="G30" s="1290"/>
      <c r="H30" s="1150" t="s">
        <v>58</v>
      </c>
      <c r="I30" s="1302">
        <v>8.9113924050632912E-2</v>
      </c>
      <c r="J30" s="1303">
        <v>0.9108860759493671</v>
      </c>
      <c r="K30" s="1290"/>
      <c r="L30" s="1290"/>
    </row>
    <row r="31" spans="1:12" x14ac:dyDescent="0.25">
      <c r="A31" s="202"/>
      <c r="B31" s="280" t="s">
        <v>35</v>
      </c>
      <c r="C31" s="1309">
        <v>7.2254335260115606E-3</v>
      </c>
      <c r="D31" s="1310">
        <v>0.23988439306358381</v>
      </c>
      <c r="E31" s="1290"/>
      <c r="F31" s="1290"/>
      <c r="G31" s="1290"/>
      <c r="H31" s="280" t="s">
        <v>35</v>
      </c>
      <c r="I31" s="1309">
        <v>0.15606936416184972</v>
      </c>
      <c r="J31" s="1310">
        <v>0.84393063583815031</v>
      </c>
      <c r="K31" s="1290"/>
      <c r="L31" s="1290"/>
    </row>
    <row r="32" spans="1:12" ht="47.25" x14ac:dyDescent="0.25">
      <c r="A32" s="202"/>
      <c r="B32" s="1150" t="s">
        <v>57</v>
      </c>
      <c r="C32" s="1302">
        <v>6.1601642710472282E-3</v>
      </c>
      <c r="D32" s="1303">
        <v>0.25872689938398358</v>
      </c>
      <c r="E32" s="1290"/>
      <c r="F32" s="1290"/>
      <c r="G32" s="1290"/>
      <c r="H32" s="1150" t="s">
        <v>57</v>
      </c>
      <c r="I32" s="1302">
        <v>0.15605749486652978</v>
      </c>
      <c r="J32" s="1303">
        <v>0.84394250513347024</v>
      </c>
      <c r="K32" s="1290"/>
      <c r="L32" s="1290"/>
    </row>
    <row r="33" spans="1:15" ht="47.25" x14ac:dyDescent="0.25">
      <c r="A33" s="202"/>
      <c r="B33" s="1150" t="s">
        <v>58</v>
      </c>
      <c r="C33" s="1302">
        <v>9.7560975609756097E-3</v>
      </c>
      <c r="D33" s="1303">
        <v>0.1951219512195122</v>
      </c>
      <c r="E33" s="1290"/>
      <c r="F33" s="1290"/>
      <c r="G33" s="1290"/>
      <c r="H33" s="1150" t="s">
        <v>58</v>
      </c>
      <c r="I33" s="1302">
        <v>0.15609756097560976</v>
      </c>
      <c r="J33" s="1303">
        <v>0.84390243902439022</v>
      </c>
      <c r="K33" s="1290"/>
      <c r="L33" s="1290"/>
    </row>
    <row r="34" spans="1:15" x14ac:dyDescent="0.25">
      <c r="A34" s="202"/>
      <c r="B34" s="41" t="s">
        <v>36</v>
      </c>
      <c r="C34" s="1302">
        <v>5.2910052910052907E-3</v>
      </c>
      <c r="D34" s="1303">
        <v>0.23280423280423279</v>
      </c>
      <c r="E34" s="1290"/>
      <c r="F34" s="1290"/>
      <c r="G34" s="1290"/>
      <c r="H34" s="41" t="s">
        <v>36</v>
      </c>
      <c r="I34" s="1302">
        <v>0.21164021164021163</v>
      </c>
      <c r="J34" s="1303">
        <v>0.78835978835978837</v>
      </c>
      <c r="K34" s="1290"/>
      <c r="L34" s="1290"/>
    </row>
    <row r="35" spans="1:15" x14ac:dyDescent="0.25">
      <c r="A35" s="202"/>
      <c r="B35" s="1304" t="s">
        <v>37</v>
      </c>
      <c r="C35" s="1305">
        <v>3.4119988626670457E-3</v>
      </c>
      <c r="D35" s="1306">
        <v>0.35740688086437306</v>
      </c>
      <c r="E35" s="1296"/>
      <c r="F35" s="1296"/>
      <c r="G35" s="1296"/>
      <c r="H35" s="1304" t="s">
        <v>37</v>
      </c>
      <c r="I35" s="1305">
        <v>0.11970429343190218</v>
      </c>
      <c r="J35" s="1306">
        <v>0.88029570656809786</v>
      </c>
      <c r="K35" s="1296"/>
      <c r="L35" s="1296"/>
    </row>
    <row r="36" spans="1:15" x14ac:dyDescent="0.25">
      <c r="A36" s="202"/>
      <c r="B36" s="202"/>
      <c r="C36" s="1283"/>
      <c r="D36" s="1283"/>
      <c r="E36" s="1283"/>
      <c r="F36" s="1283"/>
      <c r="G36" s="1290"/>
      <c r="H36" s="1283"/>
      <c r="J36" s="202"/>
      <c r="K36" s="1283"/>
      <c r="L36" s="1283"/>
      <c r="M36" s="1283"/>
      <c r="N36" s="1283"/>
      <c r="O36" s="1283"/>
    </row>
    <row r="37" spans="1:15" x14ac:dyDescent="0.25">
      <c r="A37" s="202"/>
      <c r="B37" s="202"/>
      <c r="C37" s="1283"/>
      <c r="D37" s="1283"/>
      <c r="E37" s="1283"/>
      <c r="F37" s="1283"/>
      <c r="G37" s="1290"/>
      <c r="H37" s="1283"/>
      <c r="J37" s="202"/>
      <c r="K37" s="1283"/>
      <c r="L37" s="1283"/>
      <c r="M37" s="1283"/>
      <c r="N37" s="1283"/>
      <c r="O37" s="1283"/>
    </row>
    <row r="38" spans="1:15" x14ac:dyDescent="0.25">
      <c r="A38" s="202"/>
      <c r="B38" s="673" t="s">
        <v>1036</v>
      </c>
      <c r="C38" s="1283"/>
      <c r="D38" s="1283"/>
      <c r="E38" s="1283"/>
      <c r="F38" s="1283"/>
      <c r="G38" s="1290"/>
      <c r="H38" s="673" t="s">
        <v>1037</v>
      </c>
      <c r="K38" s="1283"/>
      <c r="L38" s="1283"/>
      <c r="M38" s="1283"/>
      <c r="N38" s="1283"/>
      <c r="O38" s="1283"/>
    </row>
    <row r="39" spans="1:15" ht="47.25" x14ac:dyDescent="0.25">
      <c r="A39" s="202"/>
      <c r="B39" s="1308" t="s">
        <v>951</v>
      </c>
      <c r="C39" s="1285" t="s">
        <v>943</v>
      </c>
      <c r="D39" s="1286" t="s">
        <v>944</v>
      </c>
      <c r="E39" s="201"/>
      <c r="F39" s="201"/>
      <c r="G39" s="201"/>
      <c r="H39" s="1308" t="s">
        <v>951</v>
      </c>
      <c r="I39" s="1285" t="s">
        <v>945</v>
      </c>
      <c r="J39" s="1286" t="s">
        <v>946</v>
      </c>
      <c r="K39" s="553"/>
      <c r="L39" s="1290"/>
    </row>
    <row r="40" spans="1:15" x14ac:dyDescent="0.25">
      <c r="A40" s="202"/>
      <c r="B40" s="280" t="s">
        <v>56</v>
      </c>
      <c r="C40" s="1311">
        <v>2.4937655860349127E-3</v>
      </c>
      <c r="D40" s="1312">
        <v>0.3944305901911887</v>
      </c>
      <c r="E40" s="1290"/>
      <c r="F40" s="1290"/>
      <c r="G40" s="1290"/>
      <c r="H40" s="280" t="s">
        <v>56</v>
      </c>
      <c r="I40" s="1312">
        <v>0.10266001662510391</v>
      </c>
      <c r="J40" s="1312">
        <v>0.89733998337489607</v>
      </c>
      <c r="K40" s="1290"/>
      <c r="L40" s="1290"/>
    </row>
    <row r="41" spans="1:15" x14ac:dyDescent="0.25">
      <c r="A41" s="202"/>
      <c r="B41" s="41" t="s">
        <v>270</v>
      </c>
      <c r="C41" s="1302">
        <v>6.7069081153588194E-4</v>
      </c>
      <c r="D41" s="1303">
        <v>0.44869215291750503</v>
      </c>
      <c r="E41" s="1290"/>
      <c r="F41" s="1290"/>
      <c r="G41" s="1290"/>
      <c r="H41" s="41" t="s">
        <v>270</v>
      </c>
      <c r="I41" s="1303">
        <v>5.2984574111334677E-2</v>
      </c>
      <c r="J41" s="1303">
        <v>0.94701542588866527</v>
      </c>
      <c r="K41" s="1290"/>
      <c r="L41" s="1290"/>
    </row>
    <row r="42" spans="1:15" x14ac:dyDescent="0.25">
      <c r="A42" s="202"/>
      <c r="B42" s="41" t="s">
        <v>271</v>
      </c>
      <c r="C42" s="1302">
        <v>5.5172413793103444E-3</v>
      </c>
      <c r="D42" s="1303">
        <v>0.28413793103448276</v>
      </c>
      <c r="E42" s="1290"/>
      <c r="F42" s="1290"/>
      <c r="G42" s="1290"/>
      <c r="H42" s="41" t="s">
        <v>271</v>
      </c>
      <c r="I42" s="1303">
        <v>0.20413793103448277</v>
      </c>
      <c r="J42" s="1303">
        <v>0.79586206896551726</v>
      </c>
      <c r="K42" s="1290"/>
      <c r="L42" s="1290"/>
    </row>
    <row r="43" spans="1:15" x14ac:dyDescent="0.25">
      <c r="A43" s="202"/>
      <c r="B43" s="41" t="s">
        <v>272</v>
      </c>
      <c r="C43" s="1313">
        <v>5.263157894736842E-3</v>
      </c>
      <c r="D43" s="1314">
        <v>0.38947368421052631</v>
      </c>
      <c r="E43" s="1315"/>
      <c r="F43" s="1315"/>
      <c r="G43" s="1315"/>
      <c r="H43" s="41" t="s">
        <v>272</v>
      </c>
      <c r="I43" s="1314">
        <v>0.10526315789473684</v>
      </c>
      <c r="J43" s="1314">
        <v>0.89473684210526316</v>
      </c>
      <c r="K43" s="1315"/>
      <c r="L43" s="1315"/>
    </row>
    <row r="44" spans="1:15" x14ac:dyDescent="0.25">
      <c r="A44" s="202"/>
      <c r="B44" s="280" t="s">
        <v>132</v>
      </c>
      <c r="C44" s="1309">
        <v>7.2254335260115606E-3</v>
      </c>
      <c r="D44" s="1310">
        <v>0.23988439306358381</v>
      </c>
      <c r="E44" s="1290"/>
      <c r="F44" s="1290"/>
      <c r="G44" s="1290"/>
      <c r="H44" s="280" t="s">
        <v>132</v>
      </c>
      <c r="I44" s="1310">
        <v>0.15606936416184972</v>
      </c>
      <c r="J44" s="1310">
        <v>0.84393063583815031</v>
      </c>
      <c r="K44" s="1290"/>
      <c r="L44" s="1290"/>
    </row>
    <row r="45" spans="1:15" x14ac:dyDescent="0.25">
      <c r="A45" s="202"/>
      <c r="B45" s="41" t="s">
        <v>270</v>
      </c>
      <c r="C45" s="1313">
        <v>0</v>
      </c>
      <c r="D45" s="1314">
        <v>0.21875</v>
      </c>
      <c r="E45" s="1315"/>
      <c r="F45" s="1315"/>
      <c r="G45" s="1315"/>
      <c r="H45" s="41" t="s">
        <v>270</v>
      </c>
      <c r="I45" s="1314">
        <v>0.10416666666666667</v>
      </c>
      <c r="J45" s="1314">
        <v>0.89583333333333337</v>
      </c>
      <c r="K45" s="1315"/>
      <c r="L45" s="1315"/>
      <c r="M45" s="1316"/>
      <c r="N45" s="1316"/>
    </row>
    <row r="46" spans="1:15" x14ac:dyDescent="0.25">
      <c r="A46" s="202"/>
      <c r="B46" s="41" t="s">
        <v>271</v>
      </c>
      <c r="C46" s="1313">
        <v>3.952569169960474E-3</v>
      </c>
      <c r="D46" s="1314">
        <v>0.25691699604743085</v>
      </c>
      <c r="E46" s="1315"/>
      <c r="F46" s="1315"/>
      <c r="G46" s="1315"/>
      <c r="H46" s="41" t="s">
        <v>271</v>
      </c>
      <c r="I46" s="1314">
        <v>0.20948616600790515</v>
      </c>
      <c r="J46" s="1314">
        <v>0.79051383399209485</v>
      </c>
      <c r="K46" s="1315"/>
      <c r="L46" s="1315"/>
      <c r="M46" s="1316"/>
      <c r="N46" s="1316"/>
    </row>
    <row r="47" spans="1:15" x14ac:dyDescent="0.25">
      <c r="A47" s="202"/>
      <c r="B47" s="41" t="s">
        <v>272</v>
      </c>
      <c r="C47" s="1317">
        <v>1.1661807580174927E-2</v>
      </c>
      <c r="D47" s="1318">
        <v>0.23323615160349853</v>
      </c>
      <c r="E47" s="1315"/>
      <c r="F47" s="1315"/>
      <c r="G47" s="1315"/>
      <c r="H47" s="41" t="s">
        <v>272</v>
      </c>
      <c r="I47" s="1318">
        <v>0.13119533527696792</v>
      </c>
      <c r="J47" s="1318">
        <v>0.86880466472303208</v>
      </c>
      <c r="K47" s="1315"/>
      <c r="L47" s="1315"/>
      <c r="M47" s="1316"/>
      <c r="N47" s="1316"/>
    </row>
    <row r="48" spans="1:15" ht="31.5" x14ac:dyDescent="0.25">
      <c r="A48" s="202"/>
      <c r="B48" s="1319" t="s">
        <v>952</v>
      </c>
      <c r="C48" s="1305">
        <v>3.4119988626670457E-3</v>
      </c>
      <c r="D48" s="1306">
        <v>0.35740688086437306</v>
      </c>
      <c r="E48" s="1296"/>
      <c r="F48" s="1296"/>
      <c r="G48" s="1296"/>
      <c r="H48" s="1319" t="s">
        <v>952</v>
      </c>
      <c r="I48" s="1306">
        <v>0.11970429343190218</v>
      </c>
      <c r="J48" s="1306">
        <v>0.88029570656809786</v>
      </c>
      <c r="K48" s="1296"/>
      <c r="L48" s="1296"/>
      <c r="M48" s="1316"/>
      <c r="N48" s="1316"/>
    </row>
    <row r="49" spans="1:15" x14ac:dyDescent="0.25">
      <c r="A49" s="202"/>
      <c r="B49" s="882"/>
      <c r="C49" s="1297"/>
      <c r="D49" s="1297"/>
      <c r="E49" s="1297"/>
      <c r="F49" s="1297"/>
      <c r="G49" s="1296"/>
      <c r="H49" s="1283"/>
      <c r="J49" s="882"/>
      <c r="K49" s="1297"/>
      <c r="M49" s="1316"/>
      <c r="N49" s="1316"/>
      <c r="O49" s="1283"/>
    </row>
    <row r="50" spans="1:15" x14ac:dyDescent="0.25">
      <c r="A50" s="202"/>
      <c r="B50" s="882"/>
      <c r="C50" s="1297"/>
      <c r="D50" s="1297"/>
      <c r="E50" s="1297"/>
      <c r="F50" s="1297"/>
      <c r="G50" s="1296"/>
      <c r="H50" s="1283"/>
      <c r="K50" s="1297"/>
      <c r="O50" s="1283"/>
    </row>
    <row r="51" spans="1:15" x14ac:dyDescent="0.25">
      <c r="A51" s="202"/>
      <c r="B51" s="673" t="s">
        <v>1038</v>
      </c>
      <c r="C51" s="1297"/>
      <c r="D51" s="1297"/>
      <c r="E51" s="1297"/>
      <c r="F51" s="1297"/>
      <c r="G51" s="1296"/>
      <c r="H51" s="673" t="s">
        <v>1039</v>
      </c>
      <c r="K51" s="1297"/>
      <c r="L51" s="1297"/>
      <c r="M51" s="1297"/>
      <c r="N51" s="1297"/>
      <c r="O51" s="1283"/>
    </row>
    <row r="52" spans="1:15" s="201" customFormat="1" ht="63" x14ac:dyDescent="0.25">
      <c r="A52" s="553"/>
      <c r="B52" s="1320" t="s">
        <v>953</v>
      </c>
      <c r="C52" s="1320" t="s">
        <v>954</v>
      </c>
      <c r="D52" s="1387" t="s">
        <v>943</v>
      </c>
      <c r="E52" s="1388" t="s">
        <v>944</v>
      </c>
      <c r="F52" s="1390"/>
      <c r="G52" s="1390"/>
      <c r="H52" s="1320" t="s">
        <v>953</v>
      </c>
      <c r="I52" s="1320" t="s">
        <v>954</v>
      </c>
      <c r="J52" s="1387" t="s">
        <v>945</v>
      </c>
      <c r="K52" s="1388" t="s">
        <v>946</v>
      </c>
      <c r="L52" s="553"/>
      <c r="M52" s="553"/>
    </row>
    <row r="53" spans="1:15" x14ac:dyDescent="0.25">
      <c r="A53" s="202"/>
      <c r="B53" s="1715" t="s">
        <v>29</v>
      </c>
      <c r="C53" s="1321" t="s">
        <v>52</v>
      </c>
      <c r="D53" s="1322">
        <v>0</v>
      </c>
      <c r="E53" s="1322">
        <v>0.57291666666666663</v>
      </c>
      <c r="F53" s="1290"/>
      <c r="G53" s="1290"/>
      <c r="H53" s="1715" t="s">
        <v>29</v>
      </c>
      <c r="I53" s="1321" t="s">
        <v>52</v>
      </c>
      <c r="J53" s="1322">
        <v>6.25E-2</v>
      </c>
      <c r="K53" s="1322">
        <v>0.9375</v>
      </c>
      <c r="L53" s="1290"/>
      <c r="M53" s="1290"/>
    </row>
    <row r="54" spans="1:15" x14ac:dyDescent="0.25">
      <c r="A54" s="202"/>
      <c r="B54" s="1716"/>
      <c r="C54" s="1321" t="s">
        <v>54</v>
      </c>
      <c r="D54" s="1322">
        <v>0</v>
      </c>
      <c r="E54" s="1322">
        <v>0.47368421052631576</v>
      </c>
      <c r="F54" s="1290"/>
      <c r="G54" s="1290"/>
      <c r="H54" s="1716"/>
      <c r="I54" s="1321" t="s">
        <v>54</v>
      </c>
      <c r="J54" s="1322">
        <v>7.8947368421052627E-2</v>
      </c>
      <c r="K54" s="1322">
        <v>0.92105263157894735</v>
      </c>
      <c r="L54" s="1290"/>
      <c r="M54" s="1290"/>
    </row>
    <row r="55" spans="1:15" x14ac:dyDescent="0.25">
      <c r="A55" s="202"/>
      <c r="B55" s="1323" t="s">
        <v>955</v>
      </c>
      <c r="C55" s="1324"/>
      <c r="D55" s="1325">
        <v>0</v>
      </c>
      <c r="E55" s="1325">
        <v>0.54477611940298509</v>
      </c>
      <c r="F55" s="1296"/>
      <c r="G55" s="1296"/>
      <c r="H55" s="1323" t="s">
        <v>955</v>
      </c>
      <c r="I55" s="1324"/>
      <c r="J55" s="1325">
        <v>6.7164179104477612E-2</v>
      </c>
      <c r="K55" s="1325">
        <v>0.93283582089552242</v>
      </c>
      <c r="L55" s="1296"/>
      <c r="M55" s="1296"/>
    </row>
    <row r="56" spans="1:15" x14ac:dyDescent="0.25">
      <c r="A56" s="202"/>
      <c r="B56" s="1715" t="s">
        <v>30</v>
      </c>
      <c r="C56" s="1321" t="s">
        <v>52</v>
      </c>
      <c r="D56" s="1322">
        <v>0</v>
      </c>
      <c r="E56" s="1322">
        <v>0.1111111111111111</v>
      </c>
      <c r="F56" s="1290"/>
      <c r="G56" s="1290"/>
      <c r="H56" s="1715" t="s">
        <v>30</v>
      </c>
      <c r="I56" s="1321" t="s">
        <v>52</v>
      </c>
      <c r="J56" s="1322">
        <v>0.1111111111111111</v>
      </c>
      <c r="K56" s="1322">
        <v>0.88888888888888884</v>
      </c>
      <c r="L56" s="1290"/>
      <c r="M56" s="1290"/>
    </row>
    <row r="57" spans="1:15" x14ac:dyDescent="0.25">
      <c r="A57" s="202"/>
      <c r="B57" s="1709"/>
      <c r="C57" s="1321" t="s">
        <v>53</v>
      </c>
      <c r="D57" s="1322">
        <v>0</v>
      </c>
      <c r="E57" s="1322">
        <v>0.23529411764705882</v>
      </c>
      <c r="F57" s="1290"/>
      <c r="G57" s="1290"/>
      <c r="H57" s="1709"/>
      <c r="I57" s="1321" t="s">
        <v>53</v>
      </c>
      <c r="J57" s="1322">
        <v>0.17647058823529413</v>
      </c>
      <c r="K57" s="1322">
        <v>0.82352941176470584</v>
      </c>
      <c r="L57" s="1290"/>
      <c r="M57" s="1290"/>
    </row>
    <row r="58" spans="1:15" x14ac:dyDescent="0.25">
      <c r="A58" s="202"/>
      <c r="B58" s="1716"/>
      <c r="C58" s="1321" t="s">
        <v>54</v>
      </c>
      <c r="D58" s="1322">
        <v>0</v>
      </c>
      <c r="E58" s="1322">
        <v>0.20833333333333334</v>
      </c>
      <c r="F58" s="1290"/>
      <c r="G58" s="1290"/>
      <c r="H58" s="1716"/>
      <c r="I58" s="1321" t="s">
        <v>54</v>
      </c>
      <c r="J58" s="1322">
        <v>0.41666666666666669</v>
      </c>
      <c r="K58" s="1322">
        <v>0.58333333333333337</v>
      </c>
      <c r="L58" s="1290"/>
      <c r="M58" s="1290"/>
    </row>
    <row r="59" spans="1:15" x14ac:dyDescent="0.25">
      <c r="A59" s="202"/>
      <c r="B59" s="1323" t="s">
        <v>956</v>
      </c>
      <c r="C59" s="1324"/>
      <c r="D59" s="1325">
        <v>0</v>
      </c>
      <c r="E59" s="1325">
        <v>0.1864406779661017</v>
      </c>
      <c r="F59" s="1296"/>
      <c r="G59" s="1296"/>
      <c r="H59" s="1323" t="s">
        <v>956</v>
      </c>
      <c r="I59" s="1324"/>
      <c r="J59" s="1325">
        <v>0.25423728813559321</v>
      </c>
      <c r="K59" s="1325">
        <v>0.74576271186440679</v>
      </c>
      <c r="L59" s="1296"/>
      <c r="M59" s="1296"/>
    </row>
    <row r="60" spans="1:15" x14ac:dyDescent="0.25">
      <c r="A60" s="202"/>
      <c r="B60" s="1715" t="s">
        <v>31</v>
      </c>
      <c r="C60" s="1321" t="s">
        <v>52</v>
      </c>
      <c r="D60" s="1322">
        <v>0</v>
      </c>
      <c r="E60" s="1322">
        <v>0.7142857142857143</v>
      </c>
      <c r="F60" s="1290"/>
      <c r="G60" s="1290"/>
      <c r="H60" s="1715" t="s">
        <v>31</v>
      </c>
      <c r="I60" s="1321" t="s">
        <v>52</v>
      </c>
      <c r="J60" s="1322">
        <v>0</v>
      </c>
      <c r="K60" s="1322">
        <v>1</v>
      </c>
      <c r="L60" s="1290"/>
      <c r="M60" s="1290"/>
    </row>
    <row r="61" spans="1:15" x14ac:dyDescent="0.25">
      <c r="A61" s="202"/>
      <c r="B61" s="1709"/>
      <c r="C61" s="1321" t="s">
        <v>53</v>
      </c>
      <c r="D61" s="1322">
        <v>0</v>
      </c>
      <c r="E61" s="1322">
        <v>0.2</v>
      </c>
      <c r="F61" s="1290"/>
      <c r="G61" s="1290"/>
      <c r="H61" s="1709"/>
      <c r="I61" s="1321" t="s">
        <v>53</v>
      </c>
      <c r="J61" s="1322">
        <v>0</v>
      </c>
      <c r="K61" s="1322">
        <v>1</v>
      </c>
      <c r="L61" s="1290"/>
      <c r="M61" s="1290"/>
    </row>
    <row r="62" spans="1:15" x14ac:dyDescent="0.25">
      <c r="A62" s="202"/>
      <c r="B62" s="1716"/>
      <c r="C62" s="1321" t="s">
        <v>54</v>
      </c>
      <c r="D62" s="1322">
        <v>0</v>
      </c>
      <c r="E62" s="1322">
        <v>0.32</v>
      </c>
      <c r="F62" s="1290"/>
      <c r="G62" s="1290"/>
      <c r="H62" s="1716"/>
      <c r="I62" s="1321" t="s">
        <v>54</v>
      </c>
      <c r="J62" s="1322">
        <v>0.08</v>
      </c>
      <c r="K62" s="1322">
        <v>0.92</v>
      </c>
      <c r="L62" s="1290"/>
      <c r="M62" s="1290"/>
    </row>
    <row r="63" spans="1:15" x14ac:dyDescent="0.25">
      <c r="A63" s="202"/>
      <c r="B63" s="1323" t="s">
        <v>957</v>
      </c>
      <c r="C63" s="1324"/>
      <c r="D63" s="1325">
        <v>0</v>
      </c>
      <c r="E63" s="1325">
        <v>0.3783783783783784</v>
      </c>
      <c r="F63" s="1296"/>
      <c r="G63" s="1296"/>
      <c r="H63" s="1323" t="s">
        <v>957</v>
      </c>
      <c r="I63" s="1324"/>
      <c r="J63" s="1325">
        <v>5.4054054054054057E-2</v>
      </c>
      <c r="K63" s="1325">
        <v>0.94594594594594594</v>
      </c>
      <c r="L63" s="1296"/>
      <c r="M63" s="1296"/>
    </row>
    <row r="64" spans="1:15" x14ac:dyDescent="0.25">
      <c r="A64" s="202"/>
      <c r="B64" s="1715" t="s">
        <v>32</v>
      </c>
      <c r="C64" s="1321" t="s">
        <v>52</v>
      </c>
      <c r="D64" s="1322">
        <v>6.7069081153588194E-4</v>
      </c>
      <c r="E64" s="1322">
        <v>0.44869215291750503</v>
      </c>
      <c r="F64" s="1290"/>
      <c r="G64" s="1290"/>
      <c r="H64" s="1715" t="s">
        <v>32</v>
      </c>
      <c r="I64" s="1321" t="s">
        <v>52</v>
      </c>
      <c r="J64" s="1322">
        <v>5.2984574111334677E-2</v>
      </c>
      <c r="K64" s="1322">
        <v>0.94701542588866527</v>
      </c>
      <c r="L64" s="1290"/>
      <c r="M64" s="1290"/>
    </row>
    <row r="65" spans="1:13" x14ac:dyDescent="0.25">
      <c r="A65" s="202"/>
      <c r="B65" s="1709"/>
      <c r="C65" s="1321" t="s">
        <v>53</v>
      </c>
      <c r="D65" s="1322">
        <v>5.5172413793103444E-3</v>
      </c>
      <c r="E65" s="1322">
        <v>0.28413793103448276</v>
      </c>
      <c r="F65" s="1290"/>
      <c r="G65" s="1290"/>
      <c r="H65" s="1709"/>
      <c r="I65" s="1321" t="s">
        <v>53</v>
      </c>
      <c r="J65" s="1322">
        <v>0.20413793103448277</v>
      </c>
      <c r="K65" s="1322">
        <v>0.79586206896551726</v>
      </c>
      <c r="L65" s="1290"/>
      <c r="M65" s="1290"/>
    </row>
    <row r="66" spans="1:13" x14ac:dyDescent="0.25">
      <c r="A66" s="202"/>
      <c r="B66" s="1716"/>
      <c r="C66" s="1321" t="s">
        <v>54</v>
      </c>
      <c r="D66" s="1322">
        <v>5.263157894736842E-3</v>
      </c>
      <c r="E66" s="1322">
        <v>0.38947368421052631</v>
      </c>
      <c r="F66" s="1290"/>
      <c r="G66" s="1290"/>
      <c r="H66" s="1716"/>
      <c r="I66" s="1321" t="s">
        <v>54</v>
      </c>
      <c r="J66" s="1322">
        <v>0.10526315789473684</v>
      </c>
      <c r="K66" s="1322">
        <v>0.89473684210526316</v>
      </c>
      <c r="L66" s="1290"/>
      <c r="M66" s="1290"/>
    </row>
    <row r="67" spans="1:13" x14ac:dyDescent="0.25">
      <c r="A67" s="202"/>
      <c r="B67" s="1323" t="s">
        <v>958</v>
      </c>
      <c r="C67" s="1324"/>
      <c r="D67" s="1325">
        <v>2.4937655860349127E-3</v>
      </c>
      <c r="E67" s="1325">
        <v>0.3944305901911887</v>
      </c>
      <c r="F67" s="1296"/>
      <c r="G67" s="1296"/>
      <c r="H67" s="1323" t="s">
        <v>958</v>
      </c>
      <c r="I67" s="1324"/>
      <c r="J67" s="1325">
        <v>0.10266001662510391</v>
      </c>
      <c r="K67" s="1325">
        <v>0.89733998337489607</v>
      </c>
      <c r="L67" s="1296"/>
      <c r="M67" s="1296"/>
    </row>
    <row r="68" spans="1:13" x14ac:dyDescent="0.25">
      <c r="A68" s="202"/>
      <c r="B68" s="1715" t="s">
        <v>35</v>
      </c>
      <c r="C68" s="1321" t="s">
        <v>52</v>
      </c>
      <c r="D68" s="1322">
        <v>0</v>
      </c>
      <c r="E68" s="1322">
        <v>0.21875</v>
      </c>
      <c r="F68" s="1290"/>
      <c r="G68" s="1290"/>
      <c r="H68" s="1715" t="s">
        <v>35</v>
      </c>
      <c r="I68" s="1321" t="s">
        <v>52</v>
      </c>
      <c r="J68" s="1322">
        <v>0.10416666666666667</v>
      </c>
      <c r="K68" s="1322">
        <v>0.89583333333333337</v>
      </c>
      <c r="L68" s="1290"/>
      <c r="M68" s="1290"/>
    </row>
    <row r="69" spans="1:13" x14ac:dyDescent="0.25">
      <c r="A69" s="202"/>
      <c r="B69" s="1709"/>
      <c r="C69" s="1321" t="s">
        <v>53</v>
      </c>
      <c r="D69" s="1322">
        <v>3.952569169960474E-3</v>
      </c>
      <c r="E69" s="1322">
        <v>0.25691699604743085</v>
      </c>
      <c r="F69" s="1290"/>
      <c r="G69" s="1290"/>
      <c r="H69" s="1709"/>
      <c r="I69" s="1321" t="s">
        <v>53</v>
      </c>
      <c r="J69" s="1322">
        <v>0.20948616600790515</v>
      </c>
      <c r="K69" s="1322">
        <v>0.79051383399209485</v>
      </c>
      <c r="L69" s="1290"/>
      <c r="M69" s="1290"/>
    </row>
    <row r="70" spans="1:13" x14ac:dyDescent="0.25">
      <c r="A70" s="202"/>
      <c r="B70" s="1716"/>
      <c r="C70" s="1321" t="s">
        <v>54</v>
      </c>
      <c r="D70" s="1322">
        <v>1.1661807580174927E-2</v>
      </c>
      <c r="E70" s="1322">
        <v>0.23323615160349853</v>
      </c>
      <c r="F70" s="1290"/>
      <c r="G70" s="1290"/>
      <c r="H70" s="1716"/>
      <c r="I70" s="1321" t="s">
        <v>54</v>
      </c>
      <c r="J70" s="1322">
        <v>0.13119533527696792</v>
      </c>
      <c r="K70" s="1322">
        <v>0.86880466472303208</v>
      </c>
      <c r="L70" s="1290"/>
      <c r="M70" s="1290"/>
    </row>
    <row r="71" spans="1:13" x14ac:dyDescent="0.25">
      <c r="A71" s="202"/>
      <c r="B71" s="1323" t="s">
        <v>959</v>
      </c>
      <c r="C71" s="1324"/>
      <c r="D71" s="1325">
        <v>7.2254335260115606E-3</v>
      </c>
      <c r="E71" s="1325">
        <v>0.23988439306358381</v>
      </c>
      <c r="F71" s="1296"/>
      <c r="G71" s="1296"/>
      <c r="H71" s="1323" t="s">
        <v>959</v>
      </c>
      <c r="I71" s="1324"/>
      <c r="J71" s="1325">
        <v>0.15606936416184972</v>
      </c>
      <c r="K71" s="1325">
        <v>0.84393063583815031</v>
      </c>
      <c r="L71" s="1296"/>
      <c r="M71" s="1296"/>
    </row>
    <row r="72" spans="1:13" x14ac:dyDescent="0.25">
      <c r="A72" s="202"/>
      <c r="B72" s="1715" t="s">
        <v>36</v>
      </c>
      <c r="C72" s="1321" t="s">
        <v>52</v>
      </c>
      <c r="D72" s="1322">
        <v>0</v>
      </c>
      <c r="E72" s="1322">
        <v>0</v>
      </c>
      <c r="F72" s="1290"/>
      <c r="G72" s="1290"/>
      <c r="H72" s="1715" t="s">
        <v>36</v>
      </c>
      <c r="I72" s="1321" t="s">
        <v>52</v>
      </c>
      <c r="J72" s="1322">
        <v>0</v>
      </c>
      <c r="K72" s="1322">
        <v>1</v>
      </c>
      <c r="L72" s="1290"/>
      <c r="M72" s="1290"/>
    </row>
    <row r="73" spans="1:13" x14ac:dyDescent="0.25">
      <c r="A73" s="202"/>
      <c r="B73" s="1709"/>
      <c r="C73" s="1321" t="s">
        <v>53</v>
      </c>
      <c r="D73" s="1322">
        <v>0</v>
      </c>
      <c r="E73" s="1322">
        <v>0.14285714285714285</v>
      </c>
      <c r="F73" s="1290"/>
      <c r="G73" s="1290"/>
      <c r="H73" s="1709"/>
      <c r="I73" s="1321" t="s">
        <v>53</v>
      </c>
      <c r="J73" s="1322">
        <v>0.14285714285714285</v>
      </c>
      <c r="K73" s="1322">
        <v>0.8571428571428571</v>
      </c>
      <c r="L73" s="1290"/>
      <c r="M73" s="1290"/>
    </row>
    <row r="74" spans="1:13" x14ac:dyDescent="0.25">
      <c r="A74" s="202"/>
      <c r="B74" s="1716"/>
      <c r="C74" s="1321" t="s">
        <v>54</v>
      </c>
      <c r="D74" s="1322">
        <v>6.024096385542169E-3</v>
      </c>
      <c r="E74" s="1322">
        <v>0.24698795180722891</v>
      </c>
      <c r="F74" s="1290"/>
      <c r="G74" s="1290"/>
      <c r="H74" s="1716"/>
      <c r="I74" s="1321" t="s">
        <v>54</v>
      </c>
      <c r="J74" s="1322">
        <v>0.22289156626506024</v>
      </c>
      <c r="K74" s="1322">
        <v>0.77710843373493976</v>
      </c>
      <c r="L74" s="1290"/>
      <c r="M74" s="1290"/>
    </row>
    <row r="75" spans="1:13" x14ac:dyDescent="0.25">
      <c r="A75" s="202"/>
      <c r="B75" s="1323" t="s">
        <v>960</v>
      </c>
      <c r="C75" s="1324"/>
      <c r="D75" s="1325">
        <v>5.2910052910052907E-3</v>
      </c>
      <c r="E75" s="1325">
        <v>0.23280423280423279</v>
      </c>
      <c r="F75" s="1296"/>
      <c r="G75" s="1296"/>
      <c r="H75" s="1323" t="s">
        <v>960</v>
      </c>
      <c r="I75" s="1324"/>
      <c r="J75" s="1325">
        <v>0.21164021164021163</v>
      </c>
      <c r="K75" s="1325">
        <v>0.78835978835978837</v>
      </c>
      <c r="L75" s="1296"/>
      <c r="M75" s="1296"/>
    </row>
    <row r="76" spans="1:13" ht="15" customHeight="1" x14ac:dyDescent="0.25">
      <c r="A76" s="202"/>
      <c r="B76" s="1733" t="s">
        <v>1029</v>
      </c>
      <c r="C76" s="1321" t="s">
        <v>52</v>
      </c>
      <c r="D76" s="1322">
        <v>5.8479532163742691E-4</v>
      </c>
      <c r="E76" s="1322">
        <v>0.43976608187134503</v>
      </c>
      <c r="F76" s="1290"/>
      <c r="G76" s="1290"/>
      <c r="H76" s="1733" t="s">
        <v>1029</v>
      </c>
      <c r="I76" s="1321" t="s">
        <v>52</v>
      </c>
      <c r="J76" s="1322">
        <v>5.6725146198830408E-2</v>
      </c>
      <c r="K76" s="1322">
        <v>0.9432748538011696</v>
      </c>
      <c r="L76" s="1290"/>
      <c r="M76" s="1290"/>
    </row>
    <row r="77" spans="1:13" x14ac:dyDescent="0.25">
      <c r="A77" s="202"/>
      <c r="B77" s="1734"/>
      <c r="C77" s="1321" t="s">
        <v>53</v>
      </c>
      <c r="D77" s="1322">
        <v>4.8971596474045058E-3</v>
      </c>
      <c r="E77" s="1322">
        <v>0.27326150832517138</v>
      </c>
      <c r="F77" s="1290"/>
      <c r="G77" s="1290"/>
      <c r="H77" s="1734"/>
      <c r="I77" s="1321" t="s">
        <v>53</v>
      </c>
      <c r="J77" s="1322">
        <v>0.20274240940254654</v>
      </c>
      <c r="K77" s="1322">
        <v>0.79725759059745349</v>
      </c>
      <c r="L77" s="1290"/>
      <c r="M77" s="1290"/>
    </row>
    <row r="78" spans="1:13" x14ac:dyDescent="0.25">
      <c r="A78" s="202"/>
      <c r="B78" s="1735"/>
      <c r="C78" s="1321" t="s">
        <v>54</v>
      </c>
      <c r="D78" s="1322">
        <v>7.6335877862595417E-3</v>
      </c>
      <c r="E78" s="1322">
        <v>0.2875318066157761</v>
      </c>
      <c r="F78" s="1290"/>
      <c r="G78" s="1290"/>
      <c r="H78" s="1735"/>
      <c r="I78" s="1321" t="s">
        <v>54</v>
      </c>
      <c r="J78" s="1322">
        <v>0.14885496183206107</v>
      </c>
      <c r="K78" s="1322">
        <v>0.85114503816793896</v>
      </c>
      <c r="L78" s="1290"/>
      <c r="M78" s="1290"/>
    </row>
    <row r="79" spans="1:13" x14ac:dyDescent="0.25">
      <c r="A79" s="202"/>
      <c r="B79" s="1326" t="s">
        <v>37</v>
      </c>
      <c r="C79" s="1326"/>
      <c r="D79" s="1327">
        <v>3.4119988626670457E-3</v>
      </c>
      <c r="E79" s="1327">
        <v>0.35740688086437306</v>
      </c>
      <c r="F79" s="1296"/>
      <c r="G79" s="1296"/>
      <c r="H79" s="1326" t="s">
        <v>37</v>
      </c>
      <c r="I79" s="1326"/>
      <c r="J79" s="1327">
        <v>0.11970429343190218</v>
      </c>
      <c r="K79" s="1327">
        <v>0.88029570656809786</v>
      </c>
      <c r="L79" s="1296"/>
      <c r="M79" s="1296"/>
    </row>
    <row r="80" spans="1:13" x14ac:dyDescent="0.25">
      <c r="A80" s="202"/>
      <c r="B80" s="882"/>
      <c r="C80" s="1297"/>
      <c r="D80" s="1297"/>
      <c r="E80" s="1297"/>
      <c r="F80" s="1296"/>
      <c r="G80" s="1296"/>
      <c r="H80" s="1283"/>
      <c r="L80" s="202"/>
      <c r="M80" s="202"/>
    </row>
    <row r="81" spans="1:14" x14ac:dyDescent="0.25">
      <c r="A81" s="202"/>
      <c r="B81" s="882"/>
      <c r="C81" s="1297"/>
      <c r="D81" s="1297"/>
      <c r="E81" s="1297"/>
      <c r="F81" s="1297"/>
      <c r="G81" s="1296"/>
      <c r="H81" s="1283"/>
      <c r="L81" s="202"/>
      <c r="M81" s="202"/>
    </row>
    <row r="82" spans="1:14" x14ac:dyDescent="0.25">
      <c r="A82" s="202"/>
      <c r="B82" s="882"/>
      <c r="C82" s="1297"/>
      <c r="D82" s="1297"/>
      <c r="E82" s="1297"/>
      <c r="F82" s="1297"/>
      <c r="G82" s="1296"/>
      <c r="H82" s="1283"/>
    </row>
    <row r="83" spans="1:14" x14ac:dyDescent="0.25">
      <c r="A83" s="202"/>
      <c r="B83" s="882"/>
      <c r="C83" s="1297"/>
      <c r="D83" s="1297"/>
      <c r="E83" s="1297"/>
      <c r="F83" s="1297"/>
      <c r="G83" s="1296"/>
      <c r="H83" s="1283"/>
    </row>
    <row r="84" spans="1:14" x14ac:dyDescent="0.25">
      <c r="A84" s="202"/>
      <c r="B84" s="882"/>
      <c r="C84" s="1297"/>
      <c r="D84" s="1297"/>
      <c r="E84" s="1297"/>
      <c r="F84" s="1297"/>
      <c r="G84" s="1296"/>
      <c r="H84" s="1283"/>
    </row>
    <row r="85" spans="1:14" ht="15" customHeight="1" x14ac:dyDescent="0.25">
      <c r="A85" s="202"/>
      <c r="B85" s="92" t="s">
        <v>1040</v>
      </c>
      <c r="C85" s="1297"/>
      <c r="D85" s="1297"/>
      <c r="E85" s="1297"/>
      <c r="F85" s="1297"/>
      <c r="G85" s="1296"/>
      <c r="H85" s="92" t="s">
        <v>1041</v>
      </c>
      <c r="K85" s="1297"/>
      <c r="L85" s="1297"/>
      <c r="M85" s="1297"/>
      <c r="N85" s="1297"/>
    </row>
    <row r="86" spans="1:14" s="201" customFormat="1" ht="47.25" x14ac:dyDescent="0.25">
      <c r="A86" s="553"/>
      <c r="B86" s="1299" t="s">
        <v>961</v>
      </c>
      <c r="C86" s="1387" t="s">
        <v>943</v>
      </c>
      <c r="D86" s="1388" t="s">
        <v>944</v>
      </c>
      <c r="E86" s="1290"/>
      <c r="F86" s="1290"/>
      <c r="G86" s="1290"/>
      <c r="H86" s="1299" t="s">
        <v>961</v>
      </c>
      <c r="I86" s="1387" t="s">
        <v>945</v>
      </c>
      <c r="J86" s="1388" t="s">
        <v>946</v>
      </c>
    </row>
    <row r="87" spans="1:14" x14ac:dyDescent="0.25">
      <c r="A87" s="202"/>
      <c r="B87" s="41"/>
      <c r="C87" s="1328"/>
      <c r="D87" s="1329"/>
      <c r="E87" s="1283"/>
      <c r="F87" s="1283"/>
      <c r="G87" s="1290"/>
      <c r="H87" s="41"/>
      <c r="I87" s="1328"/>
      <c r="J87" s="1329"/>
    </row>
    <row r="88" spans="1:14" x14ac:dyDescent="0.25">
      <c r="A88" s="202"/>
      <c r="B88" s="159" t="s">
        <v>104</v>
      </c>
      <c r="C88" s="1330"/>
      <c r="D88" s="1331"/>
      <c r="E88" s="1283"/>
      <c r="F88" s="1283"/>
      <c r="G88" s="1290"/>
      <c r="H88" s="159" t="s">
        <v>104</v>
      </c>
      <c r="I88" s="1330"/>
      <c r="J88" s="1331"/>
      <c r="K88" s="202"/>
      <c r="L88" s="202"/>
    </row>
    <row r="89" spans="1:14" x14ac:dyDescent="0.25">
      <c r="A89" s="202"/>
      <c r="B89" s="41" t="s">
        <v>105</v>
      </c>
      <c r="C89" s="1302">
        <v>9.6805421103581804E-4</v>
      </c>
      <c r="D89" s="1303">
        <v>0.4394966118102614</v>
      </c>
      <c r="E89" s="1290"/>
      <c r="F89" s="1290"/>
      <c r="G89" s="1290"/>
      <c r="H89" s="41" t="s">
        <v>105</v>
      </c>
      <c r="I89" s="1302">
        <v>8.7124878993223617E-2</v>
      </c>
      <c r="J89" s="1303">
        <v>0.91287512100677637</v>
      </c>
      <c r="K89" s="1290"/>
      <c r="L89" s="1290"/>
    </row>
    <row r="90" spans="1:14" x14ac:dyDescent="0.25">
      <c r="A90" s="202"/>
      <c r="B90" s="41" t="s">
        <v>106</v>
      </c>
      <c r="C90" s="1302">
        <v>5.1493305870236867E-4</v>
      </c>
      <c r="D90" s="1303">
        <v>0.44953656024716787</v>
      </c>
      <c r="E90" s="1290"/>
      <c r="F90" s="1290"/>
      <c r="G90" s="1290"/>
      <c r="H90" s="41" t="s">
        <v>106</v>
      </c>
      <c r="I90" s="1302">
        <v>7.1575695159629249E-2</v>
      </c>
      <c r="J90" s="1303">
        <v>0.92842430484037075</v>
      </c>
      <c r="K90" s="1290"/>
      <c r="L90" s="1290"/>
    </row>
    <row r="91" spans="1:14" x14ac:dyDescent="0.25">
      <c r="A91" s="202"/>
      <c r="B91" s="41" t="s">
        <v>107</v>
      </c>
      <c r="C91" s="1302">
        <v>0</v>
      </c>
      <c r="D91" s="1303">
        <v>0.4525939177101968</v>
      </c>
      <c r="E91" s="1290"/>
      <c r="F91" s="1290"/>
      <c r="G91" s="1290"/>
      <c r="H91" s="41" t="s">
        <v>107</v>
      </c>
      <c r="I91" s="1302">
        <v>9.838998211091235E-2</v>
      </c>
      <c r="J91" s="1303">
        <v>0.90161001788908768</v>
      </c>
      <c r="K91" s="1290"/>
      <c r="L91" s="1290"/>
    </row>
    <row r="92" spans="1:14" x14ac:dyDescent="0.25">
      <c r="A92" s="202"/>
      <c r="B92" s="41" t="s">
        <v>108</v>
      </c>
      <c r="C92" s="1302">
        <v>0</v>
      </c>
      <c r="D92" s="1303">
        <v>0.4228855721393035</v>
      </c>
      <c r="E92" s="1290"/>
      <c r="F92" s="1290"/>
      <c r="G92" s="1290"/>
      <c r="H92" s="41" t="s">
        <v>108</v>
      </c>
      <c r="I92" s="1302">
        <v>0.11442786069651742</v>
      </c>
      <c r="J92" s="1303">
        <v>0.88557213930348255</v>
      </c>
      <c r="K92" s="1290"/>
      <c r="L92" s="1290"/>
    </row>
    <row r="93" spans="1:14" x14ac:dyDescent="0.25">
      <c r="A93" s="202"/>
      <c r="B93" s="41" t="s">
        <v>109</v>
      </c>
      <c r="C93" s="1302">
        <v>0</v>
      </c>
      <c r="D93" s="1303">
        <v>0.47549019607843135</v>
      </c>
      <c r="E93" s="1290"/>
      <c r="F93" s="1290"/>
      <c r="G93" s="1290"/>
      <c r="H93" s="41" t="s">
        <v>109</v>
      </c>
      <c r="I93" s="1302">
        <v>7.5163398692810454E-2</v>
      </c>
      <c r="J93" s="1303">
        <v>0.92483660130718959</v>
      </c>
      <c r="K93" s="1290"/>
      <c r="L93" s="1290"/>
    </row>
    <row r="94" spans="1:14" x14ac:dyDescent="0.25">
      <c r="A94" s="202"/>
      <c r="B94" s="41" t="s">
        <v>110</v>
      </c>
      <c r="C94" s="1302">
        <v>0</v>
      </c>
      <c r="D94" s="1303">
        <v>0.48132780082987553</v>
      </c>
      <c r="E94" s="1290"/>
      <c r="F94" s="1290"/>
      <c r="G94" s="1290"/>
      <c r="H94" s="41" t="s">
        <v>110</v>
      </c>
      <c r="I94" s="1302">
        <v>8.2987551867219914E-2</v>
      </c>
      <c r="J94" s="1303">
        <v>0.91701244813278004</v>
      </c>
      <c r="K94" s="1290"/>
      <c r="L94" s="1290"/>
    </row>
    <row r="95" spans="1:14" x14ac:dyDescent="0.25">
      <c r="A95" s="202"/>
      <c r="B95" s="159" t="s">
        <v>103</v>
      </c>
      <c r="C95" s="1332">
        <v>4.3591979075850045E-4</v>
      </c>
      <c r="D95" s="1333">
        <v>0.45161290322580644</v>
      </c>
      <c r="E95" s="1391"/>
      <c r="F95" s="1361"/>
      <c r="G95" s="1290"/>
      <c r="H95" s="159" t="s">
        <v>103</v>
      </c>
      <c r="I95" s="1334">
        <v>8.1299040976460332E-2</v>
      </c>
      <c r="J95" s="1333">
        <v>0.91870095902353965</v>
      </c>
      <c r="K95" s="1361"/>
      <c r="L95" s="1361"/>
    </row>
    <row r="96" spans="1:14" x14ac:dyDescent="0.25">
      <c r="A96" s="202"/>
      <c r="B96" s="41"/>
      <c r="C96" s="1302"/>
      <c r="D96" s="1303"/>
      <c r="E96" s="1290"/>
      <c r="F96" s="1290"/>
      <c r="G96" s="1290"/>
      <c r="H96" s="41"/>
      <c r="I96" s="1302"/>
      <c r="J96" s="1303"/>
      <c r="K96" s="1290"/>
      <c r="L96" s="1290"/>
    </row>
    <row r="97" spans="1:61" x14ac:dyDescent="0.25">
      <c r="A97" s="202"/>
      <c r="B97" s="159" t="s">
        <v>111</v>
      </c>
      <c r="C97" s="1313"/>
      <c r="D97" s="1314"/>
      <c r="E97" s="1315"/>
      <c r="F97" s="1315"/>
      <c r="G97" s="1290"/>
      <c r="H97" s="159" t="s">
        <v>111</v>
      </c>
      <c r="I97" s="1313"/>
      <c r="J97" s="1314"/>
      <c r="K97" s="1315"/>
      <c r="L97" s="1315"/>
    </row>
    <row r="98" spans="1:61" x14ac:dyDescent="0.25">
      <c r="A98" s="202"/>
      <c r="B98" s="167" t="s">
        <v>112</v>
      </c>
      <c r="C98" s="1313">
        <v>5.7803468208092483E-3</v>
      </c>
      <c r="D98" s="1314">
        <v>0.2774566473988439</v>
      </c>
      <c r="E98" s="1315"/>
      <c r="F98" s="1315"/>
      <c r="G98" s="1290"/>
      <c r="H98" s="167" t="s">
        <v>112</v>
      </c>
      <c r="I98" s="1313">
        <v>0.12716763005780346</v>
      </c>
      <c r="J98" s="1314">
        <v>0.87283236994219648</v>
      </c>
      <c r="K98" s="1315"/>
      <c r="L98" s="1315"/>
    </row>
    <row r="99" spans="1:61" x14ac:dyDescent="0.25">
      <c r="A99" s="202"/>
      <c r="B99" s="167" t="s">
        <v>113</v>
      </c>
      <c r="C99" s="1313">
        <v>0</v>
      </c>
      <c r="D99" s="1314">
        <v>0.39285714285714285</v>
      </c>
      <c r="E99" s="1315"/>
      <c r="F99" s="1315"/>
      <c r="G99" s="1290"/>
      <c r="H99" s="167" t="s">
        <v>113</v>
      </c>
      <c r="I99" s="1313">
        <v>0.11363636363636363</v>
      </c>
      <c r="J99" s="1314">
        <v>0.88636363636363635</v>
      </c>
      <c r="K99" s="1315"/>
      <c r="L99" s="1315"/>
    </row>
    <row r="100" spans="1:61" x14ac:dyDescent="0.25">
      <c r="A100" s="202"/>
      <c r="B100" s="167" t="s">
        <v>114</v>
      </c>
      <c r="C100" s="1313">
        <v>2.5575447570332483E-3</v>
      </c>
      <c r="D100" s="1314">
        <v>0.39641943734015345</v>
      </c>
      <c r="E100" s="1315"/>
      <c r="F100" s="1315"/>
      <c r="G100" s="1290"/>
      <c r="H100" s="167" t="s">
        <v>114</v>
      </c>
      <c r="I100" s="1313">
        <v>9.4629156010230184E-2</v>
      </c>
      <c r="J100" s="1314">
        <v>0.90537084398976986</v>
      </c>
      <c r="K100" s="1315"/>
      <c r="L100" s="1315"/>
    </row>
    <row r="101" spans="1:61" x14ac:dyDescent="0.25">
      <c r="A101" s="202"/>
      <c r="B101" s="167" t="s">
        <v>115</v>
      </c>
      <c r="C101" s="1302">
        <v>0</v>
      </c>
      <c r="D101" s="1303">
        <v>0.3832199546485261</v>
      </c>
      <c r="E101" s="1290"/>
      <c r="F101" s="1290"/>
      <c r="G101" s="1290"/>
      <c r="H101" s="167" t="s">
        <v>115</v>
      </c>
      <c r="I101" s="1302">
        <v>9.7505668934240369E-2</v>
      </c>
      <c r="J101" s="1303">
        <v>0.9024943310657596</v>
      </c>
      <c r="K101" s="1290"/>
      <c r="L101" s="1290"/>
    </row>
    <row r="102" spans="1:61" x14ac:dyDescent="0.25">
      <c r="A102" s="202"/>
      <c r="B102" s="167" t="s">
        <v>116</v>
      </c>
      <c r="C102" s="1302">
        <v>0</v>
      </c>
      <c r="D102" s="1303">
        <v>0.39420935412026725</v>
      </c>
      <c r="E102" s="1290"/>
      <c r="F102" s="1290"/>
      <c r="G102" s="1290"/>
      <c r="H102" s="167" t="s">
        <v>116</v>
      </c>
      <c r="I102" s="1302">
        <v>7.3496659242761692E-2</v>
      </c>
      <c r="J102" s="1303">
        <v>0.92650334075723828</v>
      </c>
      <c r="K102" s="1290"/>
      <c r="L102" s="1290"/>
    </row>
    <row r="103" spans="1:61" x14ac:dyDescent="0.25">
      <c r="A103" s="202"/>
      <c r="B103" s="167" t="s">
        <v>117</v>
      </c>
      <c r="C103" s="1302">
        <v>0</v>
      </c>
      <c r="D103" s="1303">
        <v>0.46835443037974683</v>
      </c>
      <c r="E103" s="1290"/>
      <c r="F103" s="1290"/>
      <c r="G103" s="1290"/>
      <c r="H103" s="167" t="s">
        <v>117</v>
      </c>
      <c r="I103" s="1302">
        <v>7.3839662447257384E-2</v>
      </c>
      <c r="J103" s="1303">
        <v>0.92616033755274263</v>
      </c>
      <c r="K103" s="1290"/>
      <c r="L103" s="1290"/>
    </row>
    <row r="104" spans="1:61" x14ac:dyDescent="0.25">
      <c r="A104" s="202"/>
      <c r="B104" s="167" t="s">
        <v>118</v>
      </c>
      <c r="C104" s="1302">
        <v>0</v>
      </c>
      <c r="D104" s="1303">
        <v>0.47602131438721135</v>
      </c>
      <c r="E104" s="1290"/>
      <c r="F104" s="1290"/>
      <c r="G104" s="1290"/>
      <c r="H104" s="167" t="s">
        <v>118</v>
      </c>
      <c r="I104" s="1302">
        <v>8.348134991119005E-2</v>
      </c>
      <c r="J104" s="1303">
        <v>0.91651865008880995</v>
      </c>
      <c r="K104" s="1290"/>
      <c r="L104" s="1290"/>
    </row>
    <row r="105" spans="1:61" x14ac:dyDescent="0.25">
      <c r="A105" s="202"/>
      <c r="B105" s="167" t="s">
        <v>119</v>
      </c>
      <c r="C105" s="1302">
        <v>0</v>
      </c>
      <c r="D105" s="1303">
        <v>0.48667850799289519</v>
      </c>
      <c r="E105" s="1290"/>
      <c r="F105" s="1290"/>
      <c r="G105" s="1290"/>
      <c r="H105" s="167" t="s">
        <v>119</v>
      </c>
      <c r="I105" s="1302">
        <v>8.7033747779751328E-2</v>
      </c>
      <c r="J105" s="1303">
        <v>0.91296625222024863</v>
      </c>
      <c r="K105" s="1290"/>
      <c r="L105" s="1290"/>
    </row>
    <row r="106" spans="1:61" x14ac:dyDescent="0.25">
      <c r="A106" s="202"/>
      <c r="B106" s="167" t="s">
        <v>120</v>
      </c>
      <c r="C106" s="1302">
        <v>0</v>
      </c>
      <c r="D106" s="1303">
        <v>0.52798789712556737</v>
      </c>
      <c r="E106" s="1290"/>
      <c r="F106" s="1290"/>
      <c r="G106" s="1290"/>
      <c r="H106" s="167" t="s">
        <v>120</v>
      </c>
      <c r="I106" s="1302">
        <v>6.6565809379727683E-2</v>
      </c>
      <c r="J106" s="1303">
        <v>0.93343419062027233</v>
      </c>
      <c r="K106" s="1290"/>
      <c r="L106" s="1290"/>
    </row>
    <row r="107" spans="1:61" x14ac:dyDescent="0.25">
      <c r="A107" s="202"/>
      <c r="B107" s="167" t="s">
        <v>121</v>
      </c>
      <c r="C107" s="1302">
        <v>0</v>
      </c>
      <c r="D107" s="1303">
        <v>0.51150442477876101</v>
      </c>
      <c r="E107" s="1290"/>
      <c r="F107" s="1290"/>
      <c r="G107" s="1290"/>
      <c r="H107" s="167" t="s">
        <v>121</v>
      </c>
      <c r="I107" s="1302">
        <v>4.9557522123893805E-2</v>
      </c>
      <c r="J107" s="1303">
        <v>0.95044247787610614</v>
      </c>
      <c r="K107" s="1290"/>
      <c r="L107" s="1290"/>
    </row>
    <row r="108" spans="1:61" x14ac:dyDescent="0.25">
      <c r="A108" s="202"/>
      <c r="B108" s="159" t="s">
        <v>103</v>
      </c>
      <c r="C108" s="1335">
        <v>4.3591979075850045E-4</v>
      </c>
      <c r="D108" s="1336">
        <v>0.45161290322580644</v>
      </c>
      <c r="E108" s="1392"/>
      <c r="F108" s="1296"/>
      <c r="G108" s="1290"/>
      <c r="H108" s="159" t="s">
        <v>103</v>
      </c>
      <c r="I108" s="1337">
        <v>8.1299040976460332E-2</v>
      </c>
      <c r="J108" s="1336">
        <v>0.91870095902353965</v>
      </c>
      <c r="K108" s="1296"/>
      <c r="L108" s="1296"/>
    </row>
    <row r="109" spans="1:61" x14ac:dyDescent="0.25">
      <c r="A109" s="202"/>
      <c r="B109" s="1338"/>
      <c r="C109" s="288"/>
      <c r="D109" s="289"/>
      <c r="E109" s="202"/>
      <c r="F109" s="202"/>
      <c r="G109" s="1290"/>
      <c r="H109" s="1338"/>
      <c r="I109" s="288"/>
      <c r="J109" s="289"/>
      <c r="K109" s="202"/>
      <c r="L109" s="202"/>
    </row>
    <row r="110" spans="1:61" x14ac:dyDescent="0.25">
      <c r="A110" s="202"/>
      <c r="B110" s="882"/>
      <c r="C110" s="1297"/>
      <c r="D110" s="1297"/>
      <c r="E110" s="1297"/>
      <c r="F110" s="1297"/>
      <c r="G110" s="1296"/>
      <c r="H110" s="1283"/>
      <c r="I110" s="1283"/>
      <c r="L110" s="202"/>
      <c r="M110" s="202"/>
    </row>
    <row r="111" spans="1:61" x14ac:dyDescent="0.25">
      <c r="A111" s="202"/>
      <c r="B111" s="882"/>
      <c r="C111" s="1297"/>
      <c r="D111" s="1297"/>
      <c r="E111" s="1297"/>
      <c r="F111" s="1297"/>
      <c r="G111" s="1296"/>
      <c r="H111" s="1283"/>
      <c r="I111" s="1283"/>
      <c r="L111" s="202"/>
      <c r="M111" s="202"/>
    </row>
    <row r="112" spans="1:61" ht="57" customHeight="1" x14ac:dyDescent="0.25">
      <c r="A112" s="202"/>
      <c r="B112" s="1732" t="s">
        <v>1042</v>
      </c>
      <c r="C112" s="1732"/>
      <c r="D112" s="1732"/>
      <c r="E112" s="1732"/>
      <c r="F112" s="1339"/>
      <c r="G112" s="1393"/>
      <c r="H112" s="1736" t="s">
        <v>1043</v>
      </c>
      <c r="I112" s="1736"/>
      <c r="J112" s="1736"/>
      <c r="K112" s="1732"/>
      <c r="L112" s="1340"/>
      <c r="M112" s="1737" t="s">
        <v>1044</v>
      </c>
      <c r="N112" s="1737"/>
      <c r="O112" s="1737"/>
      <c r="P112" s="1728"/>
      <c r="Q112" s="1340"/>
      <c r="R112" s="1728" t="s">
        <v>1045</v>
      </c>
      <c r="S112" s="1728"/>
      <c r="T112" s="1728"/>
      <c r="U112" s="1728"/>
      <c r="W112" s="1731" t="s">
        <v>1046</v>
      </c>
      <c r="X112" s="1731"/>
      <c r="Y112" s="1731"/>
      <c r="Z112" s="1727"/>
      <c r="AB112" s="1727" t="s">
        <v>1047</v>
      </c>
      <c r="AC112" s="1727"/>
      <c r="AD112" s="1727"/>
      <c r="AE112" s="1727"/>
      <c r="AG112" s="1727" t="s">
        <v>1048</v>
      </c>
      <c r="AH112" s="1727"/>
      <c r="AI112" s="1727"/>
      <c r="AJ112" s="1727"/>
      <c r="AL112" s="1727" t="s">
        <v>1049</v>
      </c>
      <c r="AM112" s="1727"/>
      <c r="AN112" s="1727"/>
      <c r="AO112" s="1727"/>
      <c r="AQ112" s="1727" t="s">
        <v>1050</v>
      </c>
      <c r="AR112" s="1727"/>
      <c r="AS112" s="1727"/>
      <c r="AT112" s="1727"/>
      <c r="AV112" s="1727" t="s">
        <v>1051</v>
      </c>
      <c r="AW112" s="1727"/>
      <c r="AX112" s="1727"/>
      <c r="AY112" s="1727"/>
      <c r="BA112" s="1731" t="s">
        <v>1052</v>
      </c>
      <c r="BB112" s="1731"/>
      <c r="BC112" s="1731"/>
      <c r="BD112" s="1727"/>
      <c r="BF112" s="1731" t="s">
        <v>1053</v>
      </c>
      <c r="BG112" s="1731"/>
      <c r="BH112" s="1731"/>
      <c r="BI112" s="1727"/>
    </row>
    <row r="113" spans="1:62" ht="63" x14ac:dyDescent="0.25">
      <c r="A113" s="202"/>
      <c r="B113" s="1298" t="s">
        <v>962</v>
      </c>
      <c r="C113" s="1285" t="s">
        <v>943</v>
      </c>
      <c r="D113" s="1286" t="s">
        <v>944</v>
      </c>
      <c r="E113" s="1283"/>
      <c r="G113" s="201"/>
      <c r="H113" s="1298" t="s">
        <v>29</v>
      </c>
      <c r="I113" s="1285" t="s">
        <v>943</v>
      </c>
      <c r="J113" s="1286" t="s">
        <v>944</v>
      </c>
      <c r="K113" s="1341"/>
      <c r="L113" s="676"/>
      <c r="M113" s="1298" t="s">
        <v>31</v>
      </c>
      <c r="N113" s="1285" t="s">
        <v>943</v>
      </c>
      <c r="O113" s="1286" t="s">
        <v>944</v>
      </c>
      <c r="P113" s="1341"/>
      <c r="Q113" s="202"/>
      <c r="R113" s="1298" t="s">
        <v>963</v>
      </c>
      <c r="S113" s="1285" t="s">
        <v>943</v>
      </c>
      <c r="T113" s="1286" t="s">
        <v>944</v>
      </c>
      <c r="W113" s="1298" t="s">
        <v>964</v>
      </c>
      <c r="X113" s="1285" t="s">
        <v>943</v>
      </c>
      <c r="Y113" s="1286" t="s">
        <v>944</v>
      </c>
      <c r="Z113" s="1341"/>
      <c r="AB113" s="1342" t="s">
        <v>965</v>
      </c>
      <c r="AC113" s="1343" t="s">
        <v>943</v>
      </c>
      <c r="AD113" s="1344" t="s">
        <v>944</v>
      </c>
      <c r="AE113" s="1341"/>
      <c r="AG113" s="1298" t="s">
        <v>966</v>
      </c>
      <c r="AH113" s="1285" t="s">
        <v>943</v>
      </c>
      <c r="AI113" s="1286" t="s">
        <v>944</v>
      </c>
      <c r="AJ113" s="1341"/>
      <c r="AL113" s="1298" t="s">
        <v>132</v>
      </c>
      <c r="AM113" s="1285" t="s">
        <v>943</v>
      </c>
      <c r="AN113" s="1286" t="s">
        <v>944</v>
      </c>
      <c r="AO113" s="1341"/>
      <c r="AQ113" s="1298" t="s">
        <v>967</v>
      </c>
      <c r="AR113" s="1285" t="s">
        <v>943</v>
      </c>
      <c r="AS113" s="1286" t="s">
        <v>944</v>
      </c>
      <c r="AT113" s="1341"/>
      <c r="AV113" s="1298" t="s">
        <v>968</v>
      </c>
      <c r="AW113" s="1285" t="s">
        <v>943</v>
      </c>
      <c r="AX113" s="1286" t="s">
        <v>944</v>
      </c>
      <c r="AY113" s="1341"/>
      <c r="BA113" s="1298" t="s">
        <v>969</v>
      </c>
      <c r="BB113" s="1345" t="s">
        <v>970</v>
      </c>
      <c r="BC113" s="1344" t="s">
        <v>971</v>
      </c>
      <c r="BD113" s="1341"/>
      <c r="BF113" s="1298" t="s">
        <v>36</v>
      </c>
      <c r="BG113" s="1345" t="s">
        <v>970</v>
      </c>
      <c r="BH113" s="1344" t="s">
        <v>971</v>
      </c>
      <c r="BI113" s="1341"/>
    </row>
    <row r="114" spans="1:62" x14ac:dyDescent="0.25">
      <c r="A114" s="202"/>
      <c r="B114" s="41"/>
      <c r="C114" s="1329"/>
      <c r="D114" s="1346"/>
      <c r="E114" s="1283"/>
      <c r="F114" s="202"/>
      <c r="G114" s="201"/>
      <c r="H114" s="41"/>
      <c r="I114" s="1329"/>
      <c r="J114" s="1346"/>
      <c r="K114" s="1283"/>
      <c r="M114" s="41"/>
      <c r="N114" s="1329"/>
      <c r="O114" s="1346"/>
      <c r="P114" s="1283"/>
      <c r="R114" s="41"/>
      <c r="S114" s="1328"/>
      <c r="T114" s="1329"/>
      <c r="W114" s="41"/>
      <c r="X114" s="1328"/>
      <c r="Y114" s="1329"/>
      <c r="Z114" s="1283"/>
      <c r="AB114" s="41"/>
      <c r="AC114" s="1331"/>
      <c r="AD114" s="1347"/>
      <c r="AE114" s="1283"/>
      <c r="AG114" s="41"/>
      <c r="AH114" s="1329"/>
      <c r="AI114" s="1346"/>
      <c r="AJ114" s="1283"/>
      <c r="AL114" s="41"/>
      <c r="AM114" s="1328"/>
      <c r="AN114" s="1329"/>
      <c r="AO114" s="1283"/>
      <c r="AQ114" s="41"/>
      <c r="AR114" s="1328"/>
      <c r="AS114" s="1329"/>
      <c r="AT114" s="1283"/>
      <c r="AU114" s="676"/>
      <c r="AV114" s="41"/>
      <c r="AW114" s="1328"/>
      <c r="AX114" s="1329"/>
      <c r="AY114" s="1283"/>
      <c r="AZ114" s="676"/>
      <c r="BA114" s="41"/>
      <c r="BB114" s="1328"/>
      <c r="BC114" s="1329"/>
      <c r="BD114" s="1283"/>
      <c r="BF114" s="41"/>
      <c r="BG114" s="1328"/>
      <c r="BH114" s="1329"/>
      <c r="BI114" s="1283"/>
    </row>
    <row r="115" spans="1:62" s="201" customFormat="1" x14ac:dyDescent="0.25">
      <c r="A115" s="553"/>
      <c r="B115" s="159" t="s">
        <v>104</v>
      </c>
      <c r="C115" s="1303"/>
      <c r="D115" s="1348"/>
      <c r="E115" s="1290"/>
      <c r="F115" s="553"/>
      <c r="H115" s="159" t="s">
        <v>104</v>
      </c>
      <c r="I115" s="1303"/>
      <c r="J115" s="1348"/>
      <c r="K115" s="1290"/>
      <c r="M115" s="159" t="s">
        <v>104</v>
      </c>
      <c r="N115" s="1303"/>
      <c r="O115" s="1348"/>
      <c r="P115" s="1290"/>
      <c r="R115" s="159" t="s">
        <v>104</v>
      </c>
      <c r="S115" s="1302"/>
      <c r="T115" s="1303"/>
      <c r="W115" s="159" t="s">
        <v>104</v>
      </c>
      <c r="X115" s="1302"/>
      <c r="Y115" s="1303"/>
      <c r="Z115" s="1290"/>
      <c r="AB115" s="159" t="s">
        <v>104</v>
      </c>
      <c r="AC115" s="1303"/>
      <c r="AD115" s="1348"/>
      <c r="AE115" s="1290"/>
      <c r="AG115" s="159" t="s">
        <v>104</v>
      </c>
      <c r="AH115" s="1303"/>
      <c r="AI115" s="1348"/>
      <c r="AJ115" s="1302"/>
      <c r="AL115" s="159" t="s">
        <v>104</v>
      </c>
      <c r="AM115" s="1302"/>
      <c r="AN115" s="1303"/>
      <c r="AO115" s="1290"/>
      <c r="AQ115" s="159" t="s">
        <v>104</v>
      </c>
      <c r="AR115" s="1302"/>
      <c r="AS115" s="1303"/>
      <c r="AT115" s="1290"/>
      <c r="AV115" s="159" t="s">
        <v>104</v>
      </c>
      <c r="AW115" s="1302"/>
      <c r="AX115" s="1303"/>
      <c r="AY115" s="1290"/>
      <c r="BA115" s="159" t="s">
        <v>104</v>
      </c>
      <c r="BB115" s="1302"/>
      <c r="BC115" s="1303"/>
      <c r="BD115" s="1290"/>
      <c r="BF115" s="159" t="s">
        <v>104</v>
      </c>
      <c r="BG115" s="1302"/>
      <c r="BH115" s="1303"/>
      <c r="BI115" s="1290"/>
    </row>
    <row r="116" spans="1:62" x14ac:dyDescent="0.25">
      <c r="A116" s="202"/>
      <c r="B116" s="41" t="s">
        <v>105</v>
      </c>
      <c r="C116" s="1303">
        <v>6.1349693251533744E-3</v>
      </c>
      <c r="D116" s="1348">
        <v>0.37773882559158634</v>
      </c>
      <c r="E116" s="1302"/>
      <c r="F116" s="1290"/>
      <c r="G116" s="201"/>
      <c r="H116" s="41" t="s">
        <v>105</v>
      </c>
      <c r="I116" s="1303">
        <v>0</v>
      </c>
      <c r="J116" s="1348">
        <v>0.53030303030303028</v>
      </c>
      <c r="K116" s="1302"/>
      <c r="L116" s="1348"/>
      <c r="M116" s="41" t="s">
        <v>105</v>
      </c>
      <c r="N116" s="1303">
        <v>0</v>
      </c>
      <c r="O116" s="1348">
        <v>0.58333333333333337</v>
      </c>
      <c r="P116" s="1302"/>
      <c r="Q116" s="1348"/>
      <c r="R116" s="41" t="s">
        <v>105</v>
      </c>
      <c r="S116" s="1302">
        <v>4.30416068866571E-3</v>
      </c>
      <c r="T116" s="1303">
        <v>0.40602582496413198</v>
      </c>
      <c r="U116" s="1302"/>
      <c r="V116" s="1348"/>
      <c r="W116" s="41" t="s">
        <v>105</v>
      </c>
      <c r="X116" s="1302">
        <v>0</v>
      </c>
      <c r="Y116" s="1303">
        <v>0.5</v>
      </c>
      <c r="Z116" s="1302"/>
      <c r="AA116" s="1348"/>
      <c r="AB116" s="41" t="s">
        <v>105</v>
      </c>
      <c r="AC116" s="1303">
        <v>1.0033444816053512E-2</v>
      </c>
      <c r="AD116" s="1348">
        <v>0.28093645484949831</v>
      </c>
      <c r="AE116" s="1302"/>
      <c r="AF116" s="1348"/>
      <c r="AG116" s="41" t="s">
        <v>105</v>
      </c>
      <c r="AH116" s="1303">
        <v>0</v>
      </c>
      <c r="AI116" s="1348">
        <v>0.5</v>
      </c>
      <c r="AJ116" s="1302"/>
      <c r="AK116" s="1348"/>
      <c r="AL116" s="41" t="s">
        <v>105</v>
      </c>
      <c r="AM116" s="1302">
        <v>1.3201320132013201E-2</v>
      </c>
      <c r="AN116" s="1303">
        <v>0.30693069306930693</v>
      </c>
      <c r="AO116" s="1302"/>
      <c r="AP116" s="1348"/>
      <c r="AQ116" s="41" t="s">
        <v>105</v>
      </c>
      <c r="AR116" s="1302">
        <v>0</v>
      </c>
      <c r="AS116" s="1303">
        <v>0.44444444444444442</v>
      </c>
      <c r="AT116" s="1302"/>
      <c r="AU116" s="1348"/>
      <c r="AV116" s="41" t="s">
        <v>105</v>
      </c>
      <c r="AW116" s="1302">
        <v>0</v>
      </c>
      <c r="AX116" s="1303">
        <v>0.33571428571428569</v>
      </c>
      <c r="AY116" s="1302"/>
      <c r="AZ116" s="1348"/>
      <c r="BA116" s="41" t="s">
        <v>105</v>
      </c>
      <c r="BB116" s="1302">
        <v>2.5974025974025976E-2</v>
      </c>
      <c r="BC116" s="1303">
        <v>0.27272727272727271</v>
      </c>
      <c r="BD116" s="1302"/>
      <c r="BE116" s="1348"/>
      <c r="BF116" s="41" t="s">
        <v>105</v>
      </c>
      <c r="BG116" s="1302">
        <v>0</v>
      </c>
      <c r="BH116" s="1303">
        <v>0.22222222222222221</v>
      </c>
      <c r="BI116" s="1302"/>
      <c r="BJ116" s="1290"/>
    </row>
    <row r="117" spans="1:62" x14ac:dyDescent="0.25">
      <c r="A117" s="202"/>
      <c r="B117" s="41" t="s">
        <v>106</v>
      </c>
      <c r="C117" s="1303">
        <v>1.7467248908296944E-3</v>
      </c>
      <c r="D117" s="1348">
        <v>0.3589519650655022</v>
      </c>
      <c r="E117" s="1302"/>
      <c r="F117" s="1290"/>
      <c r="G117" s="201"/>
      <c r="H117" s="41" t="s">
        <v>106</v>
      </c>
      <c r="I117" s="1303">
        <v>0</v>
      </c>
      <c r="J117" s="1348">
        <v>0.54716981132075471</v>
      </c>
      <c r="K117" s="1302"/>
      <c r="L117" s="1348"/>
      <c r="M117" s="41" t="s">
        <v>106</v>
      </c>
      <c r="N117" s="1303">
        <v>0</v>
      </c>
      <c r="O117" s="1348">
        <v>0.3125</v>
      </c>
      <c r="P117" s="1302"/>
      <c r="Q117" s="1348"/>
      <c r="R117" s="41" t="s">
        <v>106</v>
      </c>
      <c r="S117" s="1302">
        <v>1.2722646310432571E-3</v>
      </c>
      <c r="T117" s="1303">
        <v>0.41094147582697199</v>
      </c>
      <c r="U117" s="1302"/>
      <c r="V117" s="1348"/>
      <c r="W117" s="41" t="s">
        <v>106</v>
      </c>
      <c r="X117" s="1302">
        <v>0</v>
      </c>
      <c r="Y117" s="1303">
        <v>0.5072164948453608</v>
      </c>
      <c r="Z117" s="1302"/>
      <c r="AA117" s="1348"/>
      <c r="AB117" s="41" t="s">
        <v>106</v>
      </c>
      <c r="AC117" s="1303">
        <v>3.968253968253968E-3</v>
      </c>
      <c r="AD117" s="1348">
        <v>0.25</v>
      </c>
      <c r="AE117" s="1302"/>
      <c r="AF117" s="1348"/>
      <c r="AG117" s="41" t="s">
        <v>106</v>
      </c>
      <c r="AH117" s="1303">
        <v>0</v>
      </c>
      <c r="AI117" s="1348">
        <v>0.2857142857142857</v>
      </c>
      <c r="AJ117" s="1302"/>
      <c r="AK117" s="1348"/>
      <c r="AL117" s="41" t="s">
        <v>106</v>
      </c>
      <c r="AM117" s="1302">
        <v>0</v>
      </c>
      <c r="AN117" s="1303">
        <v>0.19111111111111112</v>
      </c>
      <c r="AO117" s="1302"/>
      <c r="AP117" s="1348"/>
      <c r="AQ117" s="41" t="s">
        <v>106</v>
      </c>
      <c r="AR117" s="1302">
        <v>0</v>
      </c>
      <c r="AS117" s="1303">
        <v>0.15555555555555556</v>
      </c>
      <c r="AT117" s="1302"/>
      <c r="AU117" s="1348"/>
      <c r="AV117" s="41" t="s">
        <v>106</v>
      </c>
      <c r="AW117" s="1302">
        <v>0</v>
      </c>
      <c r="AX117" s="1303">
        <v>0.17460317460317459</v>
      </c>
      <c r="AY117" s="1302"/>
      <c r="AZ117" s="1348"/>
      <c r="BA117" s="41" t="s">
        <v>106</v>
      </c>
      <c r="BB117" s="1302">
        <v>0</v>
      </c>
      <c r="BC117" s="1303">
        <v>0.21367521367521367</v>
      </c>
      <c r="BD117" s="1302"/>
      <c r="BE117" s="1348"/>
      <c r="BF117" s="41" t="s">
        <v>106</v>
      </c>
      <c r="BG117" s="1302">
        <v>2.0408163265306121E-2</v>
      </c>
      <c r="BH117" s="1303">
        <v>0.18367346938775511</v>
      </c>
      <c r="BI117" s="1302"/>
      <c r="BJ117" s="1290"/>
    </row>
    <row r="118" spans="1:62" x14ac:dyDescent="0.25">
      <c r="A118" s="202"/>
      <c r="B118" s="41" t="s">
        <v>107</v>
      </c>
      <c r="C118" s="1303">
        <v>6.6006600660066007E-3</v>
      </c>
      <c r="D118" s="1348">
        <v>0.36303630363036304</v>
      </c>
      <c r="E118" s="1302"/>
      <c r="F118" s="1290"/>
      <c r="G118" s="201"/>
      <c r="H118" s="41" t="s">
        <v>107</v>
      </c>
      <c r="I118" s="1303">
        <v>0</v>
      </c>
      <c r="J118" s="1348">
        <v>0.66666666666666663</v>
      </c>
      <c r="K118" s="1302"/>
      <c r="L118" s="1348"/>
      <c r="M118" s="41" t="s">
        <v>107</v>
      </c>
      <c r="N118" s="1303">
        <v>0</v>
      </c>
      <c r="O118" s="1348">
        <v>0.5</v>
      </c>
      <c r="P118" s="1302"/>
      <c r="Q118" s="1348"/>
      <c r="R118" s="41" t="s">
        <v>107</v>
      </c>
      <c r="S118" s="1302">
        <v>4.8780487804878049E-3</v>
      </c>
      <c r="T118" s="1303">
        <v>0.4</v>
      </c>
      <c r="U118" s="1302"/>
      <c r="V118" s="1348"/>
      <c r="W118" s="41" t="s">
        <v>107</v>
      </c>
      <c r="X118" s="1302">
        <v>7.874015748031496E-3</v>
      </c>
      <c r="Y118" s="1303">
        <v>0.46456692913385828</v>
      </c>
      <c r="Z118" s="1302"/>
      <c r="AA118" s="1348"/>
      <c r="AB118" s="41" t="s">
        <v>107</v>
      </c>
      <c r="AC118" s="1303">
        <v>0</v>
      </c>
      <c r="AD118" s="1348">
        <v>0.33333333333333331</v>
      </c>
      <c r="AE118" s="1302"/>
      <c r="AF118" s="1348"/>
      <c r="AG118" s="41" t="s">
        <v>107</v>
      </c>
      <c r="AH118" s="1303">
        <v>0</v>
      </c>
      <c r="AI118" s="1348">
        <v>0.16666666666666666</v>
      </c>
      <c r="AJ118" s="1302"/>
      <c r="AK118" s="1348"/>
      <c r="AL118" s="41" t="s">
        <v>107</v>
      </c>
      <c r="AM118" s="1302">
        <v>1.7857142857142856E-2</v>
      </c>
      <c r="AN118" s="1303">
        <v>0.23214285714285715</v>
      </c>
      <c r="AO118" s="1302"/>
      <c r="AP118" s="1348"/>
      <c r="AQ118" s="41" t="s">
        <v>107</v>
      </c>
      <c r="AR118" s="1302">
        <v>0</v>
      </c>
      <c r="AS118" s="1303">
        <v>0.33333333333333331</v>
      </c>
      <c r="AT118" s="1302"/>
      <c r="AU118" s="1348"/>
      <c r="AV118" s="41" t="s">
        <v>107</v>
      </c>
      <c r="AW118" s="1302">
        <v>5.2631578947368418E-2</v>
      </c>
      <c r="AX118" s="1303">
        <v>0.21052631578947367</v>
      </c>
      <c r="AY118" s="1302"/>
      <c r="AZ118" s="1348"/>
      <c r="BA118" s="41" t="s">
        <v>107</v>
      </c>
      <c r="BB118" s="1302">
        <v>0</v>
      </c>
      <c r="BC118" s="1303">
        <v>0.2</v>
      </c>
      <c r="BD118" s="1302"/>
      <c r="BE118" s="1348"/>
      <c r="BF118" s="41" t="s">
        <v>107</v>
      </c>
      <c r="BG118" s="1302">
        <v>0</v>
      </c>
      <c r="BH118" s="1303">
        <v>0.30769230769230771</v>
      </c>
      <c r="BI118" s="1302"/>
      <c r="BJ118" s="1290"/>
    </row>
    <row r="119" spans="1:62" x14ac:dyDescent="0.25">
      <c r="B119" s="41" t="s">
        <v>108</v>
      </c>
      <c r="C119" s="1303">
        <v>8.0000000000000002E-3</v>
      </c>
      <c r="D119" s="1348">
        <v>0.26400000000000001</v>
      </c>
      <c r="E119" s="1302"/>
      <c r="F119" s="1290"/>
      <c r="G119" s="201"/>
      <c r="H119" s="41" t="s">
        <v>108</v>
      </c>
      <c r="I119" s="1303">
        <v>0</v>
      </c>
      <c r="J119" s="1348">
        <v>0.5</v>
      </c>
      <c r="K119" s="1302"/>
      <c r="L119" s="1348"/>
      <c r="M119" s="41" t="s">
        <v>108</v>
      </c>
      <c r="N119" s="1303">
        <v>0</v>
      </c>
      <c r="O119" s="1348">
        <v>0.14285714285714285</v>
      </c>
      <c r="P119" s="1302"/>
      <c r="Q119" s="1348"/>
      <c r="R119" s="41" t="s">
        <v>108</v>
      </c>
      <c r="S119" s="1302">
        <v>1.1363636363636364E-2</v>
      </c>
      <c r="T119" s="1303">
        <v>0.30681818181818182</v>
      </c>
      <c r="U119" s="1302"/>
      <c r="V119" s="1348"/>
      <c r="W119" s="41" t="s">
        <v>108</v>
      </c>
      <c r="X119" s="1302">
        <v>0</v>
      </c>
      <c r="Y119" s="1303">
        <v>0.30769230769230771</v>
      </c>
      <c r="Z119" s="1302"/>
      <c r="AA119" s="1348"/>
      <c r="AB119" s="41" t="s">
        <v>108</v>
      </c>
      <c r="AC119" s="1303">
        <v>0</v>
      </c>
      <c r="AD119" s="1348">
        <v>0.25</v>
      </c>
      <c r="AE119" s="1302"/>
      <c r="AF119" s="1348"/>
      <c r="AG119" s="41" t="s">
        <v>108</v>
      </c>
      <c r="AH119" s="1303">
        <v>0.125</v>
      </c>
      <c r="AI119" s="1348">
        <v>0.5</v>
      </c>
      <c r="AJ119" s="1302"/>
      <c r="AK119" s="1348"/>
      <c r="AL119" s="41" t="s">
        <v>108</v>
      </c>
      <c r="AM119" s="1302">
        <v>0</v>
      </c>
      <c r="AN119" s="1303">
        <v>0.23076923076923078</v>
      </c>
      <c r="AO119" s="1302"/>
      <c r="AP119" s="1348"/>
      <c r="AQ119" s="41" t="s">
        <v>108</v>
      </c>
      <c r="AR119" s="1302">
        <v>0</v>
      </c>
      <c r="AS119" s="1303">
        <v>0.5</v>
      </c>
      <c r="AT119" s="1302"/>
      <c r="AU119" s="1348"/>
      <c r="AV119" s="41" t="s">
        <v>108</v>
      </c>
      <c r="AW119" s="1302">
        <v>0</v>
      </c>
      <c r="AX119" s="1303">
        <v>0</v>
      </c>
      <c r="AY119" s="1302"/>
      <c r="AZ119" s="1348"/>
      <c r="BA119" s="41" t="s">
        <v>108</v>
      </c>
      <c r="BB119" s="1302">
        <v>0</v>
      </c>
      <c r="BC119" s="1303">
        <v>0.25</v>
      </c>
      <c r="BD119" s="1302"/>
      <c r="BE119" s="1348"/>
      <c r="BF119" s="41" t="s">
        <v>108</v>
      </c>
      <c r="BG119" s="1302">
        <v>0</v>
      </c>
      <c r="BH119" s="1303">
        <v>0</v>
      </c>
      <c r="BI119" s="1302"/>
      <c r="BJ119" s="1290"/>
    </row>
    <row r="120" spans="1:62" x14ac:dyDescent="0.25">
      <c r="B120" s="41" t="s">
        <v>109</v>
      </c>
      <c r="C120" s="1303">
        <v>0</v>
      </c>
      <c r="D120" s="1348">
        <v>0.36129032258064514</v>
      </c>
      <c r="E120" s="1302"/>
      <c r="F120" s="1290"/>
      <c r="G120" s="201"/>
      <c r="H120" s="41" t="s">
        <v>109</v>
      </c>
      <c r="I120" s="1303">
        <v>0</v>
      </c>
      <c r="J120" s="1348">
        <v>1</v>
      </c>
      <c r="K120" s="1302"/>
      <c r="L120" s="1348"/>
      <c r="M120" s="41" t="s">
        <v>109</v>
      </c>
      <c r="N120" s="1303">
        <v>0</v>
      </c>
      <c r="O120" s="1348">
        <v>0</v>
      </c>
      <c r="P120" s="1302"/>
      <c r="Q120" s="1348"/>
      <c r="R120" s="41" t="s">
        <v>109</v>
      </c>
      <c r="S120" s="1302">
        <v>0</v>
      </c>
      <c r="T120" s="1303">
        <v>0.42985074626865671</v>
      </c>
      <c r="U120" s="1302"/>
      <c r="V120" s="1348"/>
      <c r="W120" s="41" t="s">
        <v>109</v>
      </c>
      <c r="X120" s="1302">
        <v>0</v>
      </c>
      <c r="Y120" s="1303">
        <v>0.42622950819672129</v>
      </c>
      <c r="Z120" s="1302"/>
      <c r="AA120" s="1348"/>
      <c r="AB120" s="41" t="s">
        <v>109</v>
      </c>
      <c r="AC120" s="1303">
        <v>0</v>
      </c>
      <c r="AD120" s="1348">
        <v>0.4264705882352941</v>
      </c>
      <c r="AE120" s="1302"/>
      <c r="AF120" s="1348"/>
      <c r="AG120" s="41" t="s">
        <v>109</v>
      </c>
      <c r="AH120" s="1303">
        <v>0</v>
      </c>
      <c r="AI120" s="1348">
        <v>0.47826086956521741</v>
      </c>
      <c r="AJ120" s="1302"/>
      <c r="AK120" s="1348"/>
      <c r="AL120" s="41" t="s">
        <v>109</v>
      </c>
      <c r="AM120" s="1302">
        <v>0</v>
      </c>
      <c r="AN120" s="1303">
        <v>0.1111111111111111</v>
      </c>
      <c r="AO120" s="1302"/>
      <c r="AP120" s="1348"/>
      <c r="AQ120" s="41" t="s">
        <v>109</v>
      </c>
      <c r="AR120" s="1302">
        <v>0</v>
      </c>
      <c r="AS120" s="1303">
        <v>0.15384615384615385</v>
      </c>
      <c r="AT120" s="1302"/>
      <c r="AU120" s="1348"/>
      <c r="AV120" s="41" t="s">
        <v>109</v>
      </c>
      <c r="AW120" s="1302">
        <v>0</v>
      </c>
      <c r="AX120" s="1303">
        <v>0.125</v>
      </c>
      <c r="AY120" s="1302"/>
      <c r="AZ120" s="1348"/>
      <c r="BA120" s="41" t="s">
        <v>109</v>
      </c>
      <c r="BB120" s="1302">
        <v>0</v>
      </c>
      <c r="BC120" s="1303">
        <v>6.4516129032258063E-2</v>
      </c>
      <c r="BD120" s="1302"/>
      <c r="BE120" s="1348"/>
      <c r="BF120" s="41" t="s">
        <v>109</v>
      </c>
      <c r="BG120" s="1302">
        <v>0</v>
      </c>
      <c r="BH120" s="1303">
        <v>0.28888888888888886</v>
      </c>
      <c r="BI120" s="1302"/>
      <c r="BJ120" s="1290"/>
    </row>
    <row r="121" spans="1:62" x14ac:dyDescent="0.25">
      <c r="B121" s="41" t="s">
        <v>110</v>
      </c>
      <c r="C121" s="1303">
        <v>0</v>
      </c>
      <c r="D121" s="1348">
        <v>0.3056379821958457</v>
      </c>
      <c r="E121" s="1302"/>
      <c r="F121" s="1290"/>
      <c r="G121" s="201"/>
      <c r="H121" s="41" t="s">
        <v>110</v>
      </c>
      <c r="I121" s="1303">
        <v>0</v>
      </c>
      <c r="J121" s="1348">
        <v>0.33333333333333331</v>
      </c>
      <c r="K121" s="1302"/>
      <c r="L121" s="1348"/>
      <c r="M121" s="41" t="s">
        <v>110</v>
      </c>
      <c r="N121" s="1303">
        <v>0</v>
      </c>
      <c r="O121" s="1348">
        <v>0</v>
      </c>
      <c r="P121" s="1302"/>
      <c r="Q121" s="1348"/>
      <c r="R121" s="41" t="s">
        <v>110</v>
      </c>
      <c r="S121" s="1302">
        <v>0</v>
      </c>
      <c r="T121" s="1303">
        <v>0.30508474576271188</v>
      </c>
      <c r="U121" s="1302"/>
      <c r="V121" s="1348"/>
      <c r="W121" s="41" t="s">
        <v>110</v>
      </c>
      <c r="X121" s="1302">
        <v>0</v>
      </c>
      <c r="Y121" s="1303">
        <v>0.31225296442687744</v>
      </c>
      <c r="Z121" s="1302"/>
      <c r="AA121" s="1348"/>
      <c r="AB121" s="41" t="s">
        <v>110</v>
      </c>
      <c r="AC121" s="1303">
        <v>0</v>
      </c>
      <c r="AD121" s="1348">
        <v>0.16666666666666666</v>
      </c>
      <c r="AE121" s="1302"/>
      <c r="AF121" s="1348"/>
      <c r="AG121" s="41" t="s">
        <v>110</v>
      </c>
      <c r="AH121" s="1303">
        <v>0</v>
      </c>
      <c r="AI121" s="1348">
        <v>0.33333333333333331</v>
      </c>
      <c r="AJ121" s="1302"/>
      <c r="AK121" s="1348"/>
      <c r="AL121" s="41" t="s">
        <v>110</v>
      </c>
      <c r="AM121" s="1302">
        <v>0</v>
      </c>
      <c r="AN121" s="1303">
        <v>0.35714285714285715</v>
      </c>
      <c r="AO121" s="1302"/>
      <c r="AP121" s="1348"/>
      <c r="AQ121" s="41" t="s">
        <v>110</v>
      </c>
      <c r="AR121" s="1302">
        <v>0</v>
      </c>
      <c r="AS121" s="1303">
        <v>0.5</v>
      </c>
      <c r="AT121" s="1302"/>
      <c r="AU121" s="1348"/>
      <c r="AV121" s="41" t="s">
        <v>110</v>
      </c>
      <c r="AW121" s="1302">
        <v>0</v>
      </c>
      <c r="AX121" s="1303">
        <v>0</v>
      </c>
      <c r="AY121" s="1302"/>
      <c r="AZ121" s="1348"/>
      <c r="BA121" s="41" t="s">
        <v>110</v>
      </c>
      <c r="BB121" s="1302">
        <v>0</v>
      </c>
      <c r="BC121" s="1303">
        <v>0.5</v>
      </c>
      <c r="BD121" s="1302"/>
      <c r="BE121" s="1348"/>
      <c r="BF121" s="41" t="s">
        <v>110</v>
      </c>
      <c r="BG121" s="1302">
        <v>0</v>
      </c>
      <c r="BH121" s="1303">
        <v>0.27272727272727271</v>
      </c>
      <c r="BI121" s="1302"/>
      <c r="BJ121" s="1290"/>
    </row>
    <row r="122" spans="1:62" x14ac:dyDescent="0.25">
      <c r="B122" s="159" t="s">
        <v>103</v>
      </c>
      <c r="C122" s="1333">
        <v>3.4129692832764505E-3</v>
      </c>
      <c r="D122" s="1349">
        <v>0.35722411831626849</v>
      </c>
      <c r="E122" s="1334"/>
      <c r="F122" s="1361"/>
      <c r="G122" s="201"/>
      <c r="H122" s="159" t="s">
        <v>103</v>
      </c>
      <c r="I122" s="1336">
        <v>0</v>
      </c>
      <c r="J122" s="1349">
        <v>0.54477611940298509</v>
      </c>
      <c r="K122" s="1337"/>
      <c r="L122" s="1349"/>
      <c r="M122" s="159" t="s">
        <v>103</v>
      </c>
      <c r="N122" s="1336">
        <v>0</v>
      </c>
      <c r="O122" s="1349">
        <v>0.3783783783783784</v>
      </c>
      <c r="P122" s="1334"/>
      <c r="Q122" s="1349"/>
      <c r="R122" s="159" t="s">
        <v>103</v>
      </c>
      <c r="S122" s="1334">
        <v>2.4937655860349127E-3</v>
      </c>
      <c r="T122" s="1333">
        <v>0.3944305901911887</v>
      </c>
      <c r="U122" s="1334"/>
      <c r="V122" s="1349"/>
      <c r="W122" s="159" t="s">
        <v>103</v>
      </c>
      <c r="X122" s="1334">
        <v>6.7069081153588194E-4</v>
      </c>
      <c r="Y122" s="1333">
        <v>0.44869215291750503</v>
      </c>
      <c r="Z122" s="1334"/>
      <c r="AA122" s="1349"/>
      <c r="AB122" s="159" t="s">
        <v>103</v>
      </c>
      <c r="AC122" s="1333">
        <v>5.5172413793103444E-3</v>
      </c>
      <c r="AD122" s="1349">
        <v>0.28413793103448276</v>
      </c>
      <c r="AE122" s="1334"/>
      <c r="AF122" s="1349"/>
      <c r="AG122" s="159" t="s">
        <v>103</v>
      </c>
      <c r="AH122" s="1333">
        <v>5.263157894736842E-3</v>
      </c>
      <c r="AI122" s="1349">
        <v>0.38947368421052631</v>
      </c>
      <c r="AJ122" s="1334"/>
      <c r="AK122" s="1349"/>
      <c r="AL122" s="159" t="s">
        <v>103</v>
      </c>
      <c r="AM122" s="1334">
        <v>7.2254335260115606E-3</v>
      </c>
      <c r="AN122" s="1333">
        <v>0.23988439306358381</v>
      </c>
      <c r="AO122" s="1334"/>
      <c r="AP122" s="1349"/>
      <c r="AQ122" s="159" t="s">
        <v>103</v>
      </c>
      <c r="AR122" s="1337">
        <v>0</v>
      </c>
      <c r="AS122" s="1333">
        <v>0.21875</v>
      </c>
      <c r="AT122" s="1337"/>
      <c r="AU122" s="1349"/>
      <c r="AV122" s="159" t="s">
        <v>103</v>
      </c>
      <c r="AW122" s="1334">
        <v>3.952569169960474E-3</v>
      </c>
      <c r="AX122" s="1333">
        <v>0.25691699604743085</v>
      </c>
      <c r="AY122" s="1334"/>
      <c r="AZ122" s="1349"/>
      <c r="BA122" s="159" t="s">
        <v>103</v>
      </c>
      <c r="BB122" s="1334">
        <v>1.1661807580174927E-2</v>
      </c>
      <c r="BC122" s="1333">
        <v>0.23323615160349853</v>
      </c>
      <c r="BD122" s="1334"/>
      <c r="BE122" s="1349"/>
      <c r="BF122" s="159" t="s">
        <v>103</v>
      </c>
      <c r="BG122" s="1337">
        <v>5.2910052910052907E-3</v>
      </c>
      <c r="BH122" s="1333">
        <v>0.23280423280423279</v>
      </c>
      <c r="BI122" s="1337"/>
      <c r="BJ122" s="1361"/>
    </row>
    <row r="123" spans="1:62" x14ac:dyDescent="0.25">
      <c r="B123" s="41"/>
      <c r="C123" s="1303"/>
      <c r="D123" s="1348"/>
      <c r="E123" s="1302"/>
      <c r="F123" s="1290"/>
      <c r="G123" s="201"/>
      <c r="H123" s="41"/>
      <c r="I123" s="1303"/>
      <c r="J123" s="1348"/>
      <c r="K123" s="1302"/>
      <c r="L123" s="1348"/>
      <c r="M123" s="41"/>
      <c r="N123" s="1303"/>
      <c r="O123" s="1348"/>
      <c r="P123" s="1302"/>
      <c r="Q123" s="1348"/>
      <c r="R123" s="41"/>
      <c r="S123" s="1302"/>
      <c r="T123" s="1303"/>
      <c r="U123" s="1302"/>
      <c r="V123" s="1348"/>
      <c r="W123" s="41"/>
      <c r="X123" s="1302"/>
      <c r="Y123" s="1303"/>
      <c r="Z123" s="1302"/>
      <c r="AA123" s="1348"/>
      <c r="AB123" s="41"/>
      <c r="AC123" s="1303"/>
      <c r="AD123" s="1348"/>
      <c r="AE123" s="1302"/>
      <c r="AF123" s="1348"/>
      <c r="AG123" s="41"/>
      <c r="AH123" s="1303"/>
      <c r="AI123" s="1348"/>
      <c r="AJ123" s="1302"/>
      <c r="AK123" s="1348"/>
      <c r="AL123" s="41"/>
      <c r="AM123" s="1302"/>
      <c r="AN123" s="1303"/>
      <c r="AO123" s="1302"/>
      <c r="AP123" s="1348"/>
      <c r="AQ123" s="41"/>
      <c r="AR123" s="1302"/>
      <c r="AS123" s="1303"/>
      <c r="AT123" s="1302"/>
      <c r="AU123" s="1348"/>
      <c r="AV123" s="41"/>
      <c r="AW123" s="1302"/>
      <c r="AX123" s="1303"/>
      <c r="AY123" s="1302"/>
      <c r="AZ123" s="1348"/>
      <c r="BA123" s="41"/>
      <c r="BB123" s="1302"/>
      <c r="BC123" s="1303"/>
      <c r="BD123" s="1302"/>
      <c r="BE123" s="1348"/>
      <c r="BF123" s="41"/>
      <c r="BG123" s="1302"/>
      <c r="BH123" s="1303"/>
      <c r="BI123" s="1302"/>
      <c r="BJ123" s="1290"/>
    </row>
    <row r="124" spans="1:62" x14ac:dyDescent="0.25">
      <c r="B124" s="159" t="s">
        <v>111</v>
      </c>
      <c r="C124" s="1314"/>
      <c r="D124" s="1350"/>
      <c r="E124" s="1313"/>
      <c r="F124" s="1315"/>
      <c r="G124" s="201"/>
      <c r="H124" s="159" t="s">
        <v>111</v>
      </c>
      <c r="I124" s="1314"/>
      <c r="J124" s="1350"/>
      <c r="K124" s="1313"/>
      <c r="L124" s="1350"/>
      <c r="M124" s="159" t="s">
        <v>111</v>
      </c>
      <c r="N124" s="1314"/>
      <c r="O124" s="1350"/>
      <c r="P124" s="1313"/>
      <c r="Q124" s="1350"/>
      <c r="R124" s="159" t="s">
        <v>111</v>
      </c>
      <c r="S124" s="1313"/>
      <c r="T124" s="1314"/>
      <c r="U124" s="1313"/>
      <c r="V124" s="1350"/>
      <c r="W124" s="159" t="s">
        <v>111</v>
      </c>
      <c r="X124" s="1313"/>
      <c r="Y124" s="1314"/>
      <c r="Z124" s="1313"/>
      <c r="AA124" s="1350"/>
      <c r="AB124" s="159" t="s">
        <v>111</v>
      </c>
      <c r="AC124" s="1314"/>
      <c r="AD124" s="1350"/>
      <c r="AE124" s="1313"/>
      <c r="AF124" s="1350"/>
      <c r="AG124" s="159" t="s">
        <v>111</v>
      </c>
      <c r="AH124" s="1314"/>
      <c r="AI124" s="1350"/>
      <c r="AJ124" s="1313"/>
      <c r="AK124" s="1350"/>
      <c r="AL124" s="159" t="s">
        <v>111</v>
      </c>
      <c r="AM124" s="1313"/>
      <c r="AN124" s="1314"/>
      <c r="AO124" s="1313"/>
      <c r="AP124" s="1350"/>
      <c r="AQ124" s="159" t="s">
        <v>111</v>
      </c>
      <c r="AR124" s="1313"/>
      <c r="AS124" s="1314"/>
      <c r="AT124" s="1313"/>
      <c r="AU124" s="1350"/>
      <c r="AV124" s="159" t="s">
        <v>111</v>
      </c>
      <c r="AW124" s="1313"/>
      <c r="AX124" s="1314"/>
      <c r="AY124" s="1313"/>
      <c r="AZ124" s="1350"/>
      <c r="BA124" s="159" t="s">
        <v>111</v>
      </c>
      <c r="BB124" s="1313"/>
      <c r="BC124" s="1314"/>
      <c r="BD124" s="1313"/>
      <c r="BE124" s="1350"/>
      <c r="BF124" s="159" t="s">
        <v>111</v>
      </c>
      <c r="BG124" s="1313"/>
      <c r="BH124" s="1314"/>
      <c r="BI124" s="1313"/>
      <c r="BJ124" s="1315"/>
    </row>
    <row r="125" spans="1:62" x14ac:dyDescent="0.25">
      <c r="B125" s="167" t="s">
        <v>112</v>
      </c>
      <c r="C125" s="1314">
        <v>3.1152647975077881E-3</v>
      </c>
      <c r="D125" s="1350">
        <v>0.38006230529595014</v>
      </c>
      <c r="E125" s="1313"/>
      <c r="F125" s="1315"/>
      <c r="G125" s="201"/>
      <c r="H125" s="167" t="s">
        <v>112</v>
      </c>
      <c r="I125" s="1314">
        <v>0</v>
      </c>
      <c r="J125" s="1350">
        <v>0.53333333333333333</v>
      </c>
      <c r="K125" s="1313"/>
      <c r="L125" s="1350"/>
      <c r="M125" s="167" t="s">
        <v>112</v>
      </c>
      <c r="N125" s="1303">
        <v>0</v>
      </c>
      <c r="O125" s="1350">
        <v>0</v>
      </c>
      <c r="P125" s="1313"/>
      <c r="Q125" s="1350"/>
      <c r="R125" s="167" t="s">
        <v>112</v>
      </c>
      <c r="S125" s="1313">
        <v>0</v>
      </c>
      <c r="T125" s="1314">
        <v>0.40404040404040403</v>
      </c>
      <c r="U125" s="1313"/>
      <c r="V125" s="1350"/>
      <c r="W125" s="167" t="s">
        <v>112</v>
      </c>
      <c r="X125" s="1313">
        <v>0</v>
      </c>
      <c r="Y125" s="1314">
        <v>0.49579831932773111</v>
      </c>
      <c r="Z125" s="1313"/>
      <c r="AA125" s="1350"/>
      <c r="AB125" s="167" t="s">
        <v>112</v>
      </c>
      <c r="AC125" s="1314">
        <v>0</v>
      </c>
      <c r="AD125" s="1350">
        <v>0.25490196078431371</v>
      </c>
      <c r="AE125" s="1313"/>
      <c r="AF125" s="1350"/>
      <c r="AG125" s="167" t="s">
        <v>112</v>
      </c>
      <c r="AH125" s="1314">
        <v>0</v>
      </c>
      <c r="AI125" s="1350">
        <v>0.2857142857142857</v>
      </c>
      <c r="AJ125" s="1313"/>
      <c r="AK125" s="1350"/>
      <c r="AL125" s="167" t="s">
        <v>112</v>
      </c>
      <c r="AM125" s="1313">
        <v>1.5384615384615385E-2</v>
      </c>
      <c r="AN125" s="1314">
        <v>0.26153846153846155</v>
      </c>
      <c r="AO125" s="1313"/>
      <c r="AP125" s="1350"/>
      <c r="AQ125" s="167" t="s">
        <v>112</v>
      </c>
      <c r="AR125" s="1313">
        <v>0.33333333333333331</v>
      </c>
      <c r="AS125" s="1314">
        <v>0.66666666666666663</v>
      </c>
      <c r="AT125" s="1313"/>
      <c r="AU125" s="1350"/>
      <c r="AV125" s="167" t="s">
        <v>112</v>
      </c>
      <c r="AW125" s="1313">
        <v>0</v>
      </c>
      <c r="AX125" s="1314">
        <v>0.3125</v>
      </c>
      <c r="AY125" s="1313"/>
      <c r="AZ125" s="1350"/>
      <c r="BA125" s="167" t="s">
        <v>112</v>
      </c>
      <c r="BB125" s="1313">
        <v>2.1739130434782608E-2</v>
      </c>
      <c r="BC125" s="1314">
        <v>0.2391304347826087</v>
      </c>
      <c r="BD125" s="1313"/>
      <c r="BE125" s="1350"/>
      <c r="BF125" s="167" t="s">
        <v>112</v>
      </c>
      <c r="BG125" s="1313">
        <v>0</v>
      </c>
      <c r="BH125" s="1314">
        <v>0</v>
      </c>
      <c r="BI125" s="1313"/>
      <c r="BJ125" s="1315"/>
    </row>
    <row r="126" spans="1:62" x14ac:dyDescent="0.25">
      <c r="B126" s="167" t="s">
        <v>113</v>
      </c>
      <c r="C126" s="1314">
        <v>2.8901734104046241E-3</v>
      </c>
      <c r="D126" s="1350">
        <v>0.41329479768786126</v>
      </c>
      <c r="E126" s="1313"/>
      <c r="F126" s="1315"/>
      <c r="G126" s="201"/>
      <c r="H126" s="167" t="s">
        <v>113</v>
      </c>
      <c r="I126" s="1314">
        <v>0</v>
      </c>
      <c r="J126" s="1350">
        <v>0.625</v>
      </c>
      <c r="K126" s="1313"/>
      <c r="L126" s="1350"/>
      <c r="M126" s="167" t="s">
        <v>113</v>
      </c>
      <c r="N126" s="1314">
        <v>0</v>
      </c>
      <c r="O126" s="1350">
        <v>0.2857142857142857</v>
      </c>
      <c r="P126" s="1313"/>
      <c r="Q126" s="1350"/>
      <c r="R126" s="167" t="s">
        <v>113</v>
      </c>
      <c r="S126" s="1313">
        <v>0</v>
      </c>
      <c r="T126" s="1314">
        <v>0.47787610619469029</v>
      </c>
      <c r="U126" s="1313"/>
      <c r="V126" s="1350"/>
      <c r="W126" s="167" t="s">
        <v>113</v>
      </c>
      <c r="X126" s="1313">
        <v>0</v>
      </c>
      <c r="Y126" s="1314">
        <v>0.55279503105590067</v>
      </c>
      <c r="Z126" s="1313"/>
      <c r="AA126" s="1350"/>
      <c r="AB126" s="167" t="s">
        <v>113</v>
      </c>
      <c r="AC126" s="1314">
        <v>0</v>
      </c>
      <c r="AD126" s="1350">
        <v>0.27272727272727271</v>
      </c>
      <c r="AE126" s="1313"/>
      <c r="AF126" s="1350"/>
      <c r="AG126" s="167" t="s">
        <v>113</v>
      </c>
      <c r="AH126" s="1314">
        <v>0</v>
      </c>
      <c r="AI126" s="1350">
        <v>0.4</v>
      </c>
      <c r="AJ126" s="1313"/>
      <c r="AK126" s="1350"/>
      <c r="AL126" s="167" t="s">
        <v>113</v>
      </c>
      <c r="AM126" s="1313">
        <v>1.5151515151515152E-2</v>
      </c>
      <c r="AN126" s="1314">
        <v>0.22727272727272727</v>
      </c>
      <c r="AO126" s="1313"/>
      <c r="AP126" s="1350"/>
      <c r="AQ126" s="167" t="s">
        <v>113</v>
      </c>
      <c r="AR126" s="1313">
        <v>0.2</v>
      </c>
      <c r="AS126" s="1314">
        <v>0.8</v>
      </c>
      <c r="AT126" s="1313"/>
      <c r="AU126" s="1350"/>
      <c r="AV126" s="167" t="s">
        <v>113</v>
      </c>
      <c r="AW126" s="1313">
        <v>0.04</v>
      </c>
      <c r="AX126" s="1314">
        <v>0.24</v>
      </c>
      <c r="AY126" s="1313"/>
      <c r="AZ126" s="1350"/>
      <c r="BA126" s="167" t="s">
        <v>113</v>
      </c>
      <c r="BB126" s="1313">
        <v>0</v>
      </c>
      <c r="BC126" s="1314">
        <v>0.22580645161290322</v>
      </c>
      <c r="BD126" s="1313"/>
      <c r="BE126" s="1350"/>
      <c r="BF126" s="167" t="s">
        <v>113</v>
      </c>
      <c r="BG126" s="1313">
        <v>0</v>
      </c>
      <c r="BH126" s="1314">
        <v>0.125</v>
      </c>
      <c r="BI126" s="1313"/>
      <c r="BJ126" s="1315"/>
    </row>
    <row r="127" spans="1:62" x14ac:dyDescent="0.25">
      <c r="B127" s="167" t="s">
        <v>114</v>
      </c>
      <c r="C127" s="1314">
        <v>8.5959885386819486E-3</v>
      </c>
      <c r="D127" s="1350">
        <v>0.28653295128939826</v>
      </c>
      <c r="E127" s="1313"/>
      <c r="F127" s="1315"/>
      <c r="G127" s="201"/>
      <c r="H127" s="167" t="s">
        <v>114</v>
      </c>
      <c r="I127" s="1314">
        <v>0</v>
      </c>
      <c r="J127" s="1350">
        <v>0.4</v>
      </c>
      <c r="K127" s="1313"/>
      <c r="L127" s="1350"/>
      <c r="M127" s="167" t="s">
        <v>114</v>
      </c>
      <c r="N127" s="1314">
        <v>0</v>
      </c>
      <c r="O127" s="1350">
        <v>0.6</v>
      </c>
      <c r="P127" s="1313"/>
      <c r="Q127" s="1350"/>
      <c r="R127" s="167" t="s">
        <v>114</v>
      </c>
      <c r="S127" s="1313">
        <v>4.1322314049586778E-3</v>
      </c>
      <c r="T127" s="1314">
        <v>0.33057851239669422</v>
      </c>
      <c r="U127" s="1313"/>
      <c r="V127" s="1350"/>
      <c r="W127" s="167" t="s">
        <v>114</v>
      </c>
      <c r="X127" s="1313">
        <v>0</v>
      </c>
      <c r="Y127" s="1314">
        <v>0.41520467836257308</v>
      </c>
      <c r="Z127" s="1313"/>
      <c r="AA127" s="1350"/>
      <c r="AB127" s="167" t="s">
        <v>114</v>
      </c>
      <c r="AC127" s="1314">
        <v>1.8181818181818181E-2</v>
      </c>
      <c r="AD127" s="1350">
        <v>0.16363636363636364</v>
      </c>
      <c r="AE127" s="1313"/>
      <c r="AF127" s="1350"/>
      <c r="AG127" s="167" t="s">
        <v>114</v>
      </c>
      <c r="AH127" s="1314">
        <v>0</v>
      </c>
      <c r="AI127" s="1350">
        <v>0</v>
      </c>
      <c r="AJ127" s="1313"/>
      <c r="AK127" s="1350"/>
      <c r="AL127" s="167" t="s">
        <v>114</v>
      </c>
      <c r="AM127" s="1313">
        <v>2.9411764705882353E-2</v>
      </c>
      <c r="AN127" s="1314">
        <v>0.14705882352941177</v>
      </c>
      <c r="AO127" s="1313"/>
      <c r="AP127" s="1350"/>
      <c r="AQ127" s="167" t="s">
        <v>114</v>
      </c>
      <c r="AR127" s="1313">
        <v>0.125</v>
      </c>
      <c r="AS127" s="1314">
        <v>0.875</v>
      </c>
      <c r="AT127" s="1313"/>
      <c r="AU127" s="1350"/>
      <c r="AV127" s="167" t="s">
        <v>114</v>
      </c>
      <c r="AW127" s="1313">
        <v>0</v>
      </c>
      <c r="AX127" s="1314">
        <v>0.14285714285714285</v>
      </c>
      <c r="AY127" s="1313"/>
      <c r="AZ127" s="1350"/>
      <c r="BA127" s="167" t="s">
        <v>114</v>
      </c>
      <c r="BB127" s="1313">
        <v>5.128205128205128E-2</v>
      </c>
      <c r="BC127" s="1314">
        <v>0.15384615384615385</v>
      </c>
      <c r="BD127" s="1313"/>
      <c r="BE127" s="1350"/>
      <c r="BF127" s="167" t="s">
        <v>114</v>
      </c>
      <c r="BG127" s="1313">
        <v>0</v>
      </c>
      <c r="BH127" s="1314">
        <v>7.1428571428571425E-2</v>
      </c>
      <c r="BI127" s="1313"/>
      <c r="BJ127" s="1315"/>
    </row>
    <row r="128" spans="1:62" x14ac:dyDescent="0.25">
      <c r="B128" s="167" t="s">
        <v>115</v>
      </c>
      <c r="C128" s="1303">
        <v>2.9585798816568047E-3</v>
      </c>
      <c r="D128" s="1348">
        <v>0.40236686390532544</v>
      </c>
      <c r="E128" s="1302"/>
      <c r="F128" s="1290"/>
      <c r="G128" s="201"/>
      <c r="H128" s="167" t="s">
        <v>115</v>
      </c>
      <c r="I128" s="1314">
        <v>0</v>
      </c>
      <c r="J128" s="1348">
        <v>0.6875</v>
      </c>
      <c r="K128" s="1313"/>
      <c r="L128" s="1348"/>
      <c r="M128" s="167" t="s">
        <v>115</v>
      </c>
      <c r="N128" s="1314">
        <v>0</v>
      </c>
      <c r="O128" s="1348">
        <v>0.5</v>
      </c>
      <c r="P128" s="1313"/>
      <c r="Q128" s="1348"/>
      <c r="R128" s="167" t="s">
        <v>115</v>
      </c>
      <c r="S128" s="1313">
        <v>4.1841004184100415E-3</v>
      </c>
      <c r="T128" s="1303">
        <v>0.43933054393305437</v>
      </c>
      <c r="U128" s="1313"/>
      <c r="V128" s="1348"/>
      <c r="W128" s="167" t="s">
        <v>115</v>
      </c>
      <c r="X128" s="1313">
        <v>5.9523809523809521E-3</v>
      </c>
      <c r="Y128" s="1303">
        <v>0.4642857142857143</v>
      </c>
      <c r="Z128" s="1313"/>
      <c r="AA128" s="1348"/>
      <c r="AB128" s="167" t="s">
        <v>115</v>
      </c>
      <c r="AC128" s="1314">
        <v>0</v>
      </c>
      <c r="AD128" s="1348">
        <v>0.32203389830508472</v>
      </c>
      <c r="AE128" s="1313"/>
      <c r="AF128" s="1348"/>
      <c r="AG128" s="167" t="s">
        <v>115</v>
      </c>
      <c r="AH128" s="1314">
        <v>0</v>
      </c>
      <c r="AI128" s="1348">
        <v>0.66666666666666663</v>
      </c>
      <c r="AJ128" s="1313"/>
      <c r="AK128" s="1348"/>
      <c r="AL128" s="167" t="s">
        <v>115</v>
      </c>
      <c r="AM128" s="1313">
        <v>0</v>
      </c>
      <c r="AN128" s="1303">
        <v>0.24590163934426229</v>
      </c>
      <c r="AO128" s="1313"/>
      <c r="AP128" s="1348"/>
      <c r="AQ128" s="167" t="s">
        <v>115</v>
      </c>
      <c r="AR128" s="1313">
        <v>0.2857142857142857</v>
      </c>
      <c r="AS128" s="1303">
        <v>0.7142857142857143</v>
      </c>
      <c r="AT128" s="1313"/>
      <c r="AU128" s="1348"/>
      <c r="AV128" s="167" t="s">
        <v>115</v>
      </c>
      <c r="AW128" s="1313">
        <v>0</v>
      </c>
      <c r="AX128" s="1303">
        <v>0.19047619047619047</v>
      </c>
      <c r="AY128" s="1313"/>
      <c r="AZ128" s="1348"/>
      <c r="BA128" s="167" t="s">
        <v>115</v>
      </c>
      <c r="BB128" s="1313">
        <v>0</v>
      </c>
      <c r="BC128" s="1303">
        <v>0.27272727272727271</v>
      </c>
      <c r="BD128" s="1313"/>
      <c r="BE128" s="1348"/>
      <c r="BF128" s="167" t="s">
        <v>115</v>
      </c>
      <c r="BG128" s="1313">
        <v>0</v>
      </c>
      <c r="BH128" s="1303">
        <v>0.2</v>
      </c>
      <c r="BI128" s="1313"/>
      <c r="BJ128" s="1290"/>
    </row>
    <row r="129" spans="2:62" x14ac:dyDescent="0.25">
      <c r="B129" s="167" t="s">
        <v>116</v>
      </c>
      <c r="C129" s="1303">
        <v>2.4691358024691358E-3</v>
      </c>
      <c r="D129" s="1348">
        <v>0.33333333333333331</v>
      </c>
      <c r="E129" s="1302"/>
      <c r="F129" s="1290"/>
      <c r="G129" s="201"/>
      <c r="H129" s="167" t="s">
        <v>116</v>
      </c>
      <c r="I129" s="1314">
        <v>0</v>
      </c>
      <c r="J129" s="1348">
        <v>0.7142857142857143</v>
      </c>
      <c r="K129" s="1313"/>
      <c r="L129" s="1348"/>
      <c r="M129" s="167" t="s">
        <v>116</v>
      </c>
      <c r="N129" s="1314">
        <v>0</v>
      </c>
      <c r="O129" s="1348">
        <v>1</v>
      </c>
      <c r="P129" s="1313"/>
      <c r="Q129" s="1348"/>
      <c r="R129" s="167" t="s">
        <v>116</v>
      </c>
      <c r="S129" s="1313">
        <v>3.3557046979865771E-3</v>
      </c>
      <c r="T129" s="1303">
        <v>0.36577181208053694</v>
      </c>
      <c r="U129" s="1313"/>
      <c r="V129" s="1348"/>
      <c r="W129" s="167" t="s">
        <v>116</v>
      </c>
      <c r="X129" s="1313">
        <v>0</v>
      </c>
      <c r="Y129" s="1303">
        <v>0.40291262135922329</v>
      </c>
      <c r="Z129" s="1313"/>
      <c r="AA129" s="1348"/>
      <c r="AB129" s="167" t="s">
        <v>116</v>
      </c>
      <c r="AC129" s="1314">
        <v>1.3157894736842105E-2</v>
      </c>
      <c r="AD129" s="1348">
        <v>0.27631578947368424</v>
      </c>
      <c r="AE129" s="1313"/>
      <c r="AF129" s="1348"/>
      <c r="AG129" s="167" t="s">
        <v>116</v>
      </c>
      <c r="AH129" s="1314">
        <v>0</v>
      </c>
      <c r="AI129" s="1348">
        <v>0.3125</v>
      </c>
      <c r="AJ129" s="1313"/>
      <c r="AK129" s="1348"/>
      <c r="AL129" s="167" t="s">
        <v>116</v>
      </c>
      <c r="AM129" s="1313">
        <v>0</v>
      </c>
      <c r="AN129" s="1303">
        <v>0.19444444444444445</v>
      </c>
      <c r="AO129" s="1313"/>
      <c r="AP129" s="1348"/>
      <c r="AQ129" s="167" t="s">
        <v>116</v>
      </c>
      <c r="AR129" s="1313">
        <v>0.18181818181818182</v>
      </c>
      <c r="AS129" s="1303">
        <v>0.81818181818181823</v>
      </c>
      <c r="AT129" s="1313"/>
      <c r="AU129" s="1348"/>
      <c r="AV129" s="167" t="s">
        <v>116</v>
      </c>
      <c r="AW129" s="1313">
        <v>0</v>
      </c>
      <c r="AX129" s="1303">
        <v>0.14285714285714285</v>
      </c>
      <c r="AY129" s="1313"/>
      <c r="AZ129" s="1348"/>
      <c r="BA129" s="167" t="s">
        <v>116</v>
      </c>
      <c r="BB129" s="1313">
        <v>0</v>
      </c>
      <c r="BC129" s="1303">
        <v>0.22500000000000001</v>
      </c>
      <c r="BD129" s="1313"/>
      <c r="BE129" s="1348"/>
      <c r="BF129" s="167" t="s">
        <v>116</v>
      </c>
      <c r="BG129" s="1313">
        <v>0</v>
      </c>
      <c r="BH129" s="1303">
        <v>0.18181818181818182</v>
      </c>
      <c r="BI129" s="1313"/>
      <c r="BJ129" s="1290"/>
    </row>
    <row r="130" spans="2:62" x14ac:dyDescent="0.25">
      <c r="B130" s="167" t="s">
        <v>117</v>
      </c>
      <c r="C130" s="1303">
        <v>0</v>
      </c>
      <c r="D130" s="1348">
        <v>0.30158730158730157</v>
      </c>
      <c r="E130" s="1302"/>
      <c r="F130" s="1290"/>
      <c r="G130" s="201"/>
      <c r="H130" s="167" t="s">
        <v>117</v>
      </c>
      <c r="I130" s="1314">
        <v>0</v>
      </c>
      <c r="J130" s="1348">
        <v>0.41666666666666669</v>
      </c>
      <c r="K130" s="1313"/>
      <c r="L130" s="1348"/>
      <c r="M130" s="167" t="s">
        <v>117</v>
      </c>
      <c r="N130" s="1314">
        <v>0</v>
      </c>
      <c r="O130" s="1348">
        <v>0</v>
      </c>
      <c r="P130" s="1313"/>
      <c r="Q130" s="1348"/>
      <c r="R130" s="167" t="s">
        <v>117</v>
      </c>
      <c r="S130" s="1313">
        <v>0</v>
      </c>
      <c r="T130" s="1303">
        <v>0.31095406360424027</v>
      </c>
      <c r="U130" s="1313"/>
      <c r="V130" s="1348"/>
      <c r="W130" s="167" t="s">
        <v>117</v>
      </c>
      <c r="X130" s="1313">
        <v>0</v>
      </c>
      <c r="Y130" s="1303">
        <v>0.32642487046632124</v>
      </c>
      <c r="Z130" s="1313"/>
      <c r="AA130" s="1348"/>
      <c r="AB130" s="167" t="s">
        <v>117</v>
      </c>
      <c r="AC130" s="1314">
        <v>0</v>
      </c>
      <c r="AD130" s="1348">
        <v>0.25</v>
      </c>
      <c r="AE130" s="1313"/>
      <c r="AF130" s="1348"/>
      <c r="AG130" s="167" t="s">
        <v>117</v>
      </c>
      <c r="AH130" s="1314">
        <v>0</v>
      </c>
      <c r="AI130" s="1348">
        <v>0.36363636363636365</v>
      </c>
      <c r="AJ130" s="1313"/>
      <c r="AK130" s="1348"/>
      <c r="AL130" s="167" t="s">
        <v>117</v>
      </c>
      <c r="AM130" s="1313">
        <v>0</v>
      </c>
      <c r="AN130" s="1303">
        <v>0.24561403508771928</v>
      </c>
      <c r="AO130" s="1313"/>
      <c r="AP130" s="1348"/>
      <c r="AQ130" s="167" t="s">
        <v>117</v>
      </c>
      <c r="AR130" s="1313">
        <v>0.22222222222222221</v>
      </c>
      <c r="AS130" s="1303">
        <v>0.77777777777777779</v>
      </c>
      <c r="AT130" s="1313"/>
      <c r="AU130" s="1348"/>
      <c r="AV130" s="167" t="s">
        <v>117</v>
      </c>
      <c r="AW130" s="1313">
        <v>0</v>
      </c>
      <c r="AX130" s="1303">
        <v>0.2608695652173913</v>
      </c>
      <c r="AY130" s="1313"/>
      <c r="AZ130" s="1348"/>
      <c r="BA130" s="167" t="s">
        <v>117</v>
      </c>
      <c r="BB130" s="1313">
        <v>0</v>
      </c>
      <c r="BC130" s="1303">
        <v>0.24</v>
      </c>
      <c r="BD130" s="1313"/>
      <c r="BE130" s="1348"/>
      <c r="BF130" s="167" t="s">
        <v>117</v>
      </c>
      <c r="BG130" s="1313">
        <v>0</v>
      </c>
      <c r="BH130" s="1303">
        <v>0.31818181818181818</v>
      </c>
      <c r="BI130" s="1313"/>
      <c r="BJ130" s="1290"/>
    </row>
    <row r="131" spans="2:62" x14ac:dyDescent="0.25">
      <c r="B131" s="167" t="s">
        <v>118</v>
      </c>
      <c r="C131" s="1303">
        <v>5.0632911392405064E-3</v>
      </c>
      <c r="D131" s="1348">
        <v>0.3468354430379747</v>
      </c>
      <c r="E131" s="1302"/>
      <c r="F131" s="1290"/>
      <c r="G131" s="201"/>
      <c r="H131" s="167" t="s">
        <v>118</v>
      </c>
      <c r="I131" s="1314">
        <v>0</v>
      </c>
      <c r="J131" s="1348">
        <v>0.4</v>
      </c>
      <c r="K131" s="1313"/>
      <c r="L131" s="1348"/>
      <c r="M131" s="167" t="s">
        <v>118</v>
      </c>
      <c r="N131" s="1314">
        <v>0</v>
      </c>
      <c r="O131" s="1348">
        <v>0.2857142857142857</v>
      </c>
      <c r="P131" s="1313"/>
      <c r="Q131" s="1348"/>
      <c r="R131" s="167" t="s">
        <v>118</v>
      </c>
      <c r="S131" s="1313">
        <v>3.4246575342465752E-3</v>
      </c>
      <c r="T131" s="1303">
        <v>0.37328767123287671</v>
      </c>
      <c r="U131" s="1313"/>
      <c r="V131" s="1348"/>
      <c r="W131" s="167" t="s">
        <v>118</v>
      </c>
      <c r="X131" s="1313">
        <v>0</v>
      </c>
      <c r="Y131" s="1303">
        <v>0.41420118343195267</v>
      </c>
      <c r="Z131" s="1313"/>
      <c r="AA131" s="1348"/>
      <c r="AB131" s="167" t="s">
        <v>118</v>
      </c>
      <c r="AC131" s="1314">
        <v>1.020408163265306E-2</v>
      </c>
      <c r="AD131" s="1348">
        <v>0.2857142857142857</v>
      </c>
      <c r="AE131" s="1313"/>
      <c r="AF131" s="1348"/>
      <c r="AG131" s="167" t="s">
        <v>118</v>
      </c>
      <c r="AH131" s="1314">
        <v>0</v>
      </c>
      <c r="AI131" s="1348">
        <v>0.44</v>
      </c>
      <c r="AJ131" s="1313"/>
      <c r="AK131" s="1348"/>
      <c r="AL131" s="167" t="s">
        <v>118</v>
      </c>
      <c r="AM131" s="1313">
        <v>1.5873015873015872E-2</v>
      </c>
      <c r="AN131" s="1303">
        <v>0.26984126984126983</v>
      </c>
      <c r="AO131" s="1313"/>
      <c r="AP131" s="1348"/>
      <c r="AQ131" s="167" t="s">
        <v>118</v>
      </c>
      <c r="AR131" s="1313">
        <v>0.2</v>
      </c>
      <c r="AS131" s="1303">
        <v>0.8</v>
      </c>
      <c r="AT131" s="1313"/>
      <c r="AU131" s="1348"/>
      <c r="AV131" s="167" t="s">
        <v>118</v>
      </c>
      <c r="AW131" s="1313">
        <v>0</v>
      </c>
      <c r="AX131" s="1303">
        <v>0.36842105263157893</v>
      </c>
      <c r="AY131" s="1313"/>
      <c r="AZ131" s="1348"/>
      <c r="BA131" s="167" t="s">
        <v>118</v>
      </c>
      <c r="BB131" s="1313">
        <v>2.9411764705882353E-2</v>
      </c>
      <c r="BC131" s="1303">
        <v>0.23529411764705882</v>
      </c>
      <c r="BD131" s="1313"/>
      <c r="BE131" s="1348"/>
      <c r="BF131" s="167" t="s">
        <v>118</v>
      </c>
      <c r="BG131" s="1313">
        <v>0</v>
      </c>
      <c r="BH131" s="1303">
        <v>0.25925925925925924</v>
      </c>
      <c r="BI131" s="1313"/>
      <c r="BJ131" s="1290"/>
    </row>
    <row r="132" spans="2:62" x14ac:dyDescent="0.25">
      <c r="B132" s="167" t="s">
        <v>119</v>
      </c>
      <c r="C132" s="1303">
        <v>5.4794520547945206E-3</v>
      </c>
      <c r="D132" s="1348">
        <v>0.33972602739726027</v>
      </c>
      <c r="E132" s="1302"/>
      <c r="F132" s="1290"/>
      <c r="G132" s="201"/>
      <c r="H132" s="167" t="s">
        <v>119</v>
      </c>
      <c r="I132" s="1314">
        <v>0</v>
      </c>
      <c r="J132" s="1348">
        <v>0.25</v>
      </c>
      <c r="K132" s="1313"/>
      <c r="L132" s="1348"/>
      <c r="M132" s="167" t="s">
        <v>119</v>
      </c>
      <c r="N132" s="1314">
        <v>0</v>
      </c>
      <c r="O132" s="1348">
        <v>0.66666666666666663</v>
      </c>
      <c r="P132" s="1313"/>
      <c r="Q132" s="1348"/>
      <c r="R132" s="167" t="s">
        <v>119</v>
      </c>
      <c r="S132" s="1313">
        <v>4.1666666666666666E-3</v>
      </c>
      <c r="T132" s="1303">
        <v>0.39583333333333331</v>
      </c>
      <c r="U132" s="1313"/>
      <c r="V132" s="1348"/>
      <c r="W132" s="167" t="s">
        <v>119</v>
      </c>
      <c r="X132" s="1313">
        <v>0</v>
      </c>
      <c r="Y132" s="1303">
        <v>0.49180327868852458</v>
      </c>
      <c r="Z132" s="1313"/>
      <c r="AA132" s="1348"/>
      <c r="AB132" s="167" t="s">
        <v>119</v>
      </c>
      <c r="AC132" s="1314">
        <v>1.0416666666666666E-2</v>
      </c>
      <c r="AD132" s="1348">
        <v>0.26041666666666669</v>
      </c>
      <c r="AE132" s="1313"/>
      <c r="AF132" s="1348"/>
      <c r="AG132" s="167" t="s">
        <v>119</v>
      </c>
      <c r="AH132" s="1314">
        <v>0</v>
      </c>
      <c r="AI132" s="1348">
        <v>0.45454545454545453</v>
      </c>
      <c r="AJ132" s="1313"/>
      <c r="AK132" s="1348"/>
      <c r="AL132" s="167" t="s">
        <v>119</v>
      </c>
      <c r="AM132" s="1313">
        <v>0</v>
      </c>
      <c r="AN132" s="1303">
        <v>0.17333333333333334</v>
      </c>
      <c r="AO132" s="1313"/>
      <c r="AP132" s="1348"/>
      <c r="AQ132" s="167" t="s">
        <v>119</v>
      </c>
      <c r="AR132" s="1313">
        <v>0.375</v>
      </c>
      <c r="AS132" s="1303">
        <v>0.625</v>
      </c>
      <c r="AT132" s="1313"/>
      <c r="AU132" s="1348"/>
      <c r="AV132" s="167" t="s">
        <v>119</v>
      </c>
      <c r="AW132" s="1313">
        <v>0</v>
      </c>
      <c r="AX132" s="1303">
        <v>0.17647058823529413</v>
      </c>
      <c r="AY132" s="1313"/>
      <c r="AZ132" s="1348"/>
      <c r="BA132" s="167" t="s">
        <v>119</v>
      </c>
      <c r="BB132" s="1313">
        <v>0</v>
      </c>
      <c r="BC132" s="1303">
        <v>0.12121212121212122</v>
      </c>
      <c r="BD132" s="1313"/>
      <c r="BE132" s="1348"/>
      <c r="BF132" s="167" t="s">
        <v>119</v>
      </c>
      <c r="BG132" s="1313">
        <v>2.6315789473684209E-2</v>
      </c>
      <c r="BH132" s="1303">
        <v>0.31578947368421051</v>
      </c>
      <c r="BI132" s="1313"/>
      <c r="BJ132" s="1290"/>
    </row>
    <row r="133" spans="2:62" x14ac:dyDescent="0.25">
      <c r="B133" s="167" t="s">
        <v>120</v>
      </c>
      <c r="C133" s="1303">
        <v>0</v>
      </c>
      <c r="D133" s="1348">
        <v>0.37785016286644951</v>
      </c>
      <c r="E133" s="1302"/>
      <c r="F133" s="1290"/>
      <c r="G133" s="201"/>
      <c r="H133" s="167" t="s">
        <v>120</v>
      </c>
      <c r="I133" s="1314">
        <v>0</v>
      </c>
      <c r="J133" s="1348">
        <v>1</v>
      </c>
      <c r="K133" s="1313"/>
      <c r="L133" s="1348"/>
      <c r="M133" s="167" t="s">
        <v>120</v>
      </c>
      <c r="N133" s="1314">
        <v>0</v>
      </c>
      <c r="O133" s="1348">
        <v>0.25</v>
      </c>
      <c r="P133" s="1313"/>
      <c r="Q133" s="1348"/>
      <c r="R133" s="167" t="s">
        <v>120</v>
      </c>
      <c r="S133" s="1313">
        <v>0</v>
      </c>
      <c r="T133" s="1303">
        <v>0.41237113402061853</v>
      </c>
      <c r="U133" s="1313"/>
      <c r="V133" s="1348"/>
      <c r="W133" s="167" t="s">
        <v>120</v>
      </c>
      <c r="X133" s="1313">
        <v>0</v>
      </c>
      <c r="Y133" s="1303">
        <v>0.46153846153846156</v>
      </c>
      <c r="Z133" s="1313"/>
      <c r="AA133" s="1348"/>
      <c r="AB133" s="167" t="s">
        <v>120</v>
      </c>
      <c r="AC133" s="1314">
        <v>0</v>
      </c>
      <c r="AD133" s="1348">
        <v>0.32876712328767121</v>
      </c>
      <c r="AE133" s="1313"/>
      <c r="AF133" s="1348"/>
      <c r="AG133" s="167" t="s">
        <v>120</v>
      </c>
      <c r="AH133" s="1314">
        <v>0</v>
      </c>
      <c r="AI133" s="1348">
        <v>0.47058823529411764</v>
      </c>
      <c r="AJ133" s="1313"/>
      <c r="AK133" s="1348"/>
      <c r="AL133" s="167" t="s">
        <v>120</v>
      </c>
      <c r="AM133" s="1313">
        <v>0</v>
      </c>
      <c r="AN133" s="1303">
        <v>0.3</v>
      </c>
      <c r="AO133" s="1313"/>
      <c r="AP133" s="1348"/>
      <c r="AQ133" s="167" t="s">
        <v>120</v>
      </c>
      <c r="AR133" s="1313">
        <v>0.19047619047619047</v>
      </c>
      <c r="AS133" s="1303">
        <v>0.80952380952380953</v>
      </c>
      <c r="AT133" s="1313"/>
      <c r="AU133" s="1348"/>
      <c r="AV133" s="167" t="s">
        <v>120</v>
      </c>
      <c r="AW133" s="1313">
        <v>0</v>
      </c>
      <c r="AX133" s="1303">
        <v>0.39285714285714285</v>
      </c>
      <c r="AY133" s="1313"/>
      <c r="AZ133" s="1348"/>
      <c r="BA133" s="167" t="s">
        <v>120</v>
      </c>
      <c r="BB133" s="1313">
        <v>0</v>
      </c>
      <c r="BC133" s="1303">
        <v>0.29032258064516131</v>
      </c>
      <c r="BD133" s="1313"/>
      <c r="BE133" s="1348"/>
      <c r="BF133" s="167" t="s">
        <v>120</v>
      </c>
      <c r="BG133" s="1313">
        <v>0</v>
      </c>
      <c r="BH133" s="1303">
        <v>0.25</v>
      </c>
      <c r="BI133" s="1313"/>
      <c r="BJ133" s="1290"/>
    </row>
    <row r="134" spans="2:62" x14ac:dyDescent="0.25">
      <c r="B134" s="167" t="s">
        <v>121</v>
      </c>
      <c r="C134" s="1303">
        <v>3.205128205128205E-3</v>
      </c>
      <c r="D134" s="1348">
        <v>0.41346153846153844</v>
      </c>
      <c r="E134" s="1302"/>
      <c r="F134" s="1290"/>
      <c r="G134" s="201"/>
      <c r="H134" s="167" t="s">
        <v>121</v>
      </c>
      <c r="I134" s="1314">
        <v>0</v>
      </c>
      <c r="J134" s="1348">
        <v>0.5</v>
      </c>
      <c r="K134" s="1313"/>
      <c r="L134" s="1348"/>
      <c r="M134" s="167" t="s">
        <v>121</v>
      </c>
      <c r="N134" s="1314">
        <v>0</v>
      </c>
      <c r="O134" s="1348">
        <v>0.33333333333333331</v>
      </c>
      <c r="P134" s="1313"/>
      <c r="Q134" s="1348"/>
      <c r="R134" s="167" t="s">
        <v>121</v>
      </c>
      <c r="S134" s="1313">
        <v>5.1546391752577319E-3</v>
      </c>
      <c r="T134" s="1303">
        <v>0.48969072164948452</v>
      </c>
      <c r="U134" s="1313"/>
      <c r="V134" s="1348"/>
      <c r="W134" s="167" t="s">
        <v>121</v>
      </c>
      <c r="X134" s="1313">
        <v>0</v>
      </c>
      <c r="Y134" s="1303">
        <v>0.61538461538461542</v>
      </c>
      <c r="Z134" s="1313"/>
      <c r="AA134" s="1348"/>
      <c r="AB134" s="167" t="s">
        <v>121</v>
      </c>
      <c r="AC134" s="1314">
        <v>0</v>
      </c>
      <c r="AD134" s="1348">
        <v>0.37234042553191488</v>
      </c>
      <c r="AE134" s="1313"/>
      <c r="AF134" s="1348"/>
      <c r="AG134" s="167" t="s">
        <v>121</v>
      </c>
      <c r="AH134" s="1314">
        <v>4.5454545454545456E-2</v>
      </c>
      <c r="AI134" s="1348">
        <v>0.54545454545454541</v>
      </c>
      <c r="AJ134" s="1313"/>
      <c r="AK134" s="1348"/>
      <c r="AL134" s="167" t="s">
        <v>121</v>
      </c>
      <c r="AM134" s="1313">
        <v>0</v>
      </c>
      <c r="AN134" s="1303">
        <v>0.31764705882352939</v>
      </c>
      <c r="AO134" s="1313"/>
      <c r="AP134" s="1348"/>
      <c r="AQ134" s="167" t="s">
        <v>121</v>
      </c>
      <c r="AR134" s="1313">
        <v>0.22222222222222221</v>
      </c>
      <c r="AS134" s="1303">
        <v>0.77777777777777779</v>
      </c>
      <c r="AT134" s="1313"/>
      <c r="AU134" s="1348"/>
      <c r="AV134" s="167" t="s">
        <v>121</v>
      </c>
      <c r="AW134" s="1313">
        <v>0</v>
      </c>
      <c r="AX134" s="1303">
        <v>0.31111111111111112</v>
      </c>
      <c r="AY134" s="1313"/>
      <c r="AZ134" s="1348"/>
      <c r="BA134" s="167" t="s">
        <v>121</v>
      </c>
      <c r="BB134" s="1313">
        <v>0</v>
      </c>
      <c r="BC134" s="1303">
        <v>0.35483870967741937</v>
      </c>
      <c r="BD134" s="1313"/>
      <c r="BE134" s="1348"/>
      <c r="BF134" s="167" t="s">
        <v>121</v>
      </c>
      <c r="BG134" s="1313">
        <v>0</v>
      </c>
      <c r="BH134" s="1303">
        <v>0.17391304347826086</v>
      </c>
      <c r="BI134" s="1313"/>
      <c r="BJ134" s="1290"/>
    </row>
    <row r="135" spans="2:62" x14ac:dyDescent="0.25">
      <c r="B135" s="159" t="s">
        <v>103</v>
      </c>
      <c r="C135" s="1336">
        <v>3.4129692832764505E-3</v>
      </c>
      <c r="D135" s="1351">
        <v>0.35722411831626849</v>
      </c>
      <c r="E135" s="1337"/>
      <c r="F135" s="1296"/>
      <c r="G135" s="201"/>
      <c r="H135" s="159" t="s">
        <v>103</v>
      </c>
      <c r="I135" s="1336">
        <v>0</v>
      </c>
      <c r="J135" s="1351">
        <v>0.54477611940298509</v>
      </c>
      <c r="K135" s="1337"/>
      <c r="L135" s="1351"/>
      <c r="M135" s="159" t="s">
        <v>103</v>
      </c>
      <c r="N135" s="1336">
        <v>0</v>
      </c>
      <c r="O135" s="1351">
        <v>0.3783783783783784</v>
      </c>
      <c r="P135" s="1337"/>
      <c r="Q135" s="1351"/>
      <c r="R135" s="159" t="s">
        <v>103</v>
      </c>
      <c r="S135" s="1337">
        <v>2.4937655860349127E-3</v>
      </c>
      <c r="T135" s="1336">
        <v>0.3944305901911887</v>
      </c>
      <c r="U135" s="1337"/>
      <c r="V135" s="1351"/>
      <c r="W135" s="159" t="s">
        <v>103</v>
      </c>
      <c r="X135" s="1337">
        <v>6.7069081153588194E-4</v>
      </c>
      <c r="Y135" s="1336">
        <v>0.44869215291750503</v>
      </c>
      <c r="Z135" s="1337"/>
      <c r="AA135" s="1351"/>
      <c r="AB135" s="159" t="s">
        <v>103</v>
      </c>
      <c r="AC135" s="1336">
        <v>5.5172413793103444E-3</v>
      </c>
      <c r="AD135" s="1351">
        <v>0.28413793103448276</v>
      </c>
      <c r="AE135" s="1337"/>
      <c r="AF135" s="1351"/>
      <c r="AG135" s="159" t="s">
        <v>103</v>
      </c>
      <c r="AH135" s="1336">
        <v>5.263157894736842E-3</v>
      </c>
      <c r="AI135" s="1351">
        <v>0.38947368421052631</v>
      </c>
      <c r="AJ135" s="1337"/>
      <c r="AK135" s="1351"/>
      <c r="AL135" s="159" t="s">
        <v>103</v>
      </c>
      <c r="AM135" s="1337">
        <v>7.2254335260115606E-3</v>
      </c>
      <c r="AN135" s="1336">
        <v>0.23988439306358381</v>
      </c>
      <c r="AO135" s="1337"/>
      <c r="AP135" s="1351"/>
      <c r="AQ135" s="159" t="s">
        <v>103</v>
      </c>
      <c r="AR135" s="1334">
        <v>0.21875</v>
      </c>
      <c r="AS135" s="1336">
        <v>0.78125</v>
      </c>
      <c r="AT135" s="1334"/>
      <c r="AU135" s="1351"/>
      <c r="AV135" s="159" t="s">
        <v>103</v>
      </c>
      <c r="AW135" s="1337">
        <v>3.952569169960474E-3</v>
      </c>
      <c r="AX135" s="1336">
        <v>0.25691699604743085</v>
      </c>
      <c r="AY135" s="1337"/>
      <c r="AZ135" s="1351"/>
      <c r="BA135" s="159" t="s">
        <v>103</v>
      </c>
      <c r="BB135" s="1337">
        <v>1.1661807580174927E-2</v>
      </c>
      <c r="BC135" s="1336">
        <v>0.23323615160349853</v>
      </c>
      <c r="BD135" s="1337"/>
      <c r="BE135" s="1351"/>
      <c r="BF135" s="159" t="s">
        <v>103</v>
      </c>
      <c r="BG135" s="1337">
        <v>5.2910052910052907E-3</v>
      </c>
      <c r="BH135" s="1336">
        <v>0.23280423280423279</v>
      </c>
      <c r="BI135" s="1337"/>
      <c r="BJ135" s="1296"/>
    </row>
    <row r="136" spans="2:62" x14ac:dyDescent="0.25">
      <c r="B136" s="1338"/>
      <c r="C136" s="289"/>
      <c r="D136" s="1352"/>
      <c r="F136" s="202"/>
      <c r="G136" s="201"/>
      <c r="H136" s="1338"/>
      <c r="I136" s="455"/>
      <c r="J136" s="1353"/>
      <c r="K136" s="552"/>
      <c r="L136" s="201"/>
      <c r="M136" s="1354"/>
      <c r="N136" s="455"/>
      <c r="O136" s="1353"/>
      <c r="P136" s="552"/>
      <c r="Q136" s="201"/>
      <c r="R136" s="1354"/>
      <c r="S136" s="669"/>
      <c r="T136" s="455"/>
      <c r="U136" s="201"/>
      <c r="V136" s="201"/>
      <c r="W136" s="1354"/>
      <c r="X136" s="669"/>
      <c r="Y136" s="455"/>
      <c r="Z136" s="202"/>
      <c r="AB136" s="1338"/>
      <c r="AC136" s="289"/>
      <c r="AD136" s="1352"/>
      <c r="AE136" s="682"/>
      <c r="AF136" s="676"/>
      <c r="AG136" s="1338"/>
      <c r="AH136" s="289"/>
      <c r="AI136" s="1352"/>
      <c r="AJ136" s="682"/>
      <c r="AL136" s="1338"/>
      <c r="AM136" s="288"/>
      <c r="AN136" s="289"/>
      <c r="AO136" s="682"/>
      <c r="AQ136" s="1338"/>
      <c r="AR136" s="288"/>
      <c r="AS136" s="289"/>
      <c r="AT136" s="202"/>
      <c r="AV136" s="1338"/>
      <c r="AW136" s="288"/>
      <c r="AX136" s="289"/>
      <c r="AY136" s="202"/>
      <c r="BA136" s="1338"/>
      <c r="BB136" s="288"/>
      <c r="BC136" s="289"/>
      <c r="BD136" s="682"/>
      <c r="BF136" s="1338"/>
      <c r="BG136" s="288"/>
      <c r="BH136" s="289"/>
      <c r="BI136" s="202"/>
      <c r="BJ136" s="202"/>
    </row>
    <row r="137" spans="2:62" x14ac:dyDescent="0.25">
      <c r="G137" s="201"/>
      <c r="AE137" s="202"/>
      <c r="AF137" s="202"/>
      <c r="AJ137" s="202"/>
      <c r="AO137" s="202"/>
      <c r="AT137" s="202"/>
      <c r="AY137" s="202"/>
      <c r="BD137" s="202"/>
      <c r="BJ137" s="202"/>
    </row>
    <row r="138" spans="2:62" x14ac:dyDescent="0.25">
      <c r="G138" s="201"/>
    </row>
    <row r="139" spans="2:62" ht="15" customHeight="1" x14ac:dyDescent="0.25">
      <c r="G139" s="201"/>
    </row>
    <row r="140" spans="2:62" s="1356" customFormat="1" ht="46.5" customHeight="1" x14ac:dyDescent="0.25">
      <c r="B140" s="1732" t="s">
        <v>1054</v>
      </c>
      <c r="C140" s="1732"/>
      <c r="D140" s="1732"/>
      <c r="E140" s="1732"/>
      <c r="F140" s="1355"/>
      <c r="G140" s="1064"/>
      <c r="H140" s="1732" t="s">
        <v>1055</v>
      </c>
      <c r="I140" s="1732"/>
      <c r="J140" s="1732"/>
      <c r="K140" s="1355"/>
      <c r="M140" s="1732" t="s">
        <v>1056</v>
      </c>
      <c r="N140" s="1732"/>
      <c r="O140" s="1732"/>
      <c r="P140" s="1355"/>
      <c r="R140" s="1732" t="s">
        <v>1057</v>
      </c>
      <c r="S140" s="1732"/>
      <c r="T140" s="1732"/>
      <c r="U140" s="1355"/>
      <c r="W140" s="1727" t="s">
        <v>1058</v>
      </c>
      <c r="X140" s="1727"/>
      <c r="Y140" s="1727"/>
      <c r="Z140" s="1355"/>
      <c r="AB140" s="1727" t="s">
        <v>1059</v>
      </c>
      <c r="AC140" s="1727"/>
      <c r="AD140" s="1727"/>
      <c r="AE140" s="1340"/>
      <c r="AG140" s="1727" t="s">
        <v>1060</v>
      </c>
      <c r="AH140" s="1727"/>
      <c r="AI140" s="1727"/>
      <c r="AJ140" s="1355"/>
      <c r="AL140" s="1727" t="s">
        <v>1061</v>
      </c>
      <c r="AM140" s="1727"/>
      <c r="AN140" s="1727"/>
      <c r="AO140" s="1355"/>
      <c r="AQ140" s="1727" t="s">
        <v>1062</v>
      </c>
      <c r="AR140" s="1727"/>
      <c r="AS140" s="1727"/>
      <c r="AT140" s="1355"/>
      <c r="AV140" s="1727" t="s">
        <v>1063</v>
      </c>
      <c r="AW140" s="1727"/>
      <c r="AX140" s="1727"/>
      <c r="BA140" s="1727" t="s">
        <v>1064</v>
      </c>
      <c r="BB140" s="1727"/>
      <c r="BC140" s="1727"/>
      <c r="BD140" s="1355"/>
      <c r="BF140" s="1728" t="s">
        <v>1065</v>
      </c>
      <c r="BG140" s="1728"/>
      <c r="BH140" s="1728"/>
      <c r="BI140" s="1340"/>
    </row>
    <row r="141" spans="2:62" ht="78.75" x14ac:dyDescent="0.25">
      <c r="B141" s="1298" t="s">
        <v>962</v>
      </c>
      <c r="C141" s="1285" t="s">
        <v>945</v>
      </c>
      <c r="D141" s="1286" t="s">
        <v>946</v>
      </c>
      <c r="E141" s="1357"/>
      <c r="H141" s="1298" t="s">
        <v>29</v>
      </c>
      <c r="I141" s="1285" t="s">
        <v>945</v>
      </c>
      <c r="J141" s="1286" t="s">
        <v>946</v>
      </c>
      <c r="K141" s="1358"/>
      <c r="M141" s="1298" t="s">
        <v>31</v>
      </c>
      <c r="N141" s="1285" t="s">
        <v>945</v>
      </c>
      <c r="O141" s="1286" t="s">
        <v>946</v>
      </c>
      <c r="P141" s="1358"/>
      <c r="R141" s="1298" t="s">
        <v>963</v>
      </c>
      <c r="S141" s="1285" t="s">
        <v>945</v>
      </c>
      <c r="T141" s="1286" t="s">
        <v>946</v>
      </c>
      <c r="U141" s="1358"/>
      <c r="W141" s="1298" t="s">
        <v>964</v>
      </c>
      <c r="X141" s="1285" t="s">
        <v>945</v>
      </c>
      <c r="Y141" s="1286" t="s">
        <v>946</v>
      </c>
      <c r="Z141" s="1358"/>
      <c r="AB141" s="1298" t="s">
        <v>965</v>
      </c>
      <c r="AC141" s="1285" t="s">
        <v>945</v>
      </c>
      <c r="AD141" s="1286" t="s">
        <v>946</v>
      </c>
      <c r="AE141" s="1358"/>
      <c r="AG141" s="1298" t="s">
        <v>966</v>
      </c>
      <c r="AH141" s="1285" t="s">
        <v>945</v>
      </c>
      <c r="AI141" s="1286" t="s">
        <v>946</v>
      </c>
      <c r="AJ141" s="1358"/>
      <c r="AL141" s="1298" t="s">
        <v>132</v>
      </c>
      <c r="AM141" s="1285" t="s">
        <v>945</v>
      </c>
      <c r="AN141" s="1286" t="s">
        <v>946</v>
      </c>
      <c r="AO141" s="1358"/>
      <c r="AQ141" s="1298" t="s">
        <v>967</v>
      </c>
      <c r="AR141" s="1285" t="s">
        <v>945</v>
      </c>
      <c r="AS141" s="1286" t="s">
        <v>946</v>
      </c>
      <c r="AT141" s="1358"/>
      <c r="AV141" s="1298" t="s">
        <v>968</v>
      </c>
      <c r="AW141" s="1285" t="s">
        <v>945</v>
      </c>
      <c r="AX141" s="1286" t="s">
        <v>946</v>
      </c>
      <c r="BA141" s="1298" t="s">
        <v>969</v>
      </c>
      <c r="BB141" s="1285" t="s">
        <v>945</v>
      </c>
      <c r="BC141" s="1286" t="s">
        <v>946</v>
      </c>
      <c r="BD141" s="1358"/>
      <c r="BF141" s="1298" t="s">
        <v>36</v>
      </c>
      <c r="BG141" s="1285" t="s">
        <v>945</v>
      </c>
      <c r="BH141" s="1286" t="s">
        <v>946</v>
      </c>
    </row>
    <row r="142" spans="2:62" x14ac:dyDescent="0.25">
      <c r="B142" s="41"/>
      <c r="C142" s="1329"/>
      <c r="D142" s="1346"/>
      <c r="E142" s="1283"/>
      <c r="H142" s="41"/>
      <c r="I142" s="1328"/>
      <c r="J142" s="1329"/>
      <c r="K142" s="1330"/>
      <c r="M142" s="41"/>
      <c r="N142" s="1329"/>
      <c r="O142" s="1359"/>
      <c r="P142" s="1330"/>
      <c r="R142" s="41"/>
      <c r="S142" s="1329"/>
      <c r="T142" s="1359"/>
      <c r="U142" s="1330"/>
      <c r="W142" s="41"/>
      <c r="X142" s="1328"/>
      <c r="Y142" s="1329"/>
      <c r="Z142" s="1330"/>
      <c r="AB142" s="41"/>
      <c r="AC142" s="1329"/>
      <c r="AD142" s="1359"/>
      <c r="AE142" s="1330"/>
      <c r="AG142" s="41"/>
      <c r="AH142" s="1329"/>
      <c r="AI142" s="1359"/>
      <c r="AJ142" s="1330"/>
      <c r="AL142" s="41"/>
      <c r="AM142" s="1329"/>
      <c r="AN142" s="1359"/>
      <c r="AO142" s="1330"/>
      <c r="AQ142" s="41"/>
      <c r="AR142" s="1328"/>
      <c r="AS142" s="1329"/>
      <c r="AT142" s="1330"/>
      <c r="AV142" s="41"/>
      <c r="AW142" s="1328"/>
      <c r="AX142" s="1329"/>
      <c r="BA142" s="41"/>
      <c r="BB142" s="1329"/>
      <c r="BC142" s="1359"/>
      <c r="BD142" s="1330"/>
      <c r="BF142" s="41"/>
      <c r="BG142" s="1328"/>
      <c r="BH142" s="1329"/>
      <c r="BJ142" s="202"/>
    </row>
    <row r="143" spans="2:62" s="201" customFormat="1" x14ac:dyDescent="0.25">
      <c r="B143" s="159" t="s">
        <v>104</v>
      </c>
      <c r="C143" s="1303"/>
      <c r="D143" s="1348"/>
      <c r="E143" s="1290"/>
      <c r="F143" s="553"/>
      <c r="H143" s="159" t="s">
        <v>104</v>
      </c>
      <c r="I143" s="1302"/>
      <c r="J143" s="1303"/>
      <c r="K143" s="1302"/>
      <c r="M143" s="159" t="s">
        <v>104</v>
      </c>
      <c r="N143" s="1303"/>
      <c r="O143" s="1290"/>
      <c r="R143" s="159" t="s">
        <v>104</v>
      </c>
      <c r="S143" s="1303"/>
      <c r="T143" s="1290"/>
      <c r="U143" s="1302"/>
      <c r="W143" s="159" t="s">
        <v>104</v>
      </c>
      <c r="X143" s="1302"/>
      <c r="Y143" s="1303"/>
      <c r="Z143" s="1302"/>
      <c r="AB143" s="159" t="s">
        <v>104</v>
      </c>
      <c r="AC143" s="1303"/>
      <c r="AD143" s="1290"/>
      <c r="AE143" s="1302"/>
      <c r="AG143" s="159" t="s">
        <v>104</v>
      </c>
      <c r="AH143" s="1303"/>
      <c r="AI143" s="1290"/>
      <c r="AJ143" s="1302"/>
      <c r="AL143" s="159" t="s">
        <v>104</v>
      </c>
      <c r="AM143" s="1303"/>
      <c r="AN143" s="1290"/>
      <c r="AO143" s="1302"/>
      <c r="AQ143" s="159" t="s">
        <v>104</v>
      </c>
      <c r="AR143" s="1302"/>
      <c r="AS143" s="1303"/>
      <c r="AT143" s="1302"/>
      <c r="AV143" s="159" t="s">
        <v>104</v>
      </c>
      <c r="AW143" s="1302"/>
      <c r="AX143" s="1303"/>
      <c r="BA143" s="159" t="s">
        <v>104</v>
      </c>
      <c r="BB143" s="1303"/>
      <c r="BC143" s="1290"/>
      <c r="BD143" s="1302"/>
      <c r="BF143" s="159" t="s">
        <v>104</v>
      </c>
      <c r="BG143" s="1302"/>
      <c r="BH143" s="1303"/>
      <c r="BJ143" s="553"/>
    </row>
    <row r="144" spans="2:62" x14ac:dyDescent="0.25">
      <c r="B144" s="41" t="s">
        <v>105</v>
      </c>
      <c r="C144" s="1303">
        <v>0.12883435582822086</v>
      </c>
      <c r="D144" s="1348">
        <v>0.87116564417177911</v>
      </c>
      <c r="E144" s="1302"/>
      <c r="F144" s="1290"/>
      <c r="G144" s="201"/>
      <c r="H144" s="41" t="s">
        <v>105</v>
      </c>
      <c r="I144" s="1302">
        <v>9.0909090909090912E-2</v>
      </c>
      <c r="J144" s="1303">
        <v>0.90909090909090906</v>
      </c>
      <c r="K144" s="1302"/>
      <c r="L144" s="1348"/>
      <c r="M144" s="41" t="s">
        <v>105</v>
      </c>
      <c r="N144" s="1303">
        <v>0</v>
      </c>
      <c r="O144" s="1360">
        <v>1</v>
      </c>
      <c r="P144" s="1302"/>
      <c r="Q144" s="1360"/>
      <c r="R144" s="41" t="s">
        <v>105</v>
      </c>
      <c r="S144" s="1303">
        <v>0.1291248206599713</v>
      </c>
      <c r="T144" s="1290">
        <v>0.87087517934002867</v>
      </c>
      <c r="U144" s="1302"/>
      <c r="V144" s="1290"/>
      <c r="W144" s="41" t="s">
        <v>105</v>
      </c>
      <c r="X144" s="1302">
        <v>5.7575757575757579E-2</v>
      </c>
      <c r="Y144" s="1303">
        <v>0.94242424242424239</v>
      </c>
      <c r="Z144" s="1302"/>
      <c r="AA144" s="1348"/>
      <c r="AB144" s="41" t="s">
        <v>105</v>
      </c>
      <c r="AC144" s="1303">
        <v>0.21739130434782608</v>
      </c>
      <c r="AD144" s="1290">
        <v>0.78260869565217395</v>
      </c>
      <c r="AE144" s="1302"/>
      <c r="AF144" s="1290"/>
      <c r="AG144" s="41" t="s">
        <v>105</v>
      </c>
      <c r="AH144" s="1303">
        <v>8.8235294117647065E-2</v>
      </c>
      <c r="AI144" s="1290">
        <v>0.91176470588235292</v>
      </c>
      <c r="AJ144" s="1302"/>
      <c r="AK144" s="1290"/>
      <c r="AL144" s="41" t="s">
        <v>105</v>
      </c>
      <c r="AM144" s="1303">
        <v>0.132013201320132</v>
      </c>
      <c r="AN144" s="1290">
        <v>0.86798679867986794</v>
      </c>
      <c r="AO144" s="1302"/>
      <c r="AP144" s="1290"/>
      <c r="AQ144" s="41" t="s">
        <v>105</v>
      </c>
      <c r="AR144" s="1302">
        <v>0</v>
      </c>
      <c r="AS144" s="1303">
        <v>1</v>
      </c>
      <c r="AT144" s="1302"/>
      <c r="AU144" s="1348"/>
      <c r="AV144" s="41" t="s">
        <v>105</v>
      </c>
      <c r="AW144" s="1302">
        <v>0.15714285714285714</v>
      </c>
      <c r="AX144" s="1303">
        <v>0.84285714285714286</v>
      </c>
      <c r="AY144" s="1302"/>
      <c r="AZ144" s="1348"/>
      <c r="BA144" s="41" t="s">
        <v>105</v>
      </c>
      <c r="BB144" s="1303">
        <v>0.11688311688311688</v>
      </c>
      <c r="BC144" s="1290">
        <v>0.88311688311688308</v>
      </c>
      <c r="BD144" s="1302"/>
      <c r="BE144" s="1290"/>
      <c r="BF144" s="41" t="s">
        <v>105</v>
      </c>
      <c r="BG144" s="1302">
        <v>0.22222222222222221</v>
      </c>
      <c r="BH144" s="1303">
        <v>0.77777777777777779</v>
      </c>
      <c r="BI144" s="1302"/>
      <c r="BJ144" s="1290"/>
    </row>
    <row r="145" spans="2:62" x14ac:dyDescent="0.25">
      <c r="B145" s="41" t="s">
        <v>106</v>
      </c>
      <c r="C145" s="1303">
        <v>0.11353711790393013</v>
      </c>
      <c r="D145" s="1348">
        <v>0.88646288209606983</v>
      </c>
      <c r="E145" s="1302"/>
      <c r="F145" s="1290"/>
      <c r="G145" s="201"/>
      <c r="H145" s="41" t="s">
        <v>106</v>
      </c>
      <c r="I145" s="1302">
        <v>1.8867924528301886E-2</v>
      </c>
      <c r="J145" s="1303">
        <v>0.98113207547169812</v>
      </c>
      <c r="K145" s="1302"/>
      <c r="L145" s="1348"/>
      <c r="M145" s="41" t="s">
        <v>106</v>
      </c>
      <c r="N145" s="1303">
        <v>6.25E-2</v>
      </c>
      <c r="O145" s="1360">
        <v>0.9375</v>
      </c>
      <c r="P145" s="1302"/>
      <c r="Q145" s="1360"/>
      <c r="R145" s="41" t="s">
        <v>106</v>
      </c>
      <c r="S145" s="1303">
        <v>9.4147582697201013E-2</v>
      </c>
      <c r="T145" s="1290">
        <v>0.90585241730279897</v>
      </c>
      <c r="U145" s="1302"/>
      <c r="V145" s="1290"/>
      <c r="W145" s="41" t="s">
        <v>106</v>
      </c>
      <c r="X145" s="1302">
        <v>4.1237113402061855E-2</v>
      </c>
      <c r="Y145" s="1303">
        <v>0.95876288659793818</v>
      </c>
      <c r="Z145" s="1302"/>
      <c r="AA145" s="1348"/>
      <c r="AB145" s="41" t="s">
        <v>106</v>
      </c>
      <c r="AC145" s="1303">
        <v>0.18650793650793651</v>
      </c>
      <c r="AD145" s="1290">
        <v>0.81349206349206349</v>
      </c>
      <c r="AE145" s="1302"/>
      <c r="AF145" s="1290"/>
      <c r="AG145" s="41" t="s">
        <v>106</v>
      </c>
      <c r="AH145" s="1303">
        <v>0.14285714285714285</v>
      </c>
      <c r="AI145" s="1290">
        <v>0.8571428571428571</v>
      </c>
      <c r="AJ145" s="1302"/>
      <c r="AK145" s="1290"/>
      <c r="AL145" s="41" t="s">
        <v>106</v>
      </c>
      <c r="AM145" s="1303">
        <v>0.14666666666666667</v>
      </c>
      <c r="AN145" s="1290">
        <v>0.85333333333333339</v>
      </c>
      <c r="AO145" s="1302"/>
      <c r="AP145" s="1290"/>
      <c r="AQ145" s="41" t="s">
        <v>106</v>
      </c>
      <c r="AR145" s="1302">
        <v>2.2222222222222223E-2</v>
      </c>
      <c r="AS145" s="1303">
        <v>0.97777777777777775</v>
      </c>
      <c r="AT145" s="1302"/>
      <c r="AU145" s="1348"/>
      <c r="AV145" s="41" t="s">
        <v>106</v>
      </c>
      <c r="AW145" s="1302">
        <v>0.25396825396825395</v>
      </c>
      <c r="AX145" s="1303">
        <v>0.74603174603174605</v>
      </c>
      <c r="AY145" s="1302"/>
      <c r="AZ145" s="1348"/>
      <c r="BA145" s="41" t="s">
        <v>106</v>
      </c>
      <c r="BB145" s="1303">
        <v>0.13675213675213677</v>
      </c>
      <c r="BC145" s="1290">
        <v>0.86324786324786329</v>
      </c>
      <c r="BD145" s="1302"/>
      <c r="BE145" s="1290"/>
      <c r="BF145" s="41" t="s">
        <v>106</v>
      </c>
      <c r="BG145" s="1302">
        <v>0.2857142857142857</v>
      </c>
      <c r="BH145" s="1303">
        <v>0.7142857142857143</v>
      </c>
      <c r="BI145" s="1302"/>
      <c r="BJ145" s="1290"/>
    </row>
    <row r="146" spans="2:62" x14ac:dyDescent="0.25">
      <c r="B146" s="41" t="s">
        <v>107</v>
      </c>
      <c r="C146" s="1303">
        <v>0.11881188118811881</v>
      </c>
      <c r="D146" s="1348">
        <v>0.88118811881188119</v>
      </c>
      <c r="E146" s="1302"/>
      <c r="F146" s="1290"/>
      <c r="G146" s="201"/>
      <c r="H146" s="41" t="s">
        <v>107</v>
      </c>
      <c r="I146" s="1302">
        <v>0.16666666666666666</v>
      </c>
      <c r="J146" s="1303">
        <v>0.83333333333333337</v>
      </c>
      <c r="K146" s="1302"/>
      <c r="L146" s="1348"/>
      <c r="M146" s="41" t="s">
        <v>107</v>
      </c>
      <c r="N146" s="1303">
        <v>0</v>
      </c>
      <c r="O146" s="1360">
        <v>1</v>
      </c>
      <c r="P146" s="1302"/>
      <c r="Q146" s="1360"/>
      <c r="R146" s="41" t="s">
        <v>107</v>
      </c>
      <c r="S146" s="1303">
        <v>7.3170731707317069E-2</v>
      </c>
      <c r="T146" s="1290">
        <v>0.92682926829268297</v>
      </c>
      <c r="U146" s="1302"/>
      <c r="V146" s="1290"/>
      <c r="W146" s="41" t="s">
        <v>107</v>
      </c>
      <c r="X146" s="1302">
        <v>4.7244094488188976E-2</v>
      </c>
      <c r="Y146" s="1303">
        <v>0.952755905511811</v>
      </c>
      <c r="Z146" s="1302"/>
      <c r="AA146" s="1348"/>
      <c r="AB146" s="41" t="s">
        <v>107</v>
      </c>
      <c r="AC146" s="1303">
        <v>0.13333333333333333</v>
      </c>
      <c r="AD146" s="1290">
        <v>0.8666666666666667</v>
      </c>
      <c r="AE146" s="1302"/>
      <c r="AF146" s="1290"/>
      <c r="AG146" s="41" t="s">
        <v>107</v>
      </c>
      <c r="AH146" s="1303">
        <v>5.5555555555555552E-2</v>
      </c>
      <c r="AI146" s="1290">
        <v>0.94444444444444442</v>
      </c>
      <c r="AJ146" s="1302"/>
      <c r="AK146" s="1290"/>
      <c r="AL146" s="41" t="s">
        <v>107</v>
      </c>
      <c r="AM146" s="1303">
        <v>0.21428571428571427</v>
      </c>
      <c r="AN146" s="1290">
        <v>0.7857142857142857</v>
      </c>
      <c r="AO146" s="1302"/>
      <c r="AP146" s="1290"/>
      <c r="AQ146" s="41" t="s">
        <v>107</v>
      </c>
      <c r="AR146" s="1302">
        <v>0.16666666666666666</v>
      </c>
      <c r="AS146" s="1303">
        <v>0.83333333333333337</v>
      </c>
      <c r="AT146" s="1302"/>
      <c r="AU146" s="1348"/>
      <c r="AV146" s="41" t="s">
        <v>107</v>
      </c>
      <c r="AW146" s="1302">
        <v>0.31578947368421051</v>
      </c>
      <c r="AX146" s="1303">
        <v>0.68421052631578949</v>
      </c>
      <c r="AY146" s="1302"/>
      <c r="AZ146" s="1348"/>
      <c r="BA146" s="41" t="s">
        <v>107</v>
      </c>
      <c r="BB146" s="1303">
        <v>0.16</v>
      </c>
      <c r="BC146" s="1290">
        <v>0.84</v>
      </c>
      <c r="BD146" s="1302"/>
      <c r="BE146" s="1290"/>
      <c r="BF146" s="41" t="s">
        <v>107</v>
      </c>
      <c r="BG146" s="1302">
        <v>0.26923076923076922</v>
      </c>
      <c r="BH146" s="1303">
        <v>0.73076923076923073</v>
      </c>
      <c r="BI146" s="1302"/>
      <c r="BJ146" s="1290"/>
    </row>
    <row r="147" spans="2:62" x14ac:dyDescent="0.25">
      <c r="B147" s="41" t="s">
        <v>108</v>
      </c>
      <c r="C147" s="1303">
        <v>0.2</v>
      </c>
      <c r="D147" s="1348">
        <v>0.8</v>
      </c>
      <c r="E147" s="1302"/>
      <c r="F147" s="1290"/>
      <c r="G147" s="201"/>
      <c r="H147" s="41" t="s">
        <v>108</v>
      </c>
      <c r="I147" s="1302">
        <v>0</v>
      </c>
      <c r="J147" s="1303">
        <v>1</v>
      </c>
      <c r="K147" s="1302"/>
      <c r="L147" s="1348"/>
      <c r="M147" s="41" t="s">
        <v>108</v>
      </c>
      <c r="N147" s="1303">
        <v>0.14285714285714285</v>
      </c>
      <c r="O147" s="1360">
        <v>0.8571428571428571</v>
      </c>
      <c r="P147" s="1302"/>
      <c r="Q147" s="1360"/>
      <c r="R147" s="41" t="s">
        <v>108</v>
      </c>
      <c r="S147" s="1303">
        <v>0.18181818181818182</v>
      </c>
      <c r="T147" s="1290">
        <v>0.81818181818181823</v>
      </c>
      <c r="U147" s="1302"/>
      <c r="V147" s="1290"/>
      <c r="W147" s="41" t="s">
        <v>108</v>
      </c>
      <c r="X147" s="1302">
        <v>7.6923076923076927E-2</v>
      </c>
      <c r="Y147" s="1303">
        <v>0.92307692307692313</v>
      </c>
      <c r="Z147" s="1302"/>
      <c r="AA147" s="1348"/>
      <c r="AB147" s="41" t="s">
        <v>108</v>
      </c>
      <c r="AC147" s="1303">
        <v>0.39285714285714285</v>
      </c>
      <c r="AD147" s="1290">
        <v>0.6071428571428571</v>
      </c>
      <c r="AE147" s="1302"/>
      <c r="AF147" s="1290"/>
      <c r="AG147" s="41" t="s">
        <v>108</v>
      </c>
      <c r="AH147" s="1303">
        <v>0.125</v>
      </c>
      <c r="AI147" s="1290">
        <v>0.875</v>
      </c>
      <c r="AJ147" s="1302"/>
      <c r="AK147" s="1290"/>
      <c r="AL147" s="41" t="s">
        <v>108</v>
      </c>
      <c r="AM147" s="1303">
        <v>0.30769230769230771</v>
      </c>
      <c r="AN147" s="1290">
        <v>0.69230769230769229</v>
      </c>
      <c r="AO147" s="1302"/>
      <c r="AP147" s="1290"/>
      <c r="AQ147" s="41" t="s">
        <v>108</v>
      </c>
      <c r="AR147" s="1302">
        <v>0</v>
      </c>
      <c r="AS147" s="1303">
        <v>1</v>
      </c>
      <c r="AT147" s="1302"/>
      <c r="AU147" s="1348"/>
      <c r="AV147" s="41" t="s">
        <v>108</v>
      </c>
      <c r="AW147" s="1302">
        <v>1</v>
      </c>
      <c r="AX147" s="1303">
        <v>0</v>
      </c>
      <c r="AY147" s="1302"/>
      <c r="AZ147" s="1348"/>
      <c r="BA147" s="41" t="s">
        <v>108</v>
      </c>
      <c r="BB147" s="1303">
        <v>0.125</v>
      </c>
      <c r="BC147" s="1290">
        <v>0.875</v>
      </c>
      <c r="BD147" s="1302"/>
      <c r="BE147" s="1290"/>
      <c r="BF147" s="41" t="s">
        <v>108</v>
      </c>
      <c r="BG147" s="1302">
        <v>0.27272727272727271</v>
      </c>
      <c r="BH147" s="1303">
        <v>0.72727272727272729</v>
      </c>
      <c r="BI147" s="1302"/>
      <c r="BJ147" s="1290"/>
    </row>
    <row r="148" spans="2:62" x14ac:dyDescent="0.25">
      <c r="B148" s="41" t="s">
        <v>109</v>
      </c>
      <c r="C148" s="1303">
        <v>0.11182795698924732</v>
      </c>
      <c r="D148" s="1348">
        <v>0.8881720430107527</v>
      </c>
      <c r="E148" s="1302"/>
      <c r="F148" s="1290"/>
      <c r="G148" s="201"/>
      <c r="H148" s="41" t="s">
        <v>109</v>
      </c>
      <c r="I148" s="1302">
        <v>0</v>
      </c>
      <c r="J148" s="1303">
        <v>1</v>
      </c>
      <c r="K148" s="1302"/>
      <c r="L148" s="1348"/>
      <c r="M148" s="41" t="s">
        <v>109</v>
      </c>
      <c r="N148" s="1303">
        <v>0</v>
      </c>
      <c r="O148" s="1290">
        <v>0</v>
      </c>
      <c r="P148" s="1302"/>
      <c r="Q148" s="1290"/>
      <c r="R148" s="41" t="s">
        <v>109</v>
      </c>
      <c r="S148" s="1303">
        <v>7.7611940298507459E-2</v>
      </c>
      <c r="T148" s="1290">
        <v>0.92238805970149251</v>
      </c>
      <c r="U148" s="1302"/>
      <c r="V148" s="1290"/>
      <c r="W148" s="41" t="s">
        <v>109</v>
      </c>
      <c r="X148" s="1302">
        <v>5.3278688524590161E-2</v>
      </c>
      <c r="Y148" s="1303">
        <v>0.94672131147540983</v>
      </c>
      <c r="Z148" s="1302"/>
      <c r="AA148" s="1348"/>
      <c r="AB148" s="41" t="s">
        <v>109</v>
      </c>
      <c r="AC148" s="1303">
        <v>0.16176470588235295</v>
      </c>
      <c r="AD148" s="1290">
        <v>0.83823529411764708</v>
      </c>
      <c r="AE148" s="1302"/>
      <c r="AF148" s="1290"/>
      <c r="AG148" s="41" t="s">
        <v>109</v>
      </c>
      <c r="AH148" s="1303">
        <v>8.6956521739130432E-2</v>
      </c>
      <c r="AI148" s="1290">
        <v>0.91304347826086951</v>
      </c>
      <c r="AJ148" s="1302"/>
      <c r="AK148" s="1290"/>
      <c r="AL148" s="41" t="s">
        <v>109</v>
      </c>
      <c r="AM148" s="1303">
        <v>0.20987654320987653</v>
      </c>
      <c r="AN148" s="1290">
        <v>0.79012345679012341</v>
      </c>
      <c r="AO148" s="1302"/>
      <c r="AP148" s="1290"/>
      <c r="AQ148" s="41" t="s">
        <v>109</v>
      </c>
      <c r="AR148" s="1302">
        <v>0.23076923076923078</v>
      </c>
      <c r="AS148" s="1303">
        <v>0.76923076923076927</v>
      </c>
      <c r="AT148" s="1302"/>
      <c r="AU148" s="1348"/>
      <c r="AV148" s="41" t="s">
        <v>109</v>
      </c>
      <c r="AW148" s="1302">
        <v>0.25</v>
      </c>
      <c r="AX148" s="1303">
        <v>0.75</v>
      </c>
      <c r="AY148" s="1302"/>
      <c r="AZ148" s="1348"/>
      <c r="BA148" s="41" t="s">
        <v>109</v>
      </c>
      <c r="BB148" s="1303">
        <v>0.16129032258064516</v>
      </c>
      <c r="BC148" s="1290">
        <v>0.83870967741935487</v>
      </c>
      <c r="BD148" s="1302"/>
      <c r="BE148" s="1290"/>
      <c r="BF148" s="41" t="s">
        <v>109</v>
      </c>
      <c r="BG148" s="1302">
        <v>0.15555555555555556</v>
      </c>
      <c r="BH148" s="1303">
        <v>0.84444444444444444</v>
      </c>
      <c r="BI148" s="1302"/>
      <c r="BJ148" s="1290"/>
    </row>
    <row r="149" spans="2:62" x14ac:dyDescent="0.25">
      <c r="B149" s="41" t="s">
        <v>110</v>
      </c>
      <c r="C149" s="1303">
        <v>9.1988130563798218E-2</v>
      </c>
      <c r="D149" s="1348">
        <v>0.90801186943620182</v>
      </c>
      <c r="E149" s="1302"/>
      <c r="F149" s="1290"/>
      <c r="G149" s="201"/>
      <c r="H149" s="41" t="s">
        <v>110</v>
      </c>
      <c r="I149" s="1302">
        <v>0.33333333333333331</v>
      </c>
      <c r="J149" s="1303">
        <v>0.66666666666666663</v>
      </c>
      <c r="K149" s="1302"/>
      <c r="L149" s="1348"/>
      <c r="M149" s="41" t="s">
        <v>110</v>
      </c>
      <c r="N149" s="1303">
        <v>0</v>
      </c>
      <c r="O149" s="1290">
        <v>0</v>
      </c>
      <c r="P149" s="1302"/>
      <c r="Q149" s="1290"/>
      <c r="R149" s="41" t="s">
        <v>110</v>
      </c>
      <c r="S149" s="1303">
        <v>8.8135593220338981E-2</v>
      </c>
      <c r="T149" s="1290">
        <v>0.91186440677966096</v>
      </c>
      <c r="U149" s="1302"/>
      <c r="V149" s="1290"/>
      <c r="W149" s="41" t="s">
        <v>110</v>
      </c>
      <c r="X149" s="1302">
        <v>6.7193675889328064E-2</v>
      </c>
      <c r="Y149" s="1303">
        <v>0.93280632411067199</v>
      </c>
      <c r="Z149" s="1302"/>
      <c r="AA149" s="1348"/>
      <c r="AB149" s="41" t="s">
        <v>110</v>
      </c>
      <c r="AC149" s="1303">
        <v>0.33333333333333331</v>
      </c>
      <c r="AD149" s="1290">
        <v>0.66666666666666663</v>
      </c>
      <c r="AE149" s="1302"/>
      <c r="AF149" s="1290"/>
      <c r="AG149" s="41" t="s">
        <v>110</v>
      </c>
      <c r="AH149" s="1303">
        <v>0.125</v>
      </c>
      <c r="AI149" s="1290">
        <v>0.875</v>
      </c>
      <c r="AJ149" s="1302"/>
      <c r="AK149" s="1290"/>
      <c r="AL149" s="41" t="s">
        <v>110</v>
      </c>
      <c r="AM149" s="1303">
        <v>0.14285714285714285</v>
      </c>
      <c r="AN149" s="1290">
        <v>0.8571428571428571</v>
      </c>
      <c r="AO149" s="1302"/>
      <c r="AP149" s="1290"/>
      <c r="AQ149" s="41" t="s">
        <v>110</v>
      </c>
      <c r="AR149" s="1302">
        <v>0.5</v>
      </c>
      <c r="AS149" s="1303">
        <v>0.5</v>
      </c>
      <c r="AT149" s="1302"/>
      <c r="AU149" s="1348"/>
      <c r="AV149" s="41" t="s">
        <v>110</v>
      </c>
      <c r="AW149" s="1302">
        <v>0</v>
      </c>
      <c r="AX149" s="1303">
        <v>1</v>
      </c>
      <c r="AY149" s="1302"/>
      <c r="AZ149" s="1348"/>
      <c r="BA149" s="41" t="s">
        <v>110</v>
      </c>
      <c r="BB149" s="1303">
        <v>0.125</v>
      </c>
      <c r="BC149" s="1290">
        <v>0.875</v>
      </c>
      <c r="BD149" s="1302"/>
      <c r="BE149" s="1290"/>
      <c r="BF149" s="41" t="s">
        <v>110</v>
      </c>
      <c r="BG149" s="1302">
        <v>4.5454545454545456E-2</v>
      </c>
      <c r="BH149" s="1303">
        <v>0.95454545454545459</v>
      </c>
      <c r="BI149" s="1302"/>
      <c r="BJ149" s="1290"/>
    </row>
    <row r="150" spans="2:62" x14ac:dyDescent="0.25">
      <c r="B150" s="159" t="s">
        <v>103</v>
      </c>
      <c r="C150" s="1333">
        <v>0.11973833902161547</v>
      </c>
      <c r="D150" s="1349">
        <v>0.88026166097838454</v>
      </c>
      <c r="E150" s="1334"/>
      <c r="F150" s="1361"/>
      <c r="G150" s="201"/>
      <c r="H150" s="159" t="s">
        <v>103</v>
      </c>
      <c r="I150" s="1334">
        <v>6.7164179104477612E-2</v>
      </c>
      <c r="J150" s="1333">
        <v>0.93283582089552242</v>
      </c>
      <c r="K150" s="1334"/>
      <c r="L150" s="1349"/>
      <c r="M150" s="159" t="s">
        <v>103</v>
      </c>
      <c r="N150" s="1333">
        <v>5.4054054054054057E-2</v>
      </c>
      <c r="O150" s="1361">
        <v>0.94594594594594594</v>
      </c>
      <c r="P150" s="1334"/>
      <c r="Q150" s="1361"/>
      <c r="R150" s="159" t="s">
        <v>103</v>
      </c>
      <c r="S150" s="1333">
        <v>0.10266001662510391</v>
      </c>
      <c r="T150" s="1361">
        <v>0.89733998337489607</v>
      </c>
      <c r="U150" s="1334"/>
      <c r="V150" s="1361"/>
      <c r="W150" s="159" t="s">
        <v>103</v>
      </c>
      <c r="X150" s="1334">
        <v>5.2984574111334677E-2</v>
      </c>
      <c r="Y150" s="1333">
        <v>0.94701542588866527</v>
      </c>
      <c r="Z150" s="1334"/>
      <c r="AA150" s="1349"/>
      <c r="AB150" s="159" t="s">
        <v>103</v>
      </c>
      <c r="AC150" s="1333">
        <v>0.20413793103448277</v>
      </c>
      <c r="AD150" s="1361">
        <v>0.79586206896551726</v>
      </c>
      <c r="AE150" s="1334"/>
      <c r="AF150" s="1361"/>
      <c r="AG150" s="159" t="s">
        <v>103</v>
      </c>
      <c r="AH150" s="1333">
        <v>0.10526315789473684</v>
      </c>
      <c r="AI150" s="1361">
        <v>0.89473684210526316</v>
      </c>
      <c r="AJ150" s="1334"/>
      <c r="AK150" s="1361"/>
      <c r="AL150" s="159" t="s">
        <v>103</v>
      </c>
      <c r="AM150" s="1333">
        <v>0.15606936416184972</v>
      </c>
      <c r="AN150" s="1361">
        <v>0.84393063583815031</v>
      </c>
      <c r="AO150" s="1334"/>
      <c r="AP150" s="1361"/>
      <c r="AQ150" s="159" t="s">
        <v>103</v>
      </c>
      <c r="AR150" s="1334">
        <v>0.10416666666666667</v>
      </c>
      <c r="AS150" s="1333">
        <v>0.89583333333333337</v>
      </c>
      <c r="AT150" s="1334"/>
      <c r="AU150" s="1349"/>
      <c r="AV150" s="159" t="s">
        <v>103</v>
      </c>
      <c r="AW150" s="1334">
        <v>0.20948616600790515</v>
      </c>
      <c r="AX150" s="1333">
        <v>0.79051383399209485</v>
      </c>
      <c r="AY150" s="1334"/>
      <c r="AZ150" s="1349"/>
      <c r="BA150" s="159" t="s">
        <v>103</v>
      </c>
      <c r="BB150" s="1333">
        <v>0.13119533527696792</v>
      </c>
      <c r="BC150" s="1361">
        <v>0.86880466472303208</v>
      </c>
      <c r="BD150" s="1334"/>
      <c r="BE150" s="1361"/>
      <c r="BF150" s="159" t="s">
        <v>103</v>
      </c>
      <c r="BG150" s="1334">
        <v>0.21164021164021163</v>
      </c>
      <c r="BH150" s="1333">
        <v>0.78835978835978837</v>
      </c>
      <c r="BI150" s="1334"/>
      <c r="BJ150" s="1361"/>
    </row>
    <row r="151" spans="2:62" x14ac:dyDescent="0.25">
      <c r="B151" s="41"/>
      <c r="C151" s="1303"/>
      <c r="D151" s="1348"/>
      <c r="E151" s="1302"/>
      <c r="F151" s="1290"/>
      <c r="G151" s="201"/>
      <c r="H151" s="41"/>
      <c r="I151" s="1302"/>
      <c r="J151" s="1303"/>
      <c r="K151" s="1302"/>
      <c r="L151" s="1348"/>
      <c r="M151" s="41"/>
      <c r="N151" s="1303"/>
      <c r="O151" s="1290"/>
      <c r="P151" s="1302"/>
      <c r="Q151" s="1290"/>
      <c r="R151" s="41"/>
      <c r="S151" s="1303"/>
      <c r="T151" s="1290"/>
      <c r="U151" s="1302"/>
      <c r="V151" s="1290"/>
      <c r="W151" s="41"/>
      <c r="X151" s="1302"/>
      <c r="Y151" s="1303"/>
      <c r="Z151" s="1302"/>
      <c r="AA151" s="1348"/>
      <c r="AB151" s="41"/>
      <c r="AC151" s="1303"/>
      <c r="AD151" s="1290"/>
      <c r="AE151" s="1302"/>
      <c r="AF151" s="1290"/>
      <c r="AG151" s="41"/>
      <c r="AH151" s="1303"/>
      <c r="AI151" s="1290"/>
      <c r="AJ151" s="1302"/>
      <c r="AK151" s="1290"/>
      <c r="AL151" s="41"/>
      <c r="AM151" s="1303"/>
      <c r="AN151" s="1290"/>
      <c r="AO151" s="1302"/>
      <c r="AP151" s="1290"/>
      <c r="AQ151" s="41"/>
      <c r="AR151" s="1302"/>
      <c r="AS151" s="1303"/>
      <c r="AT151" s="1302"/>
      <c r="AU151" s="1348"/>
      <c r="AV151" s="41"/>
      <c r="AW151" s="1302"/>
      <c r="AX151" s="1303"/>
      <c r="AY151" s="1302"/>
      <c r="AZ151" s="1348"/>
      <c r="BA151" s="41"/>
      <c r="BB151" s="1303"/>
      <c r="BC151" s="1290"/>
      <c r="BD151" s="1302"/>
      <c r="BE151" s="1290"/>
      <c r="BF151" s="41"/>
      <c r="BG151" s="1302"/>
      <c r="BH151" s="1303"/>
      <c r="BI151" s="1302"/>
      <c r="BJ151" s="1290"/>
    </row>
    <row r="152" spans="2:62" x14ac:dyDescent="0.25">
      <c r="B152" s="159" t="s">
        <v>111</v>
      </c>
      <c r="C152" s="1314"/>
      <c r="D152" s="1350"/>
      <c r="E152" s="1313"/>
      <c r="F152" s="1315"/>
      <c r="G152" s="201"/>
      <c r="H152" s="159" t="s">
        <v>111</v>
      </c>
      <c r="I152" s="1313"/>
      <c r="J152" s="1314"/>
      <c r="K152" s="1313"/>
      <c r="L152" s="1350"/>
      <c r="M152" s="159" t="s">
        <v>111</v>
      </c>
      <c r="N152" s="1314"/>
      <c r="O152" s="1315"/>
      <c r="P152" s="1313"/>
      <c r="Q152" s="1315"/>
      <c r="R152" s="159" t="s">
        <v>111</v>
      </c>
      <c r="S152" s="1314"/>
      <c r="T152" s="1315"/>
      <c r="U152" s="1313"/>
      <c r="V152" s="1315"/>
      <c r="W152" s="159" t="s">
        <v>111</v>
      </c>
      <c r="X152" s="1313"/>
      <c r="Y152" s="1314"/>
      <c r="Z152" s="1313"/>
      <c r="AA152" s="1350"/>
      <c r="AB152" s="159" t="s">
        <v>111</v>
      </c>
      <c r="AC152" s="1314"/>
      <c r="AD152" s="1315"/>
      <c r="AE152" s="1313"/>
      <c r="AF152" s="1315"/>
      <c r="AG152" s="159" t="s">
        <v>111</v>
      </c>
      <c r="AH152" s="1314"/>
      <c r="AI152" s="1315"/>
      <c r="AJ152" s="1313"/>
      <c r="AK152" s="1315"/>
      <c r="AL152" s="159" t="s">
        <v>111</v>
      </c>
      <c r="AM152" s="1314"/>
      <c r="AN152" s="1315"/>
      <c r="AO152" s="1313"/>
      <c r="AP152" s="1315"/>
      <c r="AQ152" s="159" t="s">
        <v>111</v>
      </c>
      <c r="AR152" s="1313"/>
      <c r="AS152" s="1314"/>
      <c r="AT152" s="1313"/>
      <c r="AU152" s="1350"/>
      <c r="AV152" s="159" t="s">
        <v>111</v>
      </c>
      <c r="AW152" s="1313"/>
      <c r="AX152" s="1314"/>
      <c r="AY152" s="1313"/>
      <c r="AZ152" s="1350"/>
      <c r="BA152" s="159" t="s">
        <v>111</v>
      </c>
      <c r="BB152" s="1314"/>
      <c r="BC152" s="1315"/>
      <c r="BD152" s="1313"/>
      <c r="BE152" s="1315"/>
      <c r="BF152" s="159" t="s">
        <v>111</v>
      </c>
      <c r="BG152" s="1313"/>
      <c r="BH152" s="1314"/>
      <c r="BI152" s="1313"/>
      <c r="BJ152" s="1315"/>
    </row>
    <row r="153" spans="2:62" x14ac:dyDescent="0.25">
      <c r="B153" s="167" t="s">
        <v>112</v>
      </c>
      <c r="C153" s="1314">
        <v>0.1277258566978193</v>
      </c>
      <c r="D153" s="1350">
        <v>0.87227414330218067</v>
      </c>
      <c r="E153" s="1313"/>
      <c r="F153" s="1315"/>
      <c r="G153" s="201"/>
      <c r="H153" s="167" t="s">
        <v>112</v>
      </c>
      <c r="I153" s="1313">
        <v>8.8888888888888892E-2</v>
      </c>
      <c r="J153" s="1314">
        <v>0.91111111111111109</v>
      </c>
      <c r="K153" s="1313"/>
      <c r="L153" s="1350"/>
      <c r="M153" s="167" t="s">
        <v>112</v>
      </c>
      <c r="N153" s="1314">
        <v>0</v>
      </c>
      <c r="O153" s="1315">
        <v>1</v>
      </c>
      <c r="P153" s="1313"/>
      <c r="Q153" s="1315"/>
      <c r="R153" s="167" t="s">
        <v>112</v>
      </c>
      <c r="S153" s="1314">
        <v>0.10101010101010101</v>
      </c>
      <c r="T153" s="1315">
        <v>0.89898989898989901</v>
      </c>
      <c r="U153" s="1313"/>
      <c r="V153" s="1315"/>
      <c r="W153" s="167" t="s">
        <v>112</v>
      </c>
      <c r="X153" s="1313">
        <v>3.3613445378151259E-2</v>
      </c>
      <c r="Y153" s="1314">
        <v>0.96638655462184875</v>
      </c>
      <c r="Z153" s="1313"/>
      <c r="AA153" s="1350"/>
      <c r="AB153" s="167" t="s">
        <v>112</v>
      </c>
      <c r="AC153" s="1314">
        <v>0.21568627450980393</v>
      </c>
      <c r="AD153" s="1315">
        <v>0.78431372549019607</v>
      </c>
      <c r="AE153" s="1313"/>
      <c r="AF153" s="1315"/>
      <c r="AG153" s="167" t="s">
        <v>112</v>
      </c>
      <c r="AH153" s="1314">
        <v>0.17857142857142858</v>
      </c>
      <c r="AI153" s="1315">
        <v>0.8214285714285714</v>
      </c>
      <c r="AJ153" s="1313"/>
      <c r="AK153" s="1315"/>
      <c r="AL153" s="167" t="s">
        <v>112</v>
      </c>
      <c r="AM153" s="1314">
        <v>0.2</v>
      </c>
      <c r="AN153" s="1315">
        <v>0.8</v>
      </c>
      <c r="AO153" s="1313"/>
      <c r="AP153" s="1315"/>
      <c r="AQ153" s="167" t="s">
        <v>112</v>
      </c>
      <c r="AR153" s="1313">
        <v>0</v>
      </c>
      <c r="AS153" s="1314">
        <v>1</v>
      </c>
      <c r="AT153" s="1313"/>
      <c r="AU153" s="1350"/>
      <c r="AV153" s="167" t="s">
        <v>112</v>
      </c>
      <c r="AW153" s="1313">
        <v>0.25</v>
      </c>
      <c r="AX153" s="1314">
        <v>0.75</v>
      </c>
      <c r="AY153" s="1313"/>
      <c r="AZ153" s="1350"/>
      <c r="BA153" s="167" t="s">
        <v>112</v>
      </c>
      <c r="BB153" s="1314">
        <v>0.19565217391304349</v>
      </c>
      <c r="BC153" s="1315">
        <v>0.80434782608695654</v>
      </c>
      <c r="BD153" s="1313"/>
      <c r="BE153" s="1315"/>
      <c r="BF153" s="167" t="s">
        <v>112</v>
      </c>
      <c r="BG153" s="1313">
        <v>0</v>
      </c>
      <c r="BH153" s="1314">
        <v>1</v>
      </c>
      <c r="BI153" s="1313"/>
      <c r="BJ153" s="1315"/>
    </row>
    <row r="154" spans="2:62" x14ac:dyDescent="0.25">
      <c r="B154" s="167" t="s">
        <v>113</v>
      </c>
      <c r="C154" s="1314">
        <v>8.0924855491329481E-2</v>
      </c>
      <c r="D154" s="1350">
        <v>0.91907514450867056</v>
      </c>
      <c r="E154" s="1313"/>
      <c r="F154" s="1315"/>
      <c r="G154" s="201"/>
      <c r="H154" s="167" t="s">
        <v>113</v>
      </c>
      <c r="I154" s="1313">
        <v>0</v>
      </c>
      <c r="J154" s="1314">
        <v>1</v>
      </c>
      <c r="K154" s="1313"/>
      <c r="L154" s="1350"/>
      <c r="M154" s="167" t="s">
        <v>113</v>
      </c>
      <c r="N154" s="1314">
        <v>0</v>
      </c>
      <c r="O154" s="1315">
        <v>1</v>
      </c>
      <c r="P154" s="1313"/>
      <c r="Q154" s="1315"/>
      <c r="R154" s="167" t="s">
        <v>113</v>
      </c>
      <c r="S154" s="1314">
        <v>7.0796460176991149E-2</v>
      </c>
      <c r="T154" s="1315">
        <v>0.92920353982300885</v>
      </c>
      <c r="U154" s="1313"/>
      <c r="V154" s="1315"/>
      <c r="W154" s="167" t="s">
        <v>113</v>
      </c>
      <c r="X154" s="1313">
        <v>4.9689440993788817E-2</v>
      </c>
      <c r="Y154" s="1314">
        <v>0.9503105590062112</v>
      </c>
      <c r="Z154" s="1313"/>
      <c r="AA154" s="1350"/>
      <c r="AB154" s="167" t="s">
        <v>113</v>
      </c>
      <c r="AC154" s="1314">
        <v>0.12727272727272726</v>
      </c>
      <c r="AD154" s="1315">
        <v>0.87272727272727268</v>
      </c>
      <c r="AE154" s="1313"/>
      <c r="AF154" s="1315"/>
      <c r="AG154" s="167" t="s">
        <v>113</v>
      </c>
      <c r="AH154" s="1314">
        <v>0.1</v>
      </c>
      <c r="AI154" s="1315">
        <v>0.9</v>
      </c>
      <c r="AJ154" s="1313"/>
      <c r="AK154" s="1315"/>
      <c r="AL154" s="167" t="s">
        <v>113</v>
      </c>
      <c r="AM154" s="1314">
        <v>0.10606060606060606</v>
      </c>
      <c r="AN154" s="1315">
        <v>0.89393939393939392</v>
      </c>
      <c r="AO154" s="1313"/>
      <c r="AP154" s="1315"/>
      <c r="AQ154" s="167" t="s">
        <v>113</v>
      </c>
      <c r="AR154" s="1313">
        <v>0</v>
      </c>
      <c r="AS154" s="1314">
        <v>1</v>
      </c>
      <c r="AT154" s="1313"/>
      <c r="AU154" s="1350"/>
      <c r="AV154" s="167" t="s">
        <v>113</v>
      </c>
      <c r="AW154" s="1313">
        <v>0.12</v>
      </c>
      <c r="AX154" s="1314">
        <v>0.88</v>
      </c>
      <c r="AY154" s="1313"/>
      <c r="AZ154" s="1350"/>
      <c r="BA154" s="167" t="s">
        <v>113</v>
      </c>
      <c r="BB154" s="1314">
        <v>0.12903225806451613</v>
      </c>
      <c r="BC154" s="1315">
        <v>0.87096774193548387</v>
      </c>
      <c r="BD154" s="1313"/>
      <c r="BE154" s="1315"/>
      <c r="BF154" s="167" t="s">
        <v>113</v>
      </c>
      <c r="BG154" s="1313">
        <v>0.125</v>
      </c>
      <c r="BH154" s="1314">
        <v>0.875</v>
      </c>
      <c r="BI154" s="1313"/>
      <c r="BJ154" s="1315"/>
    </row>
    <row r="155" spans="2:62" x14ac:dyDescent="0.25">
      <c r="B155" s="167" t="s">
        <v>114</v>
      </c>
      <c r="C155" s="1314">
        <v>0.1318051575931232</v>
      </c>
      <c r="D155" s="1350">
        <v>0.86819484240687683</v>
      </c>
      <c r="E155" s="1313"/>
      <c r="F155" s="1315"/>
      <c r="G155" s="201"/>
      <c r="H155" s="167" t="s">
        <v>114</v>
      </c>
      <c r="I155" s="1313">
        <v>0.13333333333333333</v>
      </c>
      <c r="J155" s="1314">
        <v>0.8666666666666667</v>
      </c>
      <c r="K155" s="1313"/>
      <c r="L155" s="1350"/>
      <c r="M155" s="167" t="s">
        <v>114</v>
      </c>
      <c r="N155" s="1314">
        <v>0</v>
      </c>
      <c r="O155" s="1315">
        <v>1</v>
      </c>
      <c r="P155" s="1313"/>
      <c r="Q155" s="1315"/>
      <c r="R155" s="167" t="s">
        <v>114</v>
      </c>
      <c r="S155" s="1314">
        <v>9.9173553719008267E-2</v>
      </c>
      <c r="T155" s="1315">
        <v>0.90082644628099173</v>
      </c>
      <c r="U155" s="1313"/>
      <c r="V155" s="1315"/>
      <c r="W155" s="167" t="s">
        <v>114</v>
      </c>
      <c r="X155" s="1313">
        <v>5.2631578947368418E-2</v>
      </c>
      <c r="Y155" s="1314">
        <v>0.94736842105263153</v>
      </c>
      <c r="Z155" s="1313"/>
      <c r="AA155" s="1350"/>
      <c r="AB155" s="167" t="s">
        <v>114</v>
      </c>
      <c r="AC155" s="1314">
        <v>0.21818181818181817</v>
      </c>
      <c r="AD155" s="1315">
        <v>0.78181818181818186</v>
      </c>
      <c r="AE155" s="1313"/>
      <c r="AF155" s="1315"/>
      <c r="AG155" s="167" t="s">
        <v>114</v>
      </c>
      <c r="AH155" s="1314">
        <v>0.1875</v>
      </c>
      <c r="AI155" s="1315">
        <v>0.8125</v>
      </c>
      <c r="AJ155" s="1313"/>
      <c r="AK155" s="1315"/>
      <c r="AL155" s="167" t="s">
        <v>114</v>
      </c>
      <c r="AM155" s="1314">
        <v>0.19117647058823528</v>
      </c>
      <c r="AN155" s="1315">
        <v>0.80882352941176472</v>
      </c>
      <c r="AO155" s="1313"/>
      <c r="AP155" s="1315"/>
      <c r="AQ155" s="167" t="s">
        <v>114</v>
      </c>
      <c r="AR155" s="1313">
        <v>0</v>
      </c>
      <c r="AS155" s="1314">
        <v>1</v>
      </c>
      <c r="AT155" s="1313"/>
      <c r="AU155" s="1350"/>
      <c r="AV155" s="167" t="s">
        <v>114</v>
      </c>
      <c r="AW155" s="1313">
        <v>0.33333333333333331</v>
      </c>
      <c r="AX155" s="1314">
        <v>0.66666666666666663</v>
      </c>
      <c r="AY155" s="1313"/>
      <c r="AZ155" s="1350"/>
      <c r="BA155" s="167" t="s">
        <v>114</v>
      </c>
      <c r="BB155" s="1314">
        <v>0.15384615384615385</v>
      </c>
      <c r="BC155" s="1315">
        <v>0.84615384615384615</v>
      </c>
      <c r="BD155" s="1313"/>
      <c r="BE155" s="1315"/>
      <c r="BF155" s="167" t="s">
        <v>114</v>
      </c>
      <c r="BG155" s="1313">
        <v>0.42857142857142855</v>
      </c>
      <c r="BH155" s="1314">
        <v>0.5714285714285714</v>
      </c>
      <c r="BI155" s="1313"/>
      <c r="BJ155" s="1315"/>
    </row>
    <row r="156" spans="2:62" x14ac:dyDescent="0.25">
      <c r="B156" s="167" t="s">
        <v>115</v>
      </c>
      <c r="C156" s="1303">
        <v>0.11538461538461539</v>
      </c>
      <c r="D156" s="1348">
        <v>0.88461538461538458</v>
      </c>
      <c r="E156" s="1302"/>
      <c r="F156" s="1290"/>
      <c r="G156" s="201"/>
      <c r="H156" s="167" t="s">
        <v>115</v>
      </c>
      <c r="I156" s="1313">
        <v>0</v>
      </c>
      <c r="J156" s="1303">
        <v>1</v>
      </c>
      <c r="K156" s="1313"/>
      <c r="L156" s="1348"/>
      <c r="M156" s="167" t="s">
        <v>115</v>
      </c>
      <c r="N156" s="1314">
        <v>0</v>
      </c>
      <c r="O156" s="1290">
        <v>1</v>
      </c>
      <c r="P156" s="1313"/>
      <c r="Q156" s="1290"/>
      <c r="R156" s="167" t="s">
        <v>115</v>
      </c>
      <c r="S156" s="1314">
        <v>9.6234309623430964E-2</v>
      </c>
      <c r="T156" s="1290">
        <v>0.90376569037656906</v>
      </c>
      <c r="U156" s="1313"/>
      <c r="V156" s="1290"/>
      <c r="W156" s="167" t="s">
        <v>115</v>
      </c>
      <c r="X156" s="1313">
        <v>5.9523809523809521E-2</v>
      </c>
      <c r="Y156" s="1303">
        <v>0.94047619047619047</v>
      </c>
      <c r="Z156" s="1313"/>
      <c r="AA156" s="1348"/>
      <c r="AB156" s="167" t="s">
        <v>115</v>
      </c>
      <c r="AC156" s="1314">
        <v>0.22033898305084745</v>
      </c>
      <c r="AD156" s="1290">
        <v>0.77966101694915257</v>
      </c>
      <c r="AE156" s="1313"/>
      <c r="AF156" s="1290"/>
      <c r="AG156" s="167" t="s">
        <v>115</v>
      </c>
      <c r="AH156" s="1314">
        <v>0</v>
      </c>
      <c r="AI156" s="1290">
        <v>1</v>
      </c>
      <c r="AJ156" s="1313"/>
      <c r="AK156" s="1290"/>
      <c r="AL156" s="167" t="s">
        <v>115</v>
      </c>
      <c r="AM156" s="1314">
        <v>0.19672131147540983</v>
      </c>
      <c r="AN156" s="1290">
        <v>0.80327868852459017</v>
      </c>
      <c r="AO156" s="1313"/>
      <c r="AP156" s="1290"/>
      <c r="AQ156" s="167" t="s">
        <v>115</v>
      </c>
      <c r="AR156" s="1313">
        <v>0.14285714285714285</v>
      </c>
      <c r="AS156" s="1303">
        <v>0.8571428571428571</v>
      </c>
      <c r="AT156" s="1313"/>
      <c r="AU156" s="1348"/>
      <c r="AV156" s="167" t="s">
        <v>115</v>
      </c>
      <c r="AW156" s="1313">
        <v>0.33333333333333331</v>
      </c>
      <c r="AX156" s="1303">
        <v>0.66666666666666663</v>
      </c>
      <c r="AY156" s="1313"/>
      <c r="AZ156" s="1348"/>
      <c r="BA156" s="167" t="s">
        <v>115</v>
      </c>
      <c r="BB156" s="1314">
        <v>0.12121212121212122</v>
      </c>
      <c r="BC156" s="1290">
        <v>0.87878787878787878</v>
      </c>
      <c r="BD156" s="1313"/>
      <c r="BE156" s="1290"/>
      <c r="BF156" s="167" t="s">
        <v>115</v>
      </c>
      <c r="BG156" s="1313">
        <v>0.3</v>
      </c>
      <c r="BH156" s="1303">
        <v>0.7</v>
      </c>
      <c r="BI156" s="1313"/>
      <c r="BJ156" s="1290"/>
    </row>
    <row r="157" spans="2:62" x14ac:dyDescent="0.25">
      <c r="B157" s="167" t="s">
        <v>116</v>
      </c>
      <c r="C157" s="1303">
        <v>0.10123456790123457</v>
      </c>
      <c r="D157" s="1348">
        <v>0.89876543209876547</v>
      </c>
      <c r="E157" s="1302"/>
      <c r="F157" s="1290"/>
      <c r="G157" s="201"/>
      <c r="H157" s="167" t="s">
        <v>116</v>
      </c>
      <c r="I157" s="1313">
        <v>0</v>
      </c>
      <c r="J157" s="1303">
        <v>1</v>
      </c>
      <c r="K157" s="1313"/>
      <c r="L157" s="1348"/>
      <c r="M157" s="167" t="s">
        <v>116</v>
      </c>
      <c r="N157" s="1314">
        <v>0</v>
      </c>
      <c r="O157" s="1290">
        <v>1</v>
      </c>
      <c r="P157" s="1313"/>
      <c r="Q157" s="1290"/>
      <c r="R157" s="167" t="s">
        <v>116</v>
      </c>
      <c r="S157" s="1314">
        <v>0.1040268456375839</v>
      </c>
      <c r="T157" s="1290">
        <v>0.89597315436241609</v>
      </c>
      <c r="U157" s="1313"/>
      <c r="V157" s="1290"/>
      <c r="W157" s="167" t="s">
        <v>116</v>
      </c>
      <c r="X157" s="1313">
        <v>4.8543689320388349E-2</v>
      </c>
      <c r="Y157" s="1303">
        <v>0.95145631067961167</v>
      </c>
      <c r="Z157" s="1313"/>
      <c r="AA157" s="1348"/>
      <c r="AB157" s="167" t="s">
        <v>116</v>
      </c>
      <c r="AC157" s="1314">
        <v>0.23684210526315788</v>
      </c>
      <c r="AD157" s="1290">
        <v>0.76315789473684215</v>
      </c>
      <c r="AE157" s="1313"/>
      <c r="AF157" s="1290"/>
      <c r="AG157" s="167" t="s">
        <v>116</v>
      </c>
      <c r="AH157" s="1314">
        <v>0.1875</v>
      </c>
      <c r="AI157" s="1290">
        <v>0.8125</v>
      </c>
      <c r="AJ157" s="1313"/>
      <c r="AK157" s="1290"/>
      <c r="AL157" s="167" t="s">
        <v>116</v>
      </c>
      <c r="AM157" s="1314">
        <v>4.1666666666666664E-2</v>
      </c>
      <c r="AN157" s="1290">
        <v>0.95833333333333337</v>
      </c>
      <c r="AO157" s="1313"/>
      <c r="AP157" s="1290"/>
      <c r="AQ157" s="167" t="s">
        <v>116</v>
      </c>
      <c r="AR157" s="1313">
        <v>0</v>
      </c>
      <c r="AS157" s="1303">
        <v>1</v>
      </c>
      <c r="AT157" s="1313"/>
      <c r="AU157" s="1348"/>
      <c r="AV157" s="167" t="s">
        <v>116</v>
      </c>
      <c r="AW157" s="1313">
        <v>4.7619047619047616E-2</v>
      </c>
      <c r="AX157" s="1303">
        <v>0.95238095238095233</v>
      </c>
      <c r="AY157" s="1313"/>
      <c r="AZ157" s="1348"/>
      <c r="BA157" s="167" t="s">
        <v>116</v>
      </c>
      <c r="BB157" s="1314">
        <v>0.05</v>
      </c>
      <c r="BC157" s="1290">
        <v>0.95</v>
      </c>
      <c r="BD157" s="1313"/>
      <c r="BE157" s="1290"/>
      <c r="BF157" s="167" t="s">
        <v>116</v>
      </c>
      <c r="BG157" s="1313">
        <v>0.22727272727272727</v>
      </c>
      <c r="BH157" s="1303">
        <v>0.77272727272727271</v>
      </c>
      <c r="BI157" s="1313"/>
      <c r="BJ157" s="1290"/>
    </row>
    <row r="158" spans="2:62" x14ac:dyDescent="0.25">
      <c r="B158" s="167" t="s">
        <v>117</v>
      </c>
      <c r="C158" s="1303">
        <v>0.10846560846560846</v>
      </c>
      <c r="D158" s="1348">
        <v>0.89153439153439151</v>
      </c>
      <c r="E158" s="1302"/>
      <c r="F158" s="1290"/>
      <c r="G158" s="201"/>
      <c r="H158" s="167" t="s">
        <v>117</v>
      </c>
      <c r="I158" s="1313">
        <v>0.16666666666666666</v>
      </c>
      <c r="J158" s="1303">
        <v>0.83333333333333337</v>
      </c>
      <c r="K158" s="1313"/>
      <c r="L158" s="1348"/>
      <c r="M158" s="167" t="s">
        <v>117</v>
      </c>
      <c r="N158" s="1314">
        <v>0</v>
      </c>
      <c r="O158" s="1290">
        <v>1</v>
      </c>
      <c r="P158" s="1313"/>
      <c r="Q158" s="1290"/>
      <c r="R158" s="167" t="s">
        <v>117</v>
      </c>
      <c r="S158" s="1314">
        <v>8.1272084805653705E-2</v>
      </c>
      <c r="T158" s="1290">
        <v>0.91872791519434627</v>
      </c>
      <c r="U158" s="1313"/>
      <c r="V158" s="1290"/>
      <c r="W158" s="167" t="s">
        <v>117</v>
      </c>
      <c r="X158" s="1313">
        <v>3.1088082901554404E-2</v>
      </c>
      <c r="Y158" s="1303">
        <v>0.9689119170984456</v>
      </c>
      <c r="Z158" s="1313"/>
      <c r="AA158" s="1348"/>
      <c r="AB158" s="167" t="s">
        <v>117</v>
      </c>
      <c r="AC158" s="1314">
        <v>0.20588235294117646</v>
      </c>
      <c r="AD158" s="1290">
        <v>0.79411764705882348</v>
      </c>
      <c r="AE158" s="1313"/>
      <c r="AF158" s="1290"/>
      <c r="AG158" s="167" t="s">
        <v>117</v>
      </c>
      <c r="AH158" s="1314">
        <v>0.13636363636363635</v>
      </c>
      <c r="AI158" s="1290">
        <v>0.86363636363636365</v>
      </c>
      <c r="AJ158" s="1313"/>
      <c r="AK158" s="1290"/>
      <c r="AL158" s="167" t="s">
        <v>117</v>
      </c>
      <c r="AM158" s="1314">
        <v>0.17543859649122806</v>
      </c>
      <c r="AN158" s="1290">
        <v>0.82456140350877194</v>
      </c>
      <c r="AO158" s="1313"/>
      <c r="AP158" s="1290"/>
      <c r="AQ158" s="167" t="s">
        <v>117</v>
      </c>
      <c r="AR158" s="1313">
        <v>0</v>
      </c>
      <c r="AS158" s="1303">
        <v>1</v>
      </c>
      <c r="AT158" s="1313"/>
      <c r="AU158" s="1348"/>
      <c r="AV158" s="167" t="s">
        <v>117</v>
      </c>
      <c r="AW158" s="1313">
        <v>0.30434782608695654</v>
      </c>
      <c r="AX158" s="1303">
        <v>0.69565217391304346</v>
      </c>
      <c r="AY158" s="1313"/>
      <c r="AZ158" s="1348"/>
      <c r="BA158" s="167" t="s">
        <v>117</v>
      </c>
      <c r="BB158" s="1314">
        <v>0.12</v>
      </c>
      <c r="BC158" s="1290">
        <v>0.88</v>
      </c>
      <c r="BD158" s="1313"/>
      <c r="BE158" s="1290"/>
      <c r="BF158" s="167" t="s">
        <v>117</v>
      </c>
      <c r="BG158" s="1313">
        <v>0.22727272727272727</v>
      </c>
      <c r="BH158" s="1303">
        <v>0.77272727272727271</v>
      </c>
      <c r="BI158" s="1313"/>
      <c r="BJ158" s="1290"/>
    </row>
    <row r="159" spans="2:62" x14ac:dyDescent="0.25">
      <c r="B159" s="167" t="s">
        <v>118</v>
      </c>
      <c r="C159" s="1303">
        <v>0.13670886075949368</v>
      </c>
      <c r="D159" s="1348">
        <v>0.86329113924050638</v>
      </c>
      <c r="E159" s="1302"/>
      <c r="F159" s="1290"/>
      <c r="G159" s="201"/>
      <c r="H159" s="167" t="s">
        <v>118</v>
      </c>
      <c r="I159" s="1313">
        <v>0</v>
      </c>
      <c r="J159" s="1303">
        <v>1</v>
      </c>
      <c r="K159" s="1313"/>
      <c r="L159" s="1348"/>
      <c r="M159" s="167" t="s">
        <v>118</v>
      </c>
      <c r="N159" s="1314">
        <v>0.14285714285714285</v>
      </c>
      <c r="O159" s="1290">
        <v>0.8571428571428571</v>
      </c>
      <c r="P159" s="1313"/>
      <c r="Q159" s="1290"/>
      <c r="R159" s="167" t="s">
        <v>118</v>
      </c>
      <c r="S159" s="1314">
        <v>0.13013698630136986</v>
      </c>
      <c r="T159" s="1290">
        <v>0.86986301369863017</v>
      </c>
      <c r="U159" s="1313"/>
      <c r="V159" s="1290"/>
      <c r="W159" s="167" t="s">
        <v>118</v>
      </c>
      <c r="X159" s="1313">
        <v>8.8757396449704137E-2</v>
      </c>
      <c r="Y159" s="1303">
        <v>0.91124260355029585</v>
      </c>
      <c r="Z159" s="1313"/>
      <c r="AA159" s="1348"/>
      <c r="AB159" s="167" t="s">
        <v>118</v>
      </c>
      <c r="AC159" s="1314">
        <v>0.22448979591836735</v>
      </c>
      <c r="AD159" s="1290">
        <v>0.77551020408163263</v>
      </c>
      <c r="AE159" s="1313"/>
      <c r="AF159" s="1290"/>
      <c r="AG159" s="167" t="s">
        <v>118</v>
      </c>
      <c r="AH159" s="1314">
        <v>0.04</v>
      </c>
      <c r="AI159" s="1290">
        <v>0.96</v>
      </c>
      <c r="AJ159" s="1313"/>
      <c r="AK159" s="1290"/>
      <c r="AL159" s="167" t="s">
        <v>118</v>
      </c>
      <c r="AM159" s="1314">
        <v>0.15873015873015872</v>
      </c>
      <c r="AN159" s="1290">
        <v>0.84126984126984128</v>
      </c>
      <c r="AO159" s="1313"/>
      <c r="AP159" s="1290"/>
      <c r="AQ159" s="167" t="s">
        <v>118</v>
      </c>
      <c r="AR159" s="1313">
        <v>0.1</v>
      </c>
      <c r="AS159" s="1303">
        <v>0.9</v>
      </c>
      <c r="AT159" s="1313"/>
      <c r="AU159" s="1348"/>
      <c r="AV159" s="167" t="s">
        <v>118</v>
      </c>
      <c r="AW159" s="1313">
        <v>0.15789473684210525</v>
      </c>
      <c r="AX159" s="1303">
        <v>0.84210526315789469</v>
      </c>
      <c r="AY159" s="1313"/>
      <c r="AZ159" s="1348"/>
      <c r="BA159" s="167" t="s">
        <v>118</v>
      </c>
      <c r="BB159" s="1314">
        <v>0.17647058823529413</v>
      </c>
      <c r="BC159" s="1290">
        <v>0.82352941176470584</v>
      </c>
      <c r="BD159" s="1313"/>
      <c r="BE159" s="1290"/>
      <c r="BF159" s="167" t="s">
        <v>118</v>
      </c>
      <c r="BG159" s="1313">
        <v>0.14814814814814814</v>
      </c>
      <c r="BH159" s="1303">
        <v>0.85185185185185186</v>
      </c>
      <c r="BI159" s="1313"/>
      <c r="BJ159" s="1290"/>
    </row>
    <row r="160" spans="2:62" x14ac:dyDescent="0.25">
      <c r="B160" s="167" t="s">
        <v>119</v>
      </c>
      <c r="C160" s="1303">
        <v>0.13972602739726028</v>
      </c>
      <c r="D160" s="1348">
        <v>0.86027397260273974</v>
      </c>
      <c r="E160" s="1302"/>
      <c r="F160" s="1290"/>
      <c r="G160" s="201"/>
      <c r="H160" s="167" t="s">
        <v>119</v>
      </c>
      <c r="I160" s="1313">
        <v>0</v>
      </c>
      <c r="J160" s="1303">
        <v>1</v>
      </c>
      <c r="K160" s="1313"/>
      <c r="L160" s="1348"/>
      <c r="M160" s="167" t="s">
        <v>119</v>
      </c>
      <c r="N160" s="1314">
        <v>0</v>
      </c>
      <c r="O160" s="1290">
        <v>1</v>
      </c>
      <c r="P160" s="1313"/>
      <c r="Q160" s="1290"/>
      <c r="R160" s="167" t="s">
        <v>119</v>
      </c>
      <c r="S160" s="1314">
        <v>0.12083333333333333</v>
      </c>
      <c r="T160" s="1290">
        <v>0.87916666666666665</v>
      </c>
      <c r="U160" s="1313"/>
      <c r="V160" s="1290"/>
      <c r="W160" s="167" t="s">
        <v>119</v>
      </c>
      <c r="X160" s="1313">
        <v>4.9180327868852458E-2</v>
      </c>
      <c r="Y160" s="1303">
        <v>0.95081967213114749</v>
      </c>
      <c r="Z160" s="1313"/>
      <c r="AA160" s="1348"/>
      <c r="AB160" s="167" t="s">
        <v>119</v>
      </c>
      <c r="AC160" s="1314">
        <v>0.22916666666666666</v>
      </c>
      <c r="AD160" s="1290">
        <v>0.77083333333333337</v>
      </c>
      <c r="AE160" s="1313"/>
      <c r="AF160" s="1290"/>
      <c r="AG160" s="167" t="s">
        <v>119</v>
      </c>
      <c r="AH160" s="1314">
        <v>4.5454545454545456E-2</v>
      </c>
      <c r="AI160" s="1290">
        <v>0.95454545454545459</v>
      </c>
      <c r="AJ160" s="1313"/>
      <c r="AK160" s="1290"/>
      <c r="AL160" s="167" t="s">
        <v>119</v>
      </c>
      <c r="AM160" s="1314">
        <v>0.21333333333333335</v>
      </c>
      <c r="AN160" s="1290">
        <v>0.78666666666666663</v>
      </c>
      <c r="AO160" s="1313"/>
      <c r="AP160" s="1290"/>
      <c r="AQ160" s="167" t="s">
        <v>119</v>
      </c>
      <c r="AR160" s="1313">
        <v>0.25</v>
      </c>
      <c r="AS160" s="1303">
        <v>0.75</v>
      </c>
      <c r="AT160" s="1313"/>
      <c r="AU160" s="1348"/>
      <c r="AV160" s="167" t="s">
        <v>119</v>
      </c>
      <c r="AW160" s="1313">
        <v>0.26470588235294118</v>
      </c>
      <c r="AX160" s="1303">
        <v>0.73529411764705888</v>
      </c>
      <c r="AY160" s="1313"/>
      <c r="AZ160" s="1348"/>
      <c r="BA160" s="167" t="s">
        <v>119</v>
      </c>
      <c r="BB160" s="1314">
        <v>0.15151515151515152</v>
      </c>
      <c r="BC160" s="1290">
        <v>0.84848484848484851</v>
      </c>
      <c r="BD160" s="1313"/>
      <c r="BE160" s="1290"/>
      <c r="BF160" s="167" t="s">
        <v>119</v>
      </c>
      <c r="BG160" s="1313">
        <v>0.13157894736842105</v>
      </c>
      <c r="BH160" s="1303">
        <v>0.86842105263157898</v>
      </c>
      <c r="BI160" s="1313"/>
      <c r="BJ160" s="1290"/>
    </row>
    <row r="161" spans="2:62" x14ac:dyDescent="0.25">
      <c r="B161" s="167" t="s">
        <v>120</v>
      </c>
      <c r="C161" s="1303">
        <v>0.11726384364820847</v>
      </c>
      <c r="D161" s="1348">
        <v>0.88273615635179148</v>
      </c>
      <c r="E161" s="1302"/>
      <c r="F161" s="1290"/>
      <c r="G161" s="201"/>
      <c r="H161" s="167" t="s">
        <v>120</v>
      </c>
      <c r="I161" s="1313">
        <v>0</v>
      </c>
      <c r="J161" s="1303">
        <v>1</v>
      </c>
      <c r="K161" s="1313"/>
      <c r="L161" s="1348"/>
      <c r="M161" s="167" t="s">
        <v>120</v>
      </c>
      <c r="N161" s="1314">
        <v>0.25</v>
      </c>
      <c r="O161" s="1290">
        <v>0.75</v>
      </c>
      <c r="P161" s="1313"/>
      <c r="Q161" s="1290"/>
      <c r="R161" s="167" t="s">
        <v>120</v>
      </c>
      <c r="S161" s="1314">
        <v>9.7938144329896906E-2</v>
      </c>
      <c r="T161" s="1290">
        <v>0.90206185567010311</v>
      </c>
      <c r="U161" s="1313"/>
      <c r="V161" s="1290"/>
      <c r="W161" s="167" t="s">
        <v>120</v>
      </c>
      <c r="X161" s="1313">
        <v>4.807692307692308E-2</v>
      </c>
      <c r="Y161" s="1303">
        <v>0.95192307692307687</v>
      </c>
      <c r="Z161" s="1313"/>
      <c r="AA161" s="1348"/>
      <c r="AB161" s="167" t="s">
        <v>120</v>
      </c>
      <c r="AC161" s="1314">
        <v>0.19178082191780821</v>
      </c>
      <c r="AD161" s="1290">
        <v>0.80821917808219179</v>
      </c>
      <c r="AE161" s="1313"/>
      <c r="AF161" s="1290"/>
      <c r="AG161" s="167" t="s">
        <v>120</v>
      </c>
      <c r="AH161" s="1314">
        <v>0</v>
      </c>
      <c r="AI161" s="1290">
        <v>1</v>
      </c>
      <c r="AJ161" s="1313"/>
      <c r="AK161" s="1290"/>
      <c r="AL161" s="167" t="s">
        <v>120</v>
      </c>
      <c r="AM161" s="1314">
        <v>0.1125</v>
      </c>
      <c r="AN161" s="1290">
        <v>0.88749999999999996</v>
      </c>
      <c r="AO161" s="1313"/>
      <c r="AP161" s="1290"/>
      <c r="AQ161" s="167" t="s">
        <v>120</v>
      </c>
      <c r="AR161" s="1313">
        <v>0.19047619047619047</v>
      </c>
      <c r="AS161" s="1303">
        <v>0.80952380952380953</v>
      </c>
      <c r="AT161" s="1313"/>
      <c r="AU161" s="1348"/>
      <c r="AV161" s="167" t="s">
        <v>120</v>
      </c>
      <c r="AW161" s="1313">
        <v>0.14285714285714285</v>
      </c>
      <c r="AX161" s="1303">
        <v>0.8571428571428571</v>
      </c>
      <c r="AY161" s="1313"/>
      <c r="AZ161" s="1348"/>
      <c r="BA161" s="167" t="s">
        <v>120</v>
      </c>
      <c r="BB161" s="1314">
        <v>3.2258064516129031E-2</v>
      </c>
      <c r="BC161" s="1290">
        <v>0.967741935483871</v>
      </c>
      <c r="BD161" s="1313"/>
      <c r="BE161" s="1290"/>
      <c r="BF161" s="167" t="s">
        <v>120</v>
      </c>
      <c r="BG161" s="1313">
        <v>0.29166666666666669</v>
      </c>
      <c r="BH161" s="1303">
        <v>0.70833333333333337</v>
      </c>
      <c r="BI161" s="1313"/>
      <c r="BJ161" s="1290"/>
    </row>
    <row r="162" spans="2:62" x14ac:dyDescent="0.25">
      <c r="B162" s="167" t="s">
        <v>121</v>
      </c>
      <c r="C162" s="1303">
        <v>0.14102564102564102</v>
      </c>
      <c r="D162" s="1348">
        <v>0.85897435897435892</v>
      </c>
      <c r="E162" s="1302"/>
      <c r="F162" s="1290"/>
      <c r="G162" s="201"/>
      <c r="H162" s="167" t="s">
        <v>121</v>
      </c>
      <c r="I162" s="1313">
        <v>0.25</v>
      </c>
      <c r="J162" s="1303">
        <v>0.75</v>
      </c>
      <c r="K162" s="1313"/>
      <c r="L162" s="1348"/>
      <c r="M162" s="167" t="s">
        <v>121</v>
      </c>
      <c r="N162" s="1314">
        <v>0</v>
      </c>
      <c r="O162" s="1290">
        <v>1</v>
      </c>
      <c r="P162" s="1313"/>
      <c r="Q162" s="1290"/>
      <c r="R162" s="167" t="s">
        <v>121</v>
      </c>
      <c r="S162" s="1314">
        <v>0.12371134020618557</v>
      </c>
      <c r="T162" s="1290">
        <v>0.87628865979381443</v>
      </c>
      <c r="U162" s="1313"/>
      <c r="V162" s="1290"/>
      <c r="W162" s="167" t="s">
        <v>121</v>
      </c>
      <c r="X162" s="1313">
        <v>7.6923076923076927E-2</v>
      </c>
      <c r="Y162" s="1303">
        <v>0.92307692307692313</v>
      </c>
      <c r="Z162" s="1313"/>
      <c r="AA162" s="1348"/>
      <c r="AB162" s="167" t="s">
        <v>121</v>
      </c>
      <c r="AC162" s="1314">
        <v>0.15957446808510639</v>
      </c>
      <c r="AD162" s="1290">
        <v>0.84042553191489366</v>
      </c>
      <c r="AE162" s="1313"/>
      <c r="AF162" s="1290"/>
      <c r="AG162" s="167" t="s">
        <v>121</v>
      </c>
      <c r="AH162" s="1314">
        <v>0.13636363636363635</v>
      </c>
      <c r="AI162" s="1290">
        <v>0.86363636363636365</v>
      </c>
      <c r="AJ162" s="1313"/>
      <c r="AK162" s="1290"/>
      <c r="AL162" s="167" t="s">
        <v>121</v>
      </c>
      <c r="AM162" s="1314">
        <v>0.17647058823529413</v>
      </c>
      <c r="AN162" s="1290">
        <v>0.82352941176470584</v>
      </c>
      <c r="AO162" s="1313"/>
      <c r="AP162" s="1290"/>
      <c r="AQ162" s="167" t="s">
        <v>121</v>
      </c>
      <c r="AR162" s="1313">
        <v>0.22222222222222221</v>
      </c>
      <c r="AS162" s="1303">
        <v>0.77777777777777779</v>
      </c>
      <c r="AT162" s="1313"/>
      <c r="AU162" s="1348"/>
      <c r="AV162" s="167" t="s">
        <v>121</v>
      </c>
      <c r="AW162" s="1313">
        <v>0.17777777777777778</v>
      </c>
      <c r="AX162" s="1303">
        <v>0.82222222222222219</v>
      </c>
      <c r="AY162" s="1313"/>
      <c r="AZ162" s="1348"/>
      <c r="BA162" s="167" t="s">
        <v>121</v>
      </c>
      <c r="BB162" s="1314">
        <v>0.16129032258064516</v>
      </c>
      <c r="BC162" s="1290">
        <v>0.83870967741935487</v>
      </c>
      <c r="BD162" s="1313"/>
      <c r="BE162" s="1290"/>
      <c r="BF162" s="167" t="s">
        <v>121</v>
      </c>
      <c r="BG162" s="1313">
        <v>0.17391304347826086</v>
      </c>
      <c r="BH162" s="1303">
        <v>0.82608695652173914</v>
      </c>
      <c r="BI162" s="1313"/>
      <c r="BJ162" s="1290"/>
    </row>
    <row r="163" spans="2:62" x14ac:dyDescent="0.25">
      <c r="B163" s="159" t="s">
        <v>103</v>
      </c>
      <c r="C163" s="1336">
        <v>0.11973833902161547</v>
      </c>
      <c r="D163" s="1351">
        <v>0.88026166097838454</v>
      </c>
      <c r="E163" s="1337"/>
      <c r="F163" s="1296"/>
      <c r="G163" s="201"/>
      <c r="H163" s="159" t="s">
        <v>103</v>
      </c>
      <c r="I163" s="1337">
        <v>6.7164179104477612E-2</v>
      </c>
      <c r="J163" s="1336">
        <v>0.93283582089552242</v>
      </c>
      <c r="K163" s="1337"/>
      <c r="L163" s="1351"/>
      <c r="M163" s="159" t="s">
        <v>103</v>
      </c>
      <c r="N163" s="1336">
        <v>5.4054054054054057E-2</v>
      </c>
      <c r="O163" s="1296">
        <v>0.94594594594594594</v>
      </c>
      <c r="P163" s="1337"/>
      <c r="Q163" s="1296"/>
      <c r="R163" s="159" t="s">
        <v>103</v>
      </c>
      <c r="S163" s="1336">
        <v>0.10266001662510391</v>
      </c>
      <c r="T163" s="1296">
        <v>0.89733998337489607</v>
      </c>
      <c r="U163" s="1337"/>
      <c r="V163" s="1296"/>
      <c r="W163" s="159" t="s">
        <v>103</v>
      </c>
      <c r="X163" s="1337">
        <v>5.2984574111334677E-2</v>
      </c>
      <c r="Y163" s="1336">
        <v>0.94701542588866527</v>
      </c>
      <c r="Z163" s="1337"/>
      <c r="AA163" s="1351"/>
      <c r="AB163" s="159" t="s">
        <v>103</v>
      </c>
      <c r="AC163" s="1336">
        <v>0.20413793103448277</v>
      </c>
      <c r="AD163" s="1296">
        <v>0.79586206896551726</v>
      </c>
      <c r="AE163" s="1337"/>
      <c r="AF163" s="1296"/>
      <c r="AG163" s="159" t="s">
        <v>103</v>
      </c>
      <c r="AH163" s="1336">
        <v>0.10526315789473684</v>
      </c>
      <c r="AI163" s="1296">
        <v>0.89473684210526316</v>
      </c>
      <c r="AJ163" s="1337"/>
      <c r="AK163" s="1296"/>
      <c r="AL163" s="159" t="s">
        <v>103</v>
      </c>
      <c r="AM163" s="1336">
        <v>0.15606936416184972</v>
      </c>
      <c r="AN163" s="1296">
        <v>0.84393063583815031</v>
      </c>
      <c r="AO163" s="1337"/>
      <c r="AP163" s="1296"/>
      <c r="AQ163" s="159" t="s">
        <v>103</v>
      </c>
      <c r="AR163" s="1337">
        <v>0.10416666666666667</v>
      </c>
      <c r="AS163" s="1336">
        <v>0.89583333333333337</v>
      </c>
      <c r="AT163" s="1337"/>
      <c r="AU163" s="1351"/>
      <c r="AV163" s="159" t="s">
        <v>103</v>
      </c>
      <c r="AW163" s="1337">
        <v>0.20948616600790515</v>
      </c>
      <c r="AX163" s="1336">
        <v>0.79051383399209485</v>
      </c>
      <c r="AY163" s="1337"/>
      <c r="AZ163" s="1351"/>
      <c r="BA163" s="159" t="s">
        <v>103</v>
      </c>
      <c r="BB163" s="1336">
        <v>0.13119533527696792</v>
      </c>
      <c r="BC163" s="1296">
        <v>0.86880466472303208</v>
      </c>
      <c r="BD163" s="1337"/>
      <c r="BE163" s="1296"/>
      <c r="BF163" s="159" t="s">
        <v>103</v>
      </c>
      <c r="BG163" s="1337">
        <v>0.21164021164021163</v>
      </c>
      <c r="BH163" s="1336">
        <v>0.78835978835978837</v>
      </c>
      <c r="BI163" s="1337"/>
      <c r="BJ163" s="1296"/>
    </row>
    <row r="164" spans="2:62" x14ac:dyDescent="0.25">
      <c r="B164" s="1338"/>
      <c r="C164" s="289"/>
      <c r="D164" s="1352"/>
      <c r="E164" s="202"/>
      <c r="F164" s="202"/>
      <c r="H164" s="1338"/>
      <c r="I164" s="288"/>
      <c r="J164" s="289"/>
      <c r="K164" s="682"/>
      <c r="M164" s="1338"/>
      <c r="N164" s="289"/>
      <c r="O164" s="290"/>
      <c r="P164" s="682"/>
      <c r="R164" s="1338"/>
      <c r="S164" s="289"/>
      <c r="T164" s="290"/>
      <c r="U164" s="682"/>
      <c r="W164" s="1338"/>
      <c r="X164" s="288"/>
      <c r="Y164" s="289"/>
      <c r="Z164" s="682"/>
      <c r="AB164" s="1338"/>
      <c r="AC164" s="289"/>
      <c r="AD164" s="290"/>
      <c r="AE164" s="682"/>
      <c r="AG164" s="1338"/>
      <c r="AH164" s="289"/>
      <c r="AI164" s="290"/>
      <c r="AJ164" s="682"/>
      <c r="AL164" s="1338"/>
      <c r="AM164" s="289"/>
      <c r="AN164" s="290"/>
      <c r="AO164" s="682"/>
      <c r="AQ164" s="1338"/>
      <c r="AR164" s="288"/>
      <c r="AS164" s="289"/>
      <c r="AT164" s="682"/>
      <c r="AV164" s="1338"/>
      <c r="AW164" s="288"/>
      <c r="AX164" s="289"/>
      <c r="BA164" s="1338"/>
      <c r="BB164" s="289"/>
      <c r="BC164" s="290"/>
      <c r="BD164" s="682"/>
      <c r="BF164" s="1338"/>
      <c r="BG164" s="288"/>
      <c r="BH164" s="289"/>
      <c r="BJ164" s="202"/>
    </row>
    <row r="165" spans="2:62" x14ac:dyDescent="0.25">
      <c r="AJ165" s="682"/>
    </row>
    <row r="167" spans="2:62" s="201" customFormat="1" x14ac:dyDescent="0.25"/>
    <row r="168" spans="2:62" s="201" customFormat="1" x14ac:dyDescent="0.25">
      <c r="B168" s="92" t="s">
        <v>1066</v>
      </c>
      <c r="C168" s="1296"/>
      <c r="D168" s="1296"/>
      <c r="E168" s="1296"/>
      <c r="F168" s="1296"/>
      <c r="G168" s="1296"/>
      <c r="J168" s="92" t="s">
        <v>1067</v>
      </c>
      <c r="K168" s="1296"/>
      <c r="L168" s="1296"/>
      <c r="M168" s="1296"/>
    </row>
    <row r="169" spans="2:62" s="201" customFormat="1" ht="47.25" x14ac:dyDescent="0.25">
      <c r="B169" s="1320" t="s">
        <v>953</v>
      </c>
      <c r="C169" s="1458" t="s">
        <v>972</v>
      </c>
      <c r="D169" s="1308" t="s">
        <v>150</v>
      </c>
      <c r="E169" s="1459" t="s">
        <v>970</v>
      </c>
      <c r="F169" s="1458" t="s">
        <v>971</v>
      </c>
      <c r="G169" s="1390"/>
      <c r="H169" s="553"/>
      <c r="J169" s="1320" t="s">
        <v>953</v>
      </c>
      <c r="K169" s="1458" t="s">
        <v>972</v>
      </c>
      <c r="L169" s="1308" t="s">
        <v>150</v>
      </c>
      <c r="M169" s="1460" t="s">
        <v>973</v>
      </c>
      <c r="N169" s="1458" t="s">
        <v>974</v>
      </c>
      <c r="O169" s="553"/>
      <c r="P169" s="553"/>
    </row>
    <row r="170" spans="2:62" x14ac:dyDescent="0.25">
      <c r="B170" s="1362" t="s">
        <v>29</v>
      </c>
      <c r="C170" s="675" t="s">
        <v>975</v>
      </c>
      <c r="D170" s="1470">
        <v>115</v>
      </c>
      <c r="E170" s="1363">
        <v>0</v>
      </c>
      <c r="F170" s="1331">
        <v>0.57894736842105265</v>
      </c>
      <c r="G170" s="201"/>
      <c r="J170" s="1362" t="s">
        <v>29</v>
      </c>
      <c r="K170" s="675" t="s">
        <v>975</v>
      </c>
      <c r="L170" s="1470">
        <v>115</v>
      </c>
      <c r="M170" s="1363">
        <v>7.0175438596491224E-2</v>
      </c>
      <c r="N170" s="1331">
        <v>0.92982456140350878</v>
      </c>
      <c r="O170" s="1290"/>
      <c r="P170" s="1290"/>
    </row>
    <row r="171" spans="2:62" x14ac:dyDescent="0.25">
      <c r="B171" s="1364"/>
      <c r="C171" s="675" t="s">
        <v>976</v>
      </c>
      <c r="D171" s="1045">
        <v>21</v>
      </c>
      <c r="E171" s="1363">
        <v>0</v>
      </c>
      <c r="F171" s="1331">
        <v>0.35</v>
      </c>
      <c r="J171" s="1364"/>
      <c r="K171" s="675" t="s">
        <v>976</v>
      </c>
      <c r="L171" s="1045">
        <v>21</v>
      </c>
      <c r="M171" s="1363">
        <v>0.05</v>
      </c>
      <c r="N171" s="1331">
        <v>0.95</v>
      </c>
      <c r="O171" s="1290"/>
      <c r="P171" s="1290"/>
    </row>
    <row r="172" spans="2:62" x14ac:dyDescent="0.25">
      <c r="B172" s="1365" t="s">
        <v>977</v>
      </c>
      <c r="C172" s="1365"/>
      <c r="D172" s="1480">
        <v>136</v>
      </c>
      <c r="E172" s="1366">
        <v>0</v>
      </c>
      <c r="F172" s="1367">
        <v>0.54477611940298509</v>
      </c>
      <c r="G172" s="201"/>
      <c r="H172" s="201"/>
      <c r="J172" s="1365" t="s">
        <v>977</v>
      </c>
      <c r="K172" s="1365"/>
      <c r="L172" s="1480">
        <v>136</v>
      </c>
      <c r="M172" s="1366">
        <v>6.7164179104477612E-2</v>
      </c>
      <c r="N172" s="1367">
        <v>0.93283582089552242</v>
      </c>
      <c r="O172" s="1296"/>
      <c r="P172" s="1296"/>
    </row>
    <row r="173" spans="2:62" x14ac:dyDescent="0.25">
      <c r="B173" s="1362" t="s">
        <v>32</v>
      </c>
      <c r="C173" s="675" t="s">
        <v>975</v>
      </c>
      <c r="D173" s="1045">
        <v>2331</v>
      </c>
      <c r="E173" s="1363">
        <v>1.3123359580052493E-3</v>
      </c>
      <c r="F173" s="1331">
        <v>0.40594925634295714</v>
      </c>
      <c r="G173" s="1390"/>
      <c r="H173" s="201"/>
      <c r="J173" s="1479" t="s">
        <v>32</v>
      </c>
      <c r="K173" s="675" t="s">
        <v>975</v>
      </c>
      <c r="L173" s="1045">
        <v>2331</v>
      </c>
      <c r="M173" s="1363">
        <v>8.9238845144356954E-2</v>
      </c>
      <c r="N173" s="1331">
        <v>0.91076115485564302</v>
      </c>
      <c r="O173" s="1290"/>
      <c r="P173" s="1290"/>
    </row>
    <row r="174" spans="2:62" x14ac:dyDescent="0.25">
      <c r="B174" s="1364"/>
      <c r="C174" s="675" t="s">
        <v>976</v>
      </c>
      <c r="D174" s="1045">
        <v>136</v>
      </c>
      <c r="E174" s="1363">
        <v>2.5000000000000001E-2</v>
      </c>
      <c r="F174" s="1331">
        <v>0.17499999999999999</v>
      </c>
      <c r="G174" s="1290"/>
      <c r="H174" s="201"/>
      <c r="J174" s="1364"/>
      <c r="K174" s="675" t="s">
        <v>976</v>
      </c>
      <c r="L174" s="1045">
        <v>136</v>
      </c>
      <c r="M174" s="1363">
        <v>0.35833333333333334</v>
      </c>
      <c r="N174" s="1331">
        <v>0.64166666666666672</v>
      </c>
      <c r="O174" s="1290"/>
      <c r="P174" s="1290"/>
    </row>
    <row r="175" spans="2:62" x14ac:dyDescent="0.25">
      <c r="B175" s="1365" t="s">
        <v>958</v>
      </c>
      <c r="C175" s="1365"/>
      <c r="D175" s="1480">
        <v>2467</v>
      </c>
      <c r="E175" s="1366">
        <v>2.4937655860349127E-3</v>
      </c>
      <c r="F175" s="1367">
        <v>0.3944305901911887</v>
      </c>
      <c r="G175" s="1290"/>
      <c r="H175" s="201"/>
      <c r="J175" s="1365" t="s">
        <v>958</v>
      </c>
      <c r="K175" s="1365"/>
      <c r="L175" s="1480">
        <v>2467</v>
      </c>
      <c r="M175" s="1366">
        <v>0.10266001662510391</v>
      </c>
      <c r="N175" s="1367">
        <v>0.89733998337489607</v>
      </c>
      <c r="O175" s="1296"/>
      <c r="P175" s="1296"/>
    </row>
    <row r="176" spans="2:62" x14ac:dyDescent="0.25">
      <c r="B176" s="1362" t="s">
        <v>36</v>
      </c>
      <c r="C176" s="675" t="s">
        <v>975</v>
      </c>
      <c r="D176" s="1045">
        <v>146</v>
      </c>
      <c r="E176" s="1363">
        <v>7.0422535211267607E-3</v>
      </c>
      <c r="F176" s="1331">
        <v>0.25352112676056338</v>
      </c>
      <c r="G176" s="1290"/>
      <c r="H176" s="201"/>
      <c r="J176" s="1362" t="s">
        <v>36</v>
      </c>
      <c r="K176" s="675" t="s">
        <v>975</v>
      </c>
      <c r="L176" s="1045">
        <v>146</v>
      </c>
      <c r="M176" s="1363">
        <v>0.19014084507042253</v>
      </c>
      <c r="N176" s="1331">
        <v>0.8098591549295775</v>
      </c>
      <c r="O176" s="1290"/>
      <c r="P176" s="1290"/>
    </row>
    <row r="177" spans="1:16" x14ac:dyDescent="0.25">
      <c r="B177" s="1364"/>
      <c r="C177" s="675" t="s">
        <v>976</v>
      </c>
      <c r="D177" s="1045">
        <v>47</v>
      </c>
      <c r="E177" s="1363">
        <v>0</v>
      </c>
      <c r="F177" s="1331">
        <v>0.1702127659574468</v>
      </c>
      <c r="G177" s="1290"/>
      <c r="H177" s="201"/>
      <c r="J177" s="1364"/>
      <c r="K177" s="675" t="s">
        <v>976</v>
      </c>
      <c r="L177" s="1045">
        <v>47</v>
      </c>
      <c r="M177" s="1363">
        <v>0.27659574468085107</v>
      </c>
      <c r="N177" s="1331">
        <v>0.72340425531914898</v>
      </c>
      <c r="O177" s="1290"/>
      <c r="P177" s="1290"/>
    </row>
    <row r="178" spans="1:16" ht="16.5" thickBot="1" x14ac:dyDescent="0.3">
      <c r="B178" s="1368" t="s">
        <v>960</v>
      </c>
      <c r="C178" s="1368"/>
      <c r="D178" s="1481">
        <v>193</v>
      </c>
      <c r="E178" s="1369">
        <v>5.2910052910052907E-3</v>
      </c>
      <c r="F178" s="1370">
        <v>0.23280423280423279</v>
      </c>
      <c r="G178" s="1296"/>
      <c r="H178" s="201"/>
      <c r="J178" s="1371" t="s">
        <v>960</v>
      </c>
      <c r="K178" s="1371"/>
      <c r="L178" s="1481">
        <v>193</v>
      </c>
      <c r="M178" s="1372">
        <v>0.21164021164021163</v>
      </c>
      <c r="N178" s="1373">
        <v>0.78835978835978837</v>
      </c>
      <c r="O178" s="1296"/>
      <c r="P178" s="1296"/>
    </row>
    <row r="179" spans="1:16" s="201" customFormat="1" ht="29.25" customHeight="1" thickTop="1" x14ac:dyDescent="0.25">
      <c r="B179" s="1729" t="s">
        <v>1189</v>
      </c>
      <c r="C179" s="1569" t="s">
        <v>975</v>
      </c>
      <c r="D179" s="1570">
        <v>2592</v>
      </c>
      <c r="E179" s="1571">
        <v>1.5735641227380016E-3</v>
      </c>
      <c r="F179" s="1572">
        <v>0.40519276160503542</v>
      </c>
      <c r="G179" s="1573"/>
      <c r="J179" s="1729" t="s">
        <v>1189</v>
      </c>
      <c r="K179" s="1569" t="s">
        <v>975</v>
      </c>
      <c r="L179" s="1570">
        <v>2592</v>
      </c>
      <c r="M179" s="1571">
        <v>9.4020456333595598E-2</v>
      </c>
      <c r="N179" s="1572">
        <v>0.90597954366640443</v>
      </c>
      <c r="O179" s="1361"/>
      <c r="P179" s="1361"/>
    </row>
    <row r="180" spans="1:16" s="201" customFormat="1" ht="27.75" customHeight="1" thickBot="1" x14ac:dyDescent="0.3">
      <c r="B180" s="1730"/>
      <c r="C180" s="1574" t="s">
        <v>976</v>
      </c>
      <c r="D180" s="1575">
        <v>204</v>
      </c>
      <c r="E180" s="1576">
        <v>1.6042780748663103E-2</v>
      </c>
      <c r="F180" s="1577">
        <v>0.19251336898395721</v>
      </c>
      <c r="G180" s="1578"/>
      <c r="J180" s="1730"/>
      <c r="K180" s="1574" t="s">
        <v>976</v>
      </c>
      <c r="L180" s="1575">
        <v>204</v>
      </c>
      <c r="M180" s="1576">
        <v>0.30481283422459893</v>
      </c>
      <c r="N180" s="1577">
        <v>0.69518716577540107</v>
      </c>
      <c r="O180" s="1361"/>
      <c r="P180" s="1361"/>
    </row>
    <row r="181" spans="1:16" ht="16.5" thickTop="1" x14ac:dyDescent="0.25">
      <c r="B181" s="1374"/>
      <c r="C181" s="202"/>
      <c r="D181" s="1361"/>
      <c r="E181" s="1361"/>
      <c r="F181" s="201"/>
      <c r="G181" s="1290"/>
      <c r="H181" s="201"/>
      <c r="J181" s="201"/>
      <c r="K181" s="201"/>
      <c r="L181" s="201"/>
      <c r="M181" s="201"/>
    </row>
    <row r="182" spans="1:16" x14ac:dyDescent="0.25">
      <c r="A182" s="201"/>
      <c r="B182" s="201"/>
      <c r="C182" s="201"/>
      <c r="D182" s="201"/>
      <c r="E182" s="201"/>
      <c r="F182" s="201"/>
      <c r="G182" s="1290"/>
      <c r="H182" s="201"/>
    </row>
    <row r="183" spans="1:16" x14ac:dyDescent="0.25">
      <c r="A183" s="201"/>
      <c r="B183" s="92" t="s">
        <v>1068</v>
      </c>
      <c r="C183" s="201"/>
      <c r="D183" s="201"/>
      <c r="E183" s="201"/>
      <c r="F183" s="201"/>
      <c r="G183" s="1290"/>
      <c r="H183" s="201"/>
      <c r="I183" s="201"/>
      <c r="J183" s="92" t="s">
        <v>1069</v>
      </c>
      <c r="K183" s="201"/>
      <c r="L183" s="201"/>
      <c r="M183" s="201"/>
      <c r="N183" s="201"/>
    </row>
    <row r="184" spans="1:16" ht="47.25" x14ac:dyDescent="0.25">
      <c r="A184" s="201"/>
      <c r="B184" s="1320" t="s">
        <v>953</v>
      </c>
      <c r="C184" s="1458" t="s">
        <v>972</v>
      </c>
      <c r="D184" s="1320" t="s">
        <v>954</v>
      </c>
      <c r="E184" s="1308" t="s">
        <v>150</v>
      </c>
      <c r="F184" s="1459" t="s">
        <v>970</v>
      </c>
      <c r="G184" s="1458" t="s">
        <v>971</v>
      </c>
      <c r="H184" s="553"/>
      <c r="I184" s="201"/>
      <c r="J184" s="1320" t="s">
        <v>953</v>
      </c>
      <c r="K184" s="1458" t="s">
        <v>972</v>
      </c>
      <c r="L184" s="1320" t="s">
        <v>954</v>
      </c>
      <c r="M184" s="1308" t="s">
        <v>150</v>
      </c>
      <c r="N184" s="1464" t="s">
        <v>973</v>
      </c>
      <c r="O184" s="1464" t="s">
        <v>974</v>
      </c>
    </row>
    <row r="185" spans="1:16" x14ac:dyDescent="0.25">
      <c r="A185" s="201"/>
      <c r="B185" s="1717" t="s">
        <v>29</v>
      </c>
      <c r="C185" s="1720" t="s">
        <v>975</v>
      </c>
      <c r="D185" s="1462" t="s">
        <v>52</v>
      </c>
      <c r="E185" s="1321">
        <v>90</v>
      </c>
      <c r="F185" s="1322">
        <v>0</v>
      </c>
      <c r="G185" s="1322">
        <v>0.6</v>
      </c>
      <c r="H185" s="1290"/>
      <c r="J185" s="1722" t="s">
        <v>29</v>
      </c>
      <c r="K185" s="1715" t="s">
        <v>975</v>
      </c>
      <c r="L185" s="1321" t="s">
        <v>52</v>
      </c>
      <c r="M185" s="1469">
        <v>90</v>
      </c>
      <c r="N185" s="1375">
        <v>6.6666666666666666E-2</v>
      </c>
      <c r="O185" s="1375">
        <v>0.93333333333333335</v>
      </c>
    </row>
    <row r="186" spans="1:16" ht="16.5" thickBot="1" x14ac:dyDescent="0.3">
      <c r="A186" s="201"/>
      <c r="B186" s="1718"/>
      <c r="C186" s="1721"/>
      <c r="D186" s="1463" t="s">
        <v>54</v>
      </c>
      <c r="E186" s="140">
        <v>25</v>
      </c>
      <c r="F186" s="1301">
        <v>0</v>
      </c>
      <c r="G186" s="1301">
        <v>0.5</v>
      </c>
      <c r="H186" s="1290"/>
      <c r="J186" s="1723"/>
      <c r="K186" s="1709"/>
      <c r="L186" s="677" t="s">
        <v>54</v>
      </c>
      <c r="M186" s="1470">
        <v>25</v>
      </c>
      <c r="N186" s="1329">
        <v>8.3333333333333329E-2</v>
      </c>
      <c r="O186" s="1329">
        <v>0.91666666666666663</v>
      </c>
    </row>
    <row r="187" spans="1:16" x14ac:dyDescent="0.25">
      <c r="A187" s="201"/>
      <c r="B187" s="1718"/>
      <c r="C187" s="1725" t="s">
        <v>976</v>
      </c>
      <c r="D187" s="1461" t="s">
        <v>52</v>
      </c>
      <c r="E187" s="1377">
        <v>6</v>
      </c>
      <c r="F187" s="1461">
        <v>0</v>
      </c>
      <c r="G187" s="1461">
        <v>0.16666666666666666</v>
      </c>
      <c r="H187" s="1290"/>
      <c r="J187" s="1723"/>
      <c r="K187" s="1710" t="s">
        <v>976</v>
      </c>
      <c r="L187" s="1376" t="s">
        <v>52</v>
      </c>
      <c r="M187" s="1471">
        <v>6</v>
      </c>
      <c r="N187" s="1376">
        <v>0</v>
      </c>
      <c r="O187" s="1376">
        <v>1</v>
      </c>
    </row>
    <row r="188" spans="1:16" x14ac:dyDescent="0.25">
      <c r="A188" s="201"/>
      <c r="B188" s="1719"/>
      <c r="C188" s="1726"/>
      <c r="D188" s="1462" t="s">
        <v>54</v>
      </c>
      <c r="E188" s="1321">
        <v>15</v>
      </c>
      <c r="F188" s="1322">
        <v>0</v>
      </c>
      <c r="G188" s="1322">
        <v>0.42857142857142855</v>
      </c>
      <c r="H188" s="1290"/>
      <c r="J188" s="1724"/>
      <c r="K188" s="1716"/>
      <c r="L188" s="1321" t="s">
        <v>54</v>
      </c>
      <c r="M188" s="1469">
        <v>15</v>
      </c>
      <c r="N188" s="1375">
        <v>7.1428571428571425E-2</v>
      </c>
      <c r="O188" s="1375">
        <v>0.9285714285714286</v>
      </c>
    </row>
    <row r="189" spans="1:16" x14ac:dyDescent="0.25">
      <c r="B189" s="1324" t="s">
        <v>955</v>
      </c>
      <c r="C189" s="1324"/>
      <c r="D189" s="1324"/>
      <c r="E189" s="1467">
        <v>136</v>
      </c>
      <c r="F189" s="1325">
        <v>0</v>
      </c>
      <c r="G189" s="1325">
        <v>0.54477611940298509</v>
      </c>
      <c r="H189" s="1296"/>
      <c r="J189" s="1324" t="s">
        <v>955</v>
      </c>
      <c r="K189" s="1324"/>
      <c r="L189" s="1324"/>
      <c r="M189" s="1472">
        <v>136</v>
      </c>
      <c r="N189" s="1325">
        <v>6.7164179104477612E-2</v>
      </c>
      <c r="O189" s="1325">
        <v>0.93283582089552242</v>
      </c>
    </row>
    <row r="190" spans="1:16" x14ac:dyDescent="0.25">
      <c r="B190" s="1712" t="s">
        <v>32</v>
      </c>
      <c r="C190" s="1715" t="s">
        <v>975</v>
      </c>
      <c r="D190" s="1321" t="s">
        <v>52</v>
      </c>
      <c r="E190" s="677">
        <v>1506</v>
      </c>
      <c r="F190" s="1375">
        <v>6.7069081153588194E-4</v>
      </c>
      <c r="G190" s="1375">
        <v>0.44869215291750503</v>
      </c>
      <c r="H190" s="1290"/>
      <c r="J190" s="1712" t="s">
        <v>32</v>
      </c>
      <c r="K190" s="1715" t="s">
        <v>975</v>
      </c>
      <c r="L190" s="1321" t="s">
        <v>52</v>
      </c>
      <c r="M190" s="1469">
        <v>1506</v>
      </c>
      <c r="N190" s="1375">
        <v>5.2984574111334677E-2</v>
      </c>
      <c r="O190" s="1375">
        <v>0.94701542588866527</v>
      </c>
    </row>
    <row r="191" spans="1:16" x14ac:dyDescent="0.25">
      <c r="B191" s="1713"/>
      <c r="C191" s="1709"/>
      <c r="D191" s="1321" t="s">
        <v>53</v>
      </c>
      <c r="E191" s="1321">
        <v>645</v>
      </c>
      <c r="F191" s="1375">
        <v>3.2310177705977385E-3</v>
      </c>
      <c r="G191" s="1375">
        <v>0.30371567043618741</v>
      </c>
      <c r="H191" s="1290"/>
      <c r="J191" s="1713"/>
      <c r="K191" s="1709"/>
      <c r="L191" s="1321" t="s">
        <v>53</v>
      </c>
      <c r="M191" s="1469">
        <v>645</v>
      </c>
      <c r="N191" s="1375">
        <v>0.17609046849757673</v>
      </c>
      <c r="O191" s="1375">
        <v>0.8239095315024233</v>
      </c>
    </row>
    <row r="192" spans="1:16" ht="16.5" thickBot="1" x14ac:dyDescent="0.3">
      <c r="B192" s="1713"/>
      <c r="C192" s="1709"/>
      <c r="D192" s="677" t="s">
        <v>54</v>
      </c>
      <c r="E192" s="1465">
        <v>180</v>
      </c>
      <c r="F192" s="1329">
        <v>0</v>
      </c>
      <c r="G192" s="1329">
        <v>0.40340909090909088</v>
      </c>
      <c r="H192" s="1290"/>
      <c r="J192" s="1713"/>
      <c r="K192" s="1709"/>
      <c r="L192" s="677" t="s">
        <v>54</v>
      </c>
      <c r="M192" s="1470">
        <v>180</v>
      </c>
      <c r="N192" s="1329">
        <v>9.0909090909090912E-2</v>
      </c>
      <c r="O192" s="1329">
        <v>0.90909090909090906</v>
      </c>
    </row>
    <row r="193" spans="1:16" x14ac:dyDescent="0.25">
      <c r="B193" s="1713"/>
      <c r="C193" s="1710" t="s">
        <v>976</v>
      </c>
      <c r="D193" s="1377" t="s">
        <v>53</v>
      </c>
      <c r="E193" s="289">
        <v>120</v>
      </c>
      <c r="F193" s="1376">
        <v>1.8867924528301886E-2</v>
      </c>
      <c r="G193" s="1376">
        <v>0.16981132075471697</v>
      </c>
      <c r="H193" s="1290"/>
      <c r="J193" s="1713"/>
      <c r="K193" s="1710" t="s">
        <v>976</v>
      </c>
      <c r="L193" s="1377" t="s">
        <v>53</v>
      </c>
      <c r="M193" s="1471">
        <v>120</v>
      </c>
      <c r="N193" s="1376">
        <v>0.36792452830188677</v>
      </c>
      <c r="O193" s="1376">
        <v>0.63207547169811318</v>
      </c>
    </row>
    <row r="194" spans="1:16" x14ac:dyDescent="0.25">
      <c r="B194" s="1714"/>
      <c r="C194" s="1716"/>
      <c r="D194" s="1321" t="s">
        <v>54</v>
      </c>
      <c r="E194" s="140">
        <v>16</v>
      </c>
      <c r="F194" s="1375">
        <v>7.1428571428571425E-2</v>
      </c>
      <c r="G194" s="1375">
        <v>0.21428571428571427</v>
      </c>
      <c r="H194" s="1290"/>
      <c r="J194" s="1714"/>
      <c r="K194" s="1716"/>
      <c r="L194" s="1321" t="s">
        <v>54</v>
      </c>
      <c r="M194" s="1469">
        <v>16</v>
      </c>
      <c r="N194" s="1375">
        <v>0.2857142857142857</v>
      </c>
      <c r="O194" s="1375">
        <v>0.7142857142857143</v>
      </c>
    </row>
    <row r="195" spans="1:16" x14ac:dyDescent="0.25">
      <c r="B195" s="1324" t="s">
        <v>958</v>
      </c>
      <c r="C195" s="1324"/>
      <c r="D195" s="1324"/>
      <c r="E195" s="1468">
        <v>2467</v>
      </c>
      <c r="F195" s="1325">
        <v>2.4937655860349127E-3</v>
      </c>
      <c r="G195" s="1325">
        <v>0.3944305901911887</v>
      </c>
      <c r="H195" s="1296"/>
      <c r="J195" s="1324" t="s">
        <v>958</v>
      </c>
      <c r="K195" s="1324"/>
      <c r="L195" s="1324"/>
      <c r="M195" s="1472">
        <v>2467</v>
      </c>
      <c r="N195" s="1325">
        <v>0.10266001662510391</v>
      </c>
      <c r="O195" s="1325">
        <v>0.89733998337489607</v>
      </c>
    </row>
    <row r="196" spans="1:16" x14ac:dyDescent="0.25">
      <c r="B196" s="1712" t="s">
        <v>36</v>
      </c>
      <c r="C196" s="1715" t="s">
        <v>975</v>
      </c>
      <c r="D196" s="1321" t="s">
        <v>53</v>
      </c>
      <c r="E196" s="677">
        <v>17</v>
      </c>
      <c r="F196" s="1375">
        <v>0</v>
      </c>
      <c r="G196" s="1375">
        <v>0.125</v>
      </c>
      <c r="H196" s="1290"/>
      <c r="J196" s="1712" t="s">
        <v>36</v>
      </c>
      <c r="K196" s="1715" t="s">
        <v>975</v>
      </c>
      <c r="L196" s="1321" t="s">
        <v>53</v>
      </c>
      <c r="M196" s="1469">
        <v>17</v>
      </c>
      <c r="N196" s="1375">
        <v>6.25E-2</v>
      </c>
      <c r="O196" s="1375">
        <v>0.9375</v>
      </c>
    </row>
    <row r="197" spans="1:16" ht="16.5" thickBot="1" x14ac:dyDescent="0.3">
      <c r="B197" s="1713"/>
      <c r="C197" s="1709"/>
      <c r="D197" s="677" t="s">
        <v>54</v>
      </c>
      <c r="E197" s="677">
        <v>129</v>
      </c>
      <c r="F197" s="1329">
        <v>7.9365079365079361E-3</v>
      </c>
      <c r="G197" s="1329">
        <v>0.26984126984126983</v>
      </c>
      <c r="H197" s="1290"/>
      <c r="J197" s="1713"/>
      <c r="K197" s="1709"/>
      <c r="L197" s="677" t="s">
        <v>54</v>
      </c>
      <c r="M197" s="1470">
        <v>129</v>
      </c>
      <c r="N197" s="1329">
        <v>0.20634920634920634</v>
      </c>
      <c r="O197" s="1329">
        <v>0.79365079365079361</v>
      </c>
    </row>
    <row r="198" spans="1:16" x14ac:dyDescent="0.25">
      <c r="B198" s="1713"/>
      <c r="C198" s="1710" t="s">
        <v>976</v>
      </c>
      <c r="D198" s="1377" t="s">
        <v>52</v>
      </c>
      <c r="E198" s="1377">
        <v>2</v>
      </c>
      <c r="F198" s="1376">
        <v>0</v>
      </c>
      <c r="G198" s="1376">
        <v>0</v>
      </c>
      <c r="H198" s="1290"/>
      <c r="J198" s="1713"/>
      <c r="K198" s="1710" t="s">
        <v>976</v>
      </c>
      <c r="L198" s="1377" t="s">
        <v>52</v>
      </c>
      <c r="M198" s="1471">
        <v>2</v>
      </c>
      <c r="N198" s="1376">
        <v>0</v>
      </c>
      <c r="O198" s="1376">
        <v>1</v>
      </c>
    </row>
    <row r="199" spans="1:16" x14ac:dyDescent="0.25">
      <c r="B199" s="1713"/>
      <c r="C199" s="1709"/>
      <c r="D199" s="1321" t="s">
        <v>53</v>
      </c>
      <c r="E199" s="1321">
        <v>5</v>
      </c>
      <c r="F199" s="1375">
        <v>0</v>
      </c>
      <c r="G199" s="1375">
        <v>0.2</v>
      </c>
      <c r="H199" s="1290"/>
      <c r="J199" s="1713"/>
      <c r="K199" s="1709"/>
      <c r="L199" s="1321" t="s">
        <v>53</v>
      </c>
      <c r="M199" s="1469">
        <v>5</v>
      </c>
      <c r="N199" s="1375">
        <v>0.4</v>
      </c>
      <c r="O199" s="1375">
        <v>0.6</v>
      </c>
    </row>
    <row r="200" spans="1:16" x14ac:dyDescent="0.25">
      <c r="B200" s="1714"/>
      <c r="C200" s="1716"/>
      <c r="D200" s="1321" t="s">
        <v>54</v>
      </c>
      <c r="E200" s="140">
        <v>40</v>
      </c>
      <c r="F200" s="1375">
        <v>0</v>
      </c>
      <c r="G200" s="1375">
        <v>0.17499999999999999</v>
      </c>
      <c r="H200" s="1290"/>
      <c r="J200" s="1714"/>
      <c r="K200" s="1716"/>
      <c r="L200" s="1321" t="s">
        <v>54</v>
      </c>
      <c r="M200" s="1469">
        <v>40</v>
      </c>
      <c r="N200" s="1375">
        <v>0.27500000000000002</v>
      </c>
      <c r="O200" s="1375">
        <v>0.72499999999999998</v>
      </c>
    </row>
    <row r="201" spans="1:16" ht="16.5" thickBot="1" x14ac:dyDescent="0.3">
      <c r="B201" s="1324" t="s">
        <v>960</v>
      </c>
      <c r="C201" s="1378"/>
      <c r="D201" s="1378"/>
      <c r="E201" s="1378">
        <v>193</v>
      </c>
      <c r="F201" s="1379">
        <v>5.2910052910052907E-3</v>
      </c>
      <c r="G201" s="1379">
        <v>0.23280423280423279</v>
      </c>
      <c r="H201" s="1296"/>
      <c r="J201" s="1324" t="s">
        <v>960</v>
      </c>
      <c r="K201" s="1378"/>
      <c r="L201" s="1378"/>
      <c r="M201" s="1473">
        <v>193</v>
      </c>
      <c r="N201" s="1379">
        <v>0.21164021164021163</v>
      </c>
      <c r="O201" s="1379">
        <v>0.78835978835978837</v>
      </c>
    </row>
    <row r="202" spans="1:16" ht="16.5" thickTop="1" x14ac:dyDescent="0.25">
      <c r="A202" s="676"/>
      <c r="B202" s="1706" t="s">
        <v>1189</v>
      </c>
      <c r="C202" s="1709" t="s">
        <v>975</v>
      </c>
      <c r="D202" s="289" t="s">
        <v>52</v>
      </c>
      <c r="E202" s="673">
        <v>1596</v>
      </c>
      <c r="F202" s="1380">
        <v>6.3251106894370653E-4</v>
      </c>
      <c r="G202" s="1380">
        <v>0.45730550284629978</v>
      </c>
      <c r="H202" s="1296"/>
      <c r="I202" s="676"/>
      <c r="J202" s="1706" t="s">
        <v>1189</v>
      </c>
      <c r="K202" s="1709" t="s">
        <v>975</v>
      </c>
      <c r="L202" s="289" t="s">
        <v>52</v>
      </c>
      <c r="M202" s="1474">
        <v>1596</v>
      </c>
      <c r="N202" s="1380">
        <v>5.3763440860215055E-2</v>
      </c>
      <c r="O202" s="1380">
        <v>0.94623655913978499</v>
      </c>
      <c r="P202" s="681"/>
    </row>
    <row r="203" spans="1:16" x14ac:dyDescent="0.25">
      <c r="A203" s="676"/>
      <c r="B203" s="1707"/>
      <c r="C203" s="1709"/>
      <c r="D203" s="1321" t="s">
        <v>53</v>
      </c>
      <c r="E203" s="1308">
        <v>662</v>
      </c>
      <c r="F203" s="1381">
        <v>3.1446540880503146E-3</v>
      </c>
      <c r="G203" s="1381">
        <v>0.30031446540880502</v>
      </c>
      <c r="H203" s="1296"/>
      <c r="I203" s="676"/>
      <c r="J203" s="1707"/>
      <c r="K203" s="1709"/>
      <c r="L203" s="1321" t="s">
        <v>53</v>
      </c>
      <c r="M203" s="1475">
        <v>662</v>
      </c>
      <c r="N203" s="1381">
        <v>0.17295597484276728</v>
      </c>
      <c r="O203" s="1381">
        <v>0.82677165354330706</v>
      </c>
      <c r="P203" s="681"/>
    </row>
    <row r="204" spans="1:16" ht="16.5" thickBot="1" x14ac:dyDescent="0.3">
      <c r="A204" s="676"/>
      <c r="B204" s="1707"/>
      <c r="C204" s="1709"/>
      <c r="D204" s="677" t="s">
        <v>54</v>
      </c>
      <c r="E204" s="673">
        <v>334</v>
      </c>
      <c r="F204" s="1382">
        <v>3.0120481927710845E-3</v>
      </c>
      <c r="G204" s="1382">
        <v>0.35542168674698793</v>
      </c>
      <c r="H204" s="1568"/>
      <c r="I204" s="676"/>
      <c r="J204" s="1707"/>
      <c r="K204" s="1709"/>
      <c r="L204" s="677" t="s">
        <v>54</v>
      </c>
      <c r="M204" s="1476">
        <v>334</v>
      </c>
      <c r="N204" s="1382">
        <v>0.13500000000000001</v>
      </c>
      <c r="O204" s="1382">
        <v>0.86503067484662577</v>
      </c>
      <c r="P204" s="1579"/>
    </row>
    <row r="205" spans="1:16" x14ac:dyDescent="0.25">
      <c r="A205" s="676"/>
      <c r="B205" s="1707"/>
      <c r="C205" s="1710" t="s">
        <v>976</v>
      </c>
      <c r="D205" s="1377" t="s">
        <v>52</v>
      </c>
      <c r="E205" s="1466">
        <v>8</v>
      </c>
      <c r="F205" s="1383">
        <v>0</v>
      </c>
      <c r="G205" s="1383">
        <v>0.125</v>
      </c>
      <c r="H205" s="1568"/>
      <c r="I205" s="676"/>
      <c r="J205" s="1707"/>
      <c r="K205" s="1710" t="s">
        <v>976</v>
      </c>
      <c r="L205" s="1377" t="s">
        <v>52</v>
      </c>
      <c r="M205" s="1477">
        <v>8</v>
      </c>
      <c r="N205" s="1383">
        <v>0</v>
      </c>
      <c r="O205" s="1383">
        <v>1</v>
      </c>
      <c r="P205" s="1579"/>
    </row>
    <row r="206" spans="1:16" x14ac:dyDescent="0.25">
      <c r="A206" s="676"/>
      <c r="B206" s="1707"/>
      <c r="C206" s="1709"/>
      <c r="D206" s="1321" t="s">
        <v>53</v>
      </c>
      <c r="E206" s="1308">
        <v>125</v>
      </c>
      <c r="F206" s="1381">
        <v>1.8018018018018018E-2</v>
      </c>
      <c r="G206" s="1381">
        <v>0.17117117117117117</v>
      </c>
      <c r="H206" s="1568"/>
      <c r="I206" s="676"/>
      <c r="J206" s="1707"/>
      <c r="K206" s="1709"/>
      <c r="L206" s="1321" t="s">
        <v>53</v>
      </c>
      <c r="M206" s="1475">
        <v>125</v>
      </c>
      <c r="N206" s="1381">
        <v>0.36936936936936937</v>
      </c>
      <c r="O206" s="1381">
        <v>0.63063063063063063</v>
      </c>
      <c r="P206" s="1579"/>
    </row>
    <row r="207" spans="1:16" ht="16.5" thickBot="1" x14ac:dyDescent="0.3">
      <c r="A207" s="676"/>
      <c r="B207" s="1708"/>
      <c r="C207" s="1711"/>
      <c r="D207" s="1384" t="s">
        <v>54</v>
      </c>
      <c r="E207" s="673">
        <v>71</v>
      </c>
      <c r="F207" s="1385">
        <v>1.4705882352941176E-2</v>
      </c>
      <c r="G207" s="1385">
        <v>0.23529411764705882</v>
      </c>
      <c r="H207" s="1568"/>
      <c r="I207" s="676"/>
      <c r="J207" s="1708"/>
      <c r="K207" s="1711"/>
      <c r="L207" s="1384" t="s">
        <v>54</v>
      </c>
      <c r="M207" s="1478">
        <v>71</v>
      </c>
      <c r="N207" s="1385">
        <v>0.23529411764705888</v>
      </c>
      <c r="O207" s="1385">
        <v>0.76470588235294112</v>
      </c>
      <c r="P207" s="1579"/>
    </row>
    <row r="208" spans="1:16" ht="16.5" thickTop="1" x14ac:dyDescent="0.25">
      <c r="A208" s="202"/>
      <c r="B208" s="1386"/>
      <c r="E208" s="1386"/>
      <c r="H208" s="201"/>
      <c r="P208" s="1135"/>
    </row>
    <row r="209" spans="7:8" x14ac:dyDescent="0.25">
      <c r="G209" s="201"/>
      <c r="H209" s="201"/>
    </row>
  </sheetData>
  <mergeCells count="64">
    <mergeCell ref="B53:B54"/>
    <mergeCell ref="H53:H54"/>
    <mergeCell ref="B56:B58"/>
    <mergeCell ref="H56:H58"/>
    <mergeCell ref="B60:B62"/>
    <mergeCell ref="H60:H62"/>
    <mergeCell ref="R112:U112"/>
    <mergeCell ref="B64:B66"/>
    <mergeCell ref="H64:H66"/>
    <mergeCell ref="B68:B70"/>
    <mergeCell ref="H68:H70"/>
    <mergeCell ref="B72:B74"/>
    <mergeCell ref="H72:H74"/>
    <mergeCell ref="B76:B78"/>
    <mergeCell ref="H76:H78"/>
    <mergeCell ref="B112:E112"/>
    <mergeCell ref="H112:K112"/>
    <mergeCell ref="M112:P112"/>
    <mergeCell ref="BA112:BD112"/>
    <mergeCell ref="BF112:BI112"/>
    <mergeCell ref="B140:E140"/>
    <mergeCell ref="H140:J140"/>
    <mergeCell ref="M140:O140"/>
    <mergeCell ref="R140:T140"/>
    <mergeCell ref="W140:Y140"/>
    <mergeCell ref="AB140:AD140"/>
    <mergeCell ref="AG140:AI140"/>
    <mergeCell ref="AL140:AN140"/>
    <mergeCell ref="W112:Z112"/>
    <mergeCell ref="AB112:AE112"/>
    <mergeCell ref="AG112:AJ112"/>
    <mergeCell ref="AL112:AO112"/>
    <mergeCell ref="AQ112:AT112"/>
    <mergeCell ref="AV112:AY112"/>
    <mergeCell ref="AQ140:AS140"/>
    <mergeCell ref="AV140:AX140"/>
    <mergeCell ref="BA140:BC140"/>
    <mergeCell ref="BF140:BH140"/>
    <mergeCell ref="B179:B180"/>
    <mergeCell ref="J179:J180"/>
    <mergeCell ref="B185:B188"/>
    <mergeCell ref="C185:C186"/>
    <mergeCell ref="J185:J188"/>
    <mergeCell ref="K185:K186"/>
    <mergeCell ref="C187:C188"/>
    <mergeCell ref="K187:K188"/>
    <mergeCell ref="B190:B194"/>
    <mergeCell ref="C190:C192"/>
    <mergeCell ref="J190:J194"/>
    <mergeCell ref="K190:K192"/>
    <mergeCell ref="C193:C194"/>
    <mergeCell ref="K193:K194"/>
    <mergeCell ref="B196:B200"/>
    <mergeCell ref="C196:C197"/>
    <mergeCell ref="J196:J200"/>
    <mergeCell ref="K196:K197"/>
    <mergeCell ref="C198:C200"/>
    <mergeCell ref="K198:K200"/>
    <mergeCell ref="B202:B207"/>
    <mergeCell ref="C202:C204"/>
    <mergeCell ref="J202:J207"/>
    <mergeCell ref="K202:K204"/>
    <mergeCell ref="C205:C207"/>
    <mergeCell ref="K205:K207"/>
  </mergeCells>
  <pageMargins left="0.7" right="0.7" top="0.75" bottom="0.75" header="0.3" footer="0.3"/>
  <pageSetup paperSize="9" scale="4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E2A81-9FBC-4023-95F6-A9902A278098}">
  <sheetPr>
    <tabColor rgb="FF00B050"/>
  </sheetPr>
  <dimension ref="A1:G34"/>
  <sheetViews>
    <sheetView workbookViewId="0">
      <selection activeCell="A2" sqref="A2"/>
    </sheetView>
  </sheetViews>
  <sheetFormatPr defaultRowHeight="15" x14ac:dyDescent="0.25"/>
  <cols>
    <col min="1" max="1" width="31.140625" customWidth="1"/>
    <col min="2" max="2" width="24.5703125" bestFit="1" customWidth="1"/>
    <col min="3" max="7" width="13.140625" customWidth="1"/>
  </cols>
  <sheetData>
    <row r="1" spans="1:7" ht="15.75" x14ac:dyDescent="0.25">
      <c r="A1" s="1529" t="s">
        <v>1158</v>
      </c>
    </row>
    <row r="3" spans="1:7" ht="60" x14ac:dyDescent="0.25">
      <c r="A3" s="1543" t="s">
        <v>953</v>
      </c>
      <c r="B3" s="1543" t="s">
        <v>954</v>
      </c>
      <c r="C3" s="1544" t="s">
        <v>1159</v>
      </c>
      <c r="D3" s="1544" t="s">
        <v>1160</v>
      </c>
      <c r="E3" s="1544" t="s">
        <v>1161</v>
      </c>
      <c r="F3" s="1544" t="s">
        <v>1162</v>
      </c>
      <c r="G3" s="1544" t="s">
        <v>1163</v>
      </c>
    </row>
    <row r="4" spans="1:7" ht="15.75" thickBot="1" x14ac:dyDescent="0.3">
      <c r="A4" s="1554" t="s">
        <v>885</v>
      </c>
      <c r="B4" s="1554"/>
      <c r="C4" s="1556">
        <v>4.0000000000000002E-4</v>
      </c>
      <c r="D4" s="1557">
        <v>7.0000000000000001E-3</v>
      </c>
      <c r="E4" s="1557">
        <v>8.1000000000000003E-2</v>
      </c>
      <c r="F4" s="1557">
        <v>0.91900000000000004</v>
      </c>
      <c r="G4" s="1557">
        <v>0.45200000000000001</v>
      </c>
    </row>
    <row r="5" spans="1:7" ht="15.75" thickTop="1" x14ac:dyDescent="0.25">
      <c r="A5" s="1738" t="s">
        <v>1164</v>
      </c>
      <c r="B5" s="1551" t="s">
        <v>1165</v>
      </c>
      <c r="C5" s="1548">
        <v>0</v>
      </c>
      <c r="D5" s="1549">
        <v>0.01</v>
      </c>
      <c r="E5" s="1549">
        <v>6.3E-2</v>
      </c>
      <c r="F5" s="1548">
        <v>0.93799999999999994</v>
      </c>
      <c r="G5" s="1548">
        <v>0.57299999999999995</v>
      </c>
    </row>
    <row r="6" spans="1:7" x14ac:dyDescent="0.25">
      <c r="A6" s="1739"/>
      <c r="B6" s="1547" t="s">
        <v>53</v>
      </c>
      <c r="C6" s="1546">
        <v>0</v>
      </c>
      <c r="D6" s="1546">
        <v>0</v>
      </c>
      <c r="E6" s="1546">
        <v>0</v>
      </c>
      <c r="F6" s="1546">
        <v>0</v>
      </c>
      <c r="G6" s="1546">
        <v>0</v>
      </c>
    </row>
    <row r="7" spans="1:7" x14ac:dyDescent="0.25">
      <c r="A7" s="1739"/>
      <c r="B7" s="1547" t="s">
        <v>1166</v>
      </c>
      <c r="C7" s="1546">
        <v>0</v>
      </c>
      <c r="D7" s="1546">
        <v>0</v>
      </c>
      <c r="E7" s="1545">
        <v>7.9000000000000001E-2</v>
      </c>
      <c r="F7" s="1546">
        <v>0.92100000000000004</v>
      </c>
      <c r="G7" s="1546">
        <v>0.47399999999999998</v>
      </c>
    </row>
    <row r="8" spans="1:7" ht="15.75" thickBot="1" x14ac:dyDescent="0.3">
      <c r="A8" s="1740" t="s">
        <v>977</v>
      </c>
      <c r="B8" s="1740"/>
      <c r="C8" s="1552">
        <v>0</v>
      </c>
      <c r="D8" s="1552">
        <v>0</v>
      </c>
      <c r="E8" s="1552">
        <v>7.0000000000000001E-3</v>
      </c>
      <c r="F8" s="1553">
        <v>6.7000000000000004E-2</v>
      </c>
      <c r="G8" s="1552">
        <v>0.93300000000000005</v>
      </c>
    </row>
    <row r="9" spans="1:7" ht="15.75" thickTop="1" x14ac:dyDescent="0.25">
      <c r="A9" s="1550" t="s">
        <v>752</v>
      </c>
      <c r="B9" s="1551" t="s">
        <v>1165</v>
      </c>
      <c r="C9" s="1548">
        <v>0</v>
      </c>
      <c r="D9" s="1549">
        <v>5.6000000000000001E-2</v>
      </c>
      <c r="E9" s="1549">
        <v>0.111</v>
      </c>
      <c r="F9" s="1548">
        <v>0.88900000000000001</v>
      </c>
      <c r="G9" s="1549">
        <v>0.111</v>
      </c>
    </row>
    <row r="10" spans="1:7" x14ac:dyDescent="0.25">
      <c r="A10" s="1543"/>
      <c r="B10" s="1547" t="s">
        <v>53</v>
      </c>
      <c r="C10" s="1546">
        <v>0</v>
      </c>
      <c r="D10" s="1545">
        <v>0.11799999999999999</v>
      </c>
      <c r="E10" s="1545">
        <v>0.17599999999999999</v>
      </c>
      <c r="F10" s="1546">
        <v>0.82399999999999995</v>
      </c>
      <c r="G10" s="1545">
        <v>0.23499999999999999</v>
      </c>
    </row>
    <row r="11" spans="1:7" x14ac:dyDescent="0.25">
      <c r="A11" s="1543"/>
      <c r="B11" s="1547" t="s">
        <v>1166</v>
      </c>
      <c r="C11" s="1546">
        <v>0</v>
      </c>
      <c r="D11" s="1546">
        <v>0</v>
      </c>
      <c r="E11" s="1545">
        <v>0.41699999999999998</v>
      </c>
      <c r="F11" s="1546">
        <v>0.58299999999999996</v>
      </c>
      <c r="G11" s="1545">
        <v>0.20799999999999999</v>
      </c>
    </row>
    <row r="12" spans="1:7" ht="15.75" thickBot="1" x14ac:dyDescent="0.3">
      <c r="A12" s="1554" t="s">
        <v>1167</v>
      </c>
      <c r="B12" s="1554"/>
      <c r="C12" s="1552">
        <v>0</v>
      </c>
      <c r="D12" s="1553">
        <v>5.0999999999999997E-2</v>
      </c>
      <c r="E12" s="1552">
        <v>0.254</v>
      </c>
      <c r="F12" s="1552">
        <v>0.746</v>
      </c>
      <c r="G12" s="1552">
        <v>0.186</v>
      </c>
    </row>
    <row r="13" spans="1:7" ht="15.75" thickTop="1" x14ac:dyDescent="0.25">
      <c r="A13" s="1550" t="s">
        <v>1168</v>
      </c>
      <c r="B13" s="1551" t="s">
        <v>1165</v>
      </c>
      <c r="C13" s="1548">
        <v>0</v>
      </c>
      <c r="D13" s="1548">
        <v>0</v>
      </c>
      <c r="E13" s="1548">
        <v>0</v>
      </c>
      <c r="F13" s="1549">
        <v>1</v>
      </c>
      <c r="G13" s="1549">
        <v>0.71399999999999997</v>
      </c>
    </row>
    <row r="14" spans="1:7" x14ac:dyDescent="0.25">
      <c r="A14" s="1543"/>
      <c r="B14" s="1547" t="s">
        <v>53</v>
      </c>
      <c r="C14" s="1546">
        <v>0</v>
      </c>
      <c r="D14" s="1546">
        <v>0</v>
      </c>
      <c r="E14" s="1546">
        <v>0</v>
      </c>
      <c r="F14" s="1545">
        <v>1</v>
      </c>
      <c r="G14" s="1545">
        <v>0.2</v>
      </c>
    </row>
    <row r="15" spans="1:7" x14ac:dyDescent="0.25">
      <c r="A15" s="1543"/>
      <c r="B15" s="1547" t="s">
        <v>1166</v>
      </c>
      <c r="C15" s="1546">
        <v>0</v>
      </c>
      <c r="D15" s="1546">
        <v>0</v>
      </c>
      <c r="E15" s="1545">
        <v>0.08</v>
      </c>
      <c r="F15" s="1546">
        <v>0.92</v>
      </c>
      <c r="G15" s="1545">
        <v>0.32</v>
      </c>
    </row>
    <row r="16" spans="1:7" ht="15.75" thickBot="1" x14ac:dyDescent="0.3">
      <c r="A16" s="1740" t="s">
        <v>1169</v>
      </c>
      <c r="B16" s="1740"/>
      <c r="C16" s="1552">
        <v>0</v>
      </c>
      <c r="D16" s="1552">
        <v>0</v>
      </c>
      <c r="E16" s="1552">
        <v>0</v>
      </c>
      <c r="F16" s="1553">
        <v>5.3999999999999999E-2</v>
      </c>
      <c r="G16" s="1552">
        <v>0.94599999999999995</v>
      </c>
    </row>
    <row r="17" spans="1:7" ht="15.75" thickTop="1" x14ac:dyDescent="0.25">
      <c r="A17" s="1550" t="s">
        <v>32</v>
      </c>
      <c r="B17" s="1551" t="s">
        <v>1165</v>
      </c>
      <c r="C17" s="1549">
        <v>1E-3</v>
      </c>
      <c r="D17" s="1548">
        <v>8.9999999999999993E-3</v>
      </c>
      <c r="E17" s="1548">
        <v>5.2999999999999999E-2</v>
      </c>
      <c r="F17" s="1548">
        <v>0.94699999999999995</v>
      </c>
      <c r="G17" s="1548">
        <v>0.44900000000000001</v>
      </c>
    </row>
    <row r="18" spans="1:7" x14ac:dyDescent="0.25">
      <c r="A18" s="1543"/>
      <c r="B18" s="1547" t="s">
        <v>53</v>
      </c>
      <c r="C18" s="1545">
        <v>6.0000000000000001E-3</v>
      </c>
      <c r="D18" s="1546">
        <v>2.5999999999999999E-2</v>
      </c>
      <c r="E18" s="1546">
        <v>0.20399999999999999</v>
      </c>
      <c r="F18" s="1546">
        <v>0.79600000000000004</v>
      </c>
      <c r="G18" s="1546">
        <v>0.28399999999999997</v>
      </c>
    </row>
    <row r="19" spans="1:7" x14ac:dyDescent="0.25">
      <c r="A19" s="1543"/>
      <c r="B19" s="1547" t="s">
        <v>1166</v>
      </c>
      <c r="C19" s="1545">
        <v>5.0000000000000001E-3</v>
      </c>
      <c r="D19" s="1545">
        <v>2.5999999999999999E-2</v>
      </c>
      <c r="E19" s="1546">
        <v>0.105</v>
      </c>
      <c r="F19" s="1546">
        <v>0.89500000000000002</v>
      </c>
      <c r="G19" s="1546">
        <v>0.38900000000000001</v>
      </c>
    </row>
    <row r="20" spans="1:7" ht="15.75" thickBot="1" x14ac:dyDescent="0.3">
      <c r="A20" s="1554" t="s">
        <v>958</v>
      </c>
      <c r="B20" s="1554"/>
      <c r="C20" s="1553">
        <v>2E-3</v>
      </c>
      <c r="D20" s="1552">
        <v>1.4999999999999999E-2</v>
      </c>
      <c r="E20" s="1552">
        <v>0.10299999999999999</v>
      </c>
      <c r="F20" s="1552">
        <v>0.89700000000000002</v>
      </c>
      <c r="G20" s="1552">
        <v>0.39400000000000002</v>
      </c>
    </row>
    <row r="21" spans="1:7" ht="15.75" thickTop="1" x14ac:dyDescent="0.25">
      <c r="A21" s="1550" t="s">
        <v>1170</v>
      </c>
      <c r="B21" s="1551" t="s">
        <v>1165</v>
      </c>
      <c r="C21" s="1548">
        <v>0</v>
      </c>
      <c r="D21" s="1549">
        <v>0.01</v>
      </c>
      <c r="E21" s="1548">
        <v>0.104</v>
      </c>
      <c r="F21" s="1548">
        <v>0.89600000000000002</v>
      </c>
      <c r="G21" s="1548">
        <v>0.219</v>
      </c>
    </row>
    <row r="22" spans="1:7" x14ac:dyDescent="0.25">
      <c r="A22" s="1543"/>
      <c r="B22" s="1547" t="s">
        <v>53</v>
      </c>
      <c r="C22" s="1545">
        <v>4.0000000000000001E-3</v>
      </c>
      <c r="D22" s="1546">
        <v>4.7E-2</v>
      </c>
      <c r="E22" s="1546">
        <v>0.20899999999999999</v>
      </c>
      <c r="F22" s="1546">
        <v>0.79100000000000004</v>
      </c>
      <c r="G22" s="1546">
        <v>0.25700000000000001</v>
      </c>
    </row>
    <row r="23" spans="1:7" x14ac:dyDescent="0.25">
      <c r="A23" s="1543"/>
      <c r="B23" s="1547" t="s">
        <v>1166</v>
      </c>
      <c r="C23" s="1545">
        <v>1.2E-2</v>
      </c>
      <c r="D23" s="1546">
        <v>4.3999999999999997E-2</v>
      </c>
      <c r="E23" s="1546">
        <v>0.13100000000000001</v>
      </c>
      <c r="F23" s="1546">
        <v>0.86899999999999999</v>
      </c>
      <c r="G23" s="1546">
        <v>0.23300000000000001</v>
      </c>
    </row>
    <row r="24" spans="1:7" ht="15.75" thickBot="1" x14ac:dyDescent="0.3">
      <c r="A24" s="1740" t="s">
        <v>1171</v>
      </c>
      <c r="B24" s="1740"/>
      <c r="C24" s="1552">
        <v>7.0000000000000001E-3</v>
      </c>
      <c r="D24" s="1553">
        <v>7.0000000000000001E-3</v>
      </c>
      <c r="E24" s="1552">
        <v>0.04</v>
      </c>
      <c r="F24" s="1552">
        <v>0.156</v>
      </c>
      <c r="G24" s="1552">
        <v>0.84399999999999997</v>
      </c>
    </row>
    <row r="25" spans="1:7" ht="15.75" thickTop="1" x14ac:dyDescent="0.25">
      <c r="A25" s="1550" t="s">
        <v>36</v>
      </c>
      <c r="B25" s="1551" t="s">
        <v>1165</v>
      </c>
      <c r="C25" s="1548">
        <v>0</v>
      </c>
      <c r="D25" s="1548">
        <v>0</v>
      </c>
      <c r="E25" s="1548">
        <v>0</v>
      </c>
      <c r="F25" s="1549">
        <v>1</v>
      </c>
      <c r="G25" s="1548">
        <v>0</v>
      </c>
    </row>
    <row r="26" spans="1:7" x14ac:dyDescent="0.25">
      <c r="A26" s="1543"/>
      <c r="B26" s="1547" t="s">
        <v>53</v>
      </c>
      <c r="C26" s="1546">
        <v>0</v>
      </c>
      <c r="D26" s="1545">
        <v>4.8000000000000001E-2</v>
      </c>
      <c r="E26" s="1545">
        <v>0.14299999999999999</v>
      </c>
      <c r="F26" s="1546">
        <v>0.85699999999999998</v>
      </c>
      <c r="G26" s="1545">
        <v>0.14299999999999999</v>
      </c>
    </row>
    <row r="27" spans="1:7" x14ac:dyDescent="0.25">
      <c r="A27" s="1543"/>
      <c r="B27" s="1547" t="s">
        <v>1166</v>
      </c>
      <c r="C27" s="1545">
        <v>6.0000000000000001E-3</v>
      </c>
      <c r="D27" s="1545">
        <v>1.2E-2</v>
      </c>
      <c r="E27" s="1546">
        <v>0.223</v>
      </c>
      <c r="F27" s="1546">
        <v>0.77700000000000002</v>
      </c>
      <c r="G27" s="1546">
        <v>0.247</v>
      </c>
    </row>
    <row r="28" spans="1:7" ht="15.75" thickBot="1" x14ac:dyDescent="0.3">
      <c r="A28" s="1554" t="s">
        <v>960</v>
      </c>
      <c r="B28" s="1554"/>
      <c r="C28" s="1553">
        <v>5.0000000000000001E-3</v>
      </c>
      <c r="D28" s="1553">
        <v>1.6E-2</v>
      </c>
      <c r="E28" s="1552">
        <v>0.21199999999999999</v>
      </c>
      <c r="F28" s="1552">
        <v>0.78800000000000003</v>
      </c>
      <c r="G28" s="1552">
        <v>0.23300000000000001</v>
      </c>
    </row>
    <row r="29" spans="1:7" ht="15.75" thickTop="1" x14ac:dyDescent="0.25">
      <c r="A29" s="1738" t="s">
        <v>284</v>
      </c>
      <c r="B29" s="1551" t="s">
        <v>1165</v>
      </c>
      <c r="C29" s="1549">
        <v>1E-3</v>
      </c>
      <c r="D29" s="1548">
        <v>8.9999999999999993E-3</v>
      </c>
      <c r="E29" s="1548">
        <v>5.7000000000000002E-2</v>
      </c>
      <c r="F29" s="1548">
        <v>0.94299999999999995</v>
      </c>
      <c r="G29" s="1548">
        <v>0.44</v>
      </c>
    </row>
    <row r="30" spans="1:7" x14ac:dyDescent="0.25">
      <c r="A30" s="1739"/>
      <c r="B30" s="1547" t="s">
        <v>53</v>
      </c>
      <c r="C30" s="1545">
        <v>5.0000000000000001E-3</v>
      </c>
      <c r="D30" s="1546">
        <v>3.3000000000000002E-2</v>
      </c>
      <c r="E30" s="1546">
        <v>0.20300000000000001</v>
      </c>
      <c r="F30" s="1546">
        <v>0.79700000000000004</v>
      </c>
      <c r="G30" s="1546">
        <v>0.27300000000000002</v>
      </c>
    </row>
    <row r="31" spans="1:7" x14ac:dyDescent="0.25">
      <c r="A31" s="1739"/>
      <c r="B31" s="1547" t="s">
        <v>1166</v>
      </c>
      <c r="C31" s="1545">
        <v>8.0000000000000002E-3</v>
      </c>
      <c r="D31" s="1546">
        <v>2.8000000000000001E-2</v>
      </c>
      <c r="E31" s="1546">
        <v>0.14899999999999999</v>
      </c>
      <c r="F31" s="1546">
        <v>0.85099999999999998</v>
      </c>
      <c r="G31" s="1546">
        <v>0.28799999999999998</v>
      </c>
    </row>
    <row r="32" spans="1:7" ht="15.75" thickBot="1" x14ac:dyDescent="0.3">
      <c r="A32" s="1554" t="s">
        <v>37</v>
      </c>
      <c r="B32" s="1555"/>
      <c r="C32" s="1552">
        <v>3.0000000000000001E-3</v>
      </c>
      <c r="D32" s="1552">
        <v>0.02</v>
      </c>
      <c r="E32" s="1552">
        <v>0.12</v>
      </c>
      <c r="F32" s="1552">
        <v>0.88</v>
      </c>
      <c r="G32" s="1552">
        <v>0.35699999999999998</v>
      </c>
    </row>
    <row r="33" spans="1:1" ht="15.75" thickTop="1" x14ac:dyDescent="0.25"/>
    <row r="34" spans="1:1" x14ac:dyDescent="0.25">
      <c r="A34" s="1528" t="s">
        <v>1172</v>
      </c>
    </row>
  </sheetData>
  <mergeCells count="5">
    <mergeCell ref="A5:A7"/>
    <mergeCell ref="A8:B8"/>
    <mergeCell ref="A16:B16"/>
    <mergeCell ref="A24:B24"/>
    <mergeCell ref="A29:A3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D9F7-0CFC-43A5-AEB2-48A85BD4B1BB}">
  <sheetPr>
    <tabColor rgb="FF00B050"/>
  </sheetPr>
  <dimension ref="B1:G5"/>
  <sheetViews>
    <sheetView workbookViewId="0">
      <selection activeCell="B3" sqref="B3"/>
    </sheetView>
  </sheetViews>
  <sheetFormatPr defaultRowHeight="15" x14ac:dyDescent="0.25"/>
  <cols>
    <col min="2" max="2" width="21.5703125" customWidth="1"/>
    <col min="3" max="7" width="12.85546875" customWidth="1"/>
  </cols>
  <sheetData>
    <row r="1" spans="2:7" x14ac:dyDescent="0.25">
      <c r="B1" s="14" t="s">
        <v>1190</v>
      </c>
    </row>
    <row r="3" spans="2:7" ht="15.75" x14ac:dyDescent="0.25">
      <c r="B3" s="1754"/>
      <c r="C3" s="1755">
        <v>41974</v>
      </c>
      <c r="D3" s="1755">
        <v>42339</v>
      </c>
      <c r="E3" s="1755">
        <v>42705</v>
      </c>
      <c r="F3" s="1755">
        <v>43070</v>
      </c>
      <c r="G3" s="1755">
        <v>43435</v>
      </c>
    </row>
    <row r="4" spans="2:7" ht="31.5" x14ac:dyDescent="0.25">
      <c r="B4" s="1756" t="s">
        <v>1163</v>
      </c>
      <c r="C4" s="1535">
        <v>0.49099999999999999</v>
      </c>
      <c r="D4" s="1535">
        <v>0.48099999999999998</v>
      </c>
      <c r="E4" s="1536">
        <v>0.45800000000000002</v>
      </c>
      <c r="F4" s="1536">
        <v>0.42699999999999999</v>
      </c>
      <c r="G4" s="1536">
        <v>0.40500000000000003</v>
      </c>
    </row>
    <row r="5" spans="2:7" ht="31.5" x14ac:dyDescent="0.25">
      <c r="B5" s="1756" t="s">
        <v>1162</v>
      </c>
      <c r="C5" s="1535">
        <v>0.93200000000000005</v>
      </c>
      <c r="D5" s="1535">
        <v>0.91900000000000004</v>
      </c>
      <c r="E5" s="1536">
        <v>0.91400000000000003</v>
      </c>
      <c r="F5" s="1536">
        <v>0.91</v>
      </c>
      <c r="G5" s="1536">
        <v>0.90600000000000003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U43"/>
  <sheetViews>
    <sheetView workbookViewId="0">
      <selection activeCell="A2" sqref="A2"/>
    </sheetView>
  </sheetViews>
  <sheetFormatPr defaultRowHeight="15" x14ac:dyDescent="0.25"/>
  <cols>
    <col min="1" max="1" width="33.7109375" customWidth="1"/>
    <col min="4" max="4" width="11.28515625" customWidth="1"/>
    <col min="5" max="5" width="9.42578125" customWidth="1"/>
    <col min="6" max="6" width="11.42578125" customWidth="1"/>
    <col min="8" max="8" width="11.5703125" customWidth="1"/>
    <col min="10" max="10" width="10.7109375" customWidth="1"/>
    <col min="12" max="12" width="10.7109375" customWidth="1"/>
    <col min="14" max="14" width="10.85546875" customWidth="1"/>
    <col min="16" max="16" width="11.140625" customWidth="1"/>
    <col min="18" max="18" width="10.7109375" bestFit="1" customWidth="1"/>
    <col min="20" max="20" width="11" customWidth="1"/>
  </cols>
  <sheetData>
    <row r="1" spans="1:21" ht="15.75" customHeight="1" x14ac:dyDescent="0.25">
      <c r="A1" s="1587" t="s">
        <v>189</v>
      </c>
      <c r="B1" s="1587"/>
      <c r="C1" s="1587"/>
      <c r="D1" s="1587"/>
      <c r="E1" s="1587"/>
      <c r="F1" s="1587"/>
      <c r="G1" s="1587"/>
      <c r="H1" s="1587"/>
      <c r="I1" s="1587"/>
      <c r="J1" s="1587"/>
      <c r="K1" s="1587"/>
      <c r="L1" s="1587"/>
      <c r="M1" s="1587"/>
      <c r="N1" s="1587"/>
      <c r="O1" s="1587"/>
      <c r="P1" s="1587"/>
      <c r="Q1" s="1587"/>
      <c r="R1" s="1587"/>
    </row>
    <row r="2" spans="1:21" x14ac:dyDescent="0.25">
      <c r="A2" s="73"/>
    </row>
    <row r="3" spans="1:21" ht="15.75" customHeight="1" x14ac:dyDescent="0.25">
      <c r="A3" s="74"/>
      <c r="B3" s="1595" t="s">
        <v>187</v>
      </c>
      <c r="C3" s="1596"/>
      <c r="D3" s="1596"/>
      <c r="E3" s="1596"/>
      <c r="F3" s="1596"/>
      <c r="G3" s="1596"/>
      <c r="H3" s="1596"/>
      <c r="I3" s="1596"/>
      <c r="J3" s="1596"/>
      <c r="K3" s="1596"/>
      <c r="L3" s="1596"/>
      <c r="M3" s="1596"/>
      <c r="N3" s="1596"/>
      <c r="O3" s="1596"/>
      <c r="P3" s="1596"/>
      <c r="Q3" s="1596"/>
      <c r="R3" s="1596"/>
      <c r="S3" s="1596"/>
      <c r="T3" s="1597"/>
    </row>
    <row r="4" spans="1:21" ht="47.25" customHeight="1" x14ac:dyDescent="0.25">
      <c r="A4" s="27"/>
      <c r="B4" s="1591" t="s">
        <v>15</v>
      </c>
      <c r="C4" s="1585" t="s">
        <v>16</v>
      </c>
      <c r="D4" s="1586"/>
      <c r="E4" s="1585" t="s">
        <v>17</v>
      </c>
      <c r="F4" s="1586"/>
      <c r="G4" s="1585" t="s">
        <v>18</v>
      </c>
      <c r="H4" s="1586"/>
      <c r="I4" s="1585" t="s">
        <v>19</v>
      </c>
      <c r="J4" s="1586"/>
      <c r="K4" s="1585" t="s">
        <v>20</v>
      </c>
      <c r="L4" s="1586"/>
      <c r="M4" s="1585" t="s">
        <v>21</v>
      </c>
      <c r="N4" s="1586"/>
      <c r="O4" s="1585" t="s">
        <v>22</v>
      </c>
      <c r="P4" s="1586"/>
      <c r="Q4" s="1585" t="s">
        <v>23</v>
      </c>
      <c r="R4" s="1586"/>
      <c r="S4" s="1585" t="s">
        <v>24</v>
      </c>
      <c r="T4" s="1586"/>
    </row>
    <row r="5" spans="1:21" ht="51.75" customHeight="1" x14ac:dyDescent="0.25">
      <c r="A5" s="27"/>
      <c r="B5" s="1592"/>
      <c r="C5" s="28" t="s">
        <v>25</v>
      </c>
      <c r="D5" s="29" t="s">
        <v>26</v>
      </c>
      <c r="E5" s="30" t="s">
        <v>25</v>
      </c>
      <c r="F5" s="29" t="s">
        <v>26</v>
      </c>
      <c r="G5" s="30" t="s">
        <v>25</v>
      </c>
      <c r="H5" s="29" t="s">
        <v>26</v>
      </c>
      <c r="I5" s="30" t="s">
        <v>25</v>
      </c>
      <c r="J5" s="29" t="s">
        <v>26</v>
      </c>
      <c r="K5" s="30" t="s">
        <v>25</v>
      </c>
      <c r="L5" s="29" t="s">
        <v>26</v>
      </c>
      <c r="M5" s="30" t="s">
        <v>25</v>
      </c>
      <c r="N5" s="29" t="s">
        <v>26</v>
      </c>
      <c r="O5" s="31" t="s">
        <v>25</v>
      </c>
      <c r="P5" s="29" t="s">
        <v>26</v>
      </c>
      <c r="Q5" s="30" t="s">
        <v>25</v>
      </c>
      <c r="R5" s="29" t="s">
        <v>26</v>
      </c>
      <c r="S5" s="30" t="s">
        <v>25</v>
      </c>
      <c r="T5" s="29" t="s">
        <v>26</v>
      </c>
    </row>
    <row r="6" spans="1:21" ht="15.75" x14ac:dyDescent="0.25">
      <c r="A6" s="32"/>
      <c r="B6" s="33"/>
      <c r="C6" s="34"/>
      <c r="D6" s="35"/>
      <c r="E6" s="32"/>
      <c r="F6" s="35"/>
      <c r="G6" s="34"/>
      <c r="H6" s="34"/>
      <c r="I6" s="32"/>
      <c r="J6" s="35"/>
      <c r="K6" s="34"/>
      <c r="L6" s="34"/>
      <c r="M6" s="32"/>
      <c r="N6" s="35"/>
      <c r="O6" s="34"/>
      <c r="P6" s="35"/>
      <c r="Q6" s="32"/>
      <c r="R6" s="35"/>
      <c r="S6" s="32"/>
      <c r="T6" s="35"/>
    </row>
    <row r="7" spans="1:21" ht="15.75" x14ac:dyDescent="0.25">
      <c r="A7" s="41" t="s">
        <v>44</v>
      </c>
      <c r="B7" s="42">
        <v>77180</v>
      </c>
      <c r="C7" s="88">
        <v>80</v>
      </c>
      <c r="D7" s="47">
        <v>0.15069709109832843</v>
      </c>
      <c r="E7" s="416">
        <v>840</v>
      </c>
      <c r="F7" s="47">
        <v>1.5079479265357929</v>
      </c>
      <c r="G7" s="88">
        <v>4300</v>
      </c>
      <c r="H7" s="47">
        <v>7.5791961218708108</v>
      </c>
      <c r="I7" s="417">
        <v>29810</v>
      </c>
      <c r="J7" s="47">
        <v>51.969631198553181</v>
      </c>
      <c r="K7" s="88">
        <v>39370</v>
      </c>
      <c r="L7" s="47">
        <v>67.294935975872178</v>
      </c>
      <c r="M7" s="417">
        <v>1540</v>
      </c>
      <c r="N7" s="47">
        <v>2.5586756755225322</v>
      </c>
      <c r="O7" s="88">
        <v>270</v>
      </c>
      <c r="P7" s="47">
        <v>0.44132239190212436</v>
      </c>
      <c r="Q7" s="417">
        <v>850</v>
      </c>
      <c r="R7" s="47">
        <v>0.28878274670035325</v>
      </c>
      <c r="S7" s="88">
        <v>110</v>
      </c>
      <c r="T7" s="47">
        <v>5.0593275110239984E-2</v>
      </c>
    </row>
    <row r="8" spans="1:21" ht="15.75" x14ac:dyDescent="0.25">
      <c r="A8" s="41" t="s">
        <v>45</v>
      </c>
      <c r="B8" s="42">
        <v>58450</v>
      </c>
      <c r="C8" s="88">
        <v>1750</v>
      </c>
      <c r="D8" s="47">
        <v>3.2602476679258605</v>
      </c>
      <c r="E8" s="416">
        <v>11560</v>
      </c>
      <c r="F8" s="47">
        <v>20.689286219241637</v>
      </c>
      <c r="G8" s="88">
        <v>14940</v>
      </c>
      <c r="H8" s="47">
        <v>26.309121928631978</v>
      </c>
      <c r="I8" s="417">
        <v>13540</v>
      </c>
      <c r="J8" s="47">
        <v>23.60761195671207</v>
      </c>
      <c r="K8" s="88">
        <v>11130</v>
      </c>
      <c r="L8" s="47">
        <v>19.014239846893428</v>
      </c>
      <c r="M8" s="417">
        <v>1280</v>
      </c>
      <c r="N8" s="47">
        <v>2.1403406450302009</v>
      </c>
      <c r="O8" s="88">
        <v>1110</v>
      </c>
      <c r="P8" s="47">
        <v>1.7927254340534895</v>
      </c>
      <c r="Q8" s="417">
        <v>2970</v>
      </c>
      <c r="R8" s="47">
        <v>1.0083624403920588</v>
      </c>
      <c r="S8" s="88">
        <v>170</v>
      </c>
      <c r="T8" s="47">
        <v>7.7349785800593165E-2</v>
      </c>
    </row>
    <row r="9" spans="1:21" ht="15.75" x14ac:dyDescent="0.25">
      <c r="A9" s="41" t="s">
        <v>46</v>
      </c>
      <c r="B9" s="42">
        <v>9890</v>
      </c>
      <c r="C9" s="88">
        <v>150</v>
      </c>
      <c r="D9" s="47">
        <v>0.28196366216645191</v>
      </c>
      <c r="E9" s="416">
        <v>950</v>
      </c>
      <c r="F9" s="47">
        <v>1.6961282473341444</v>
      </c>
      <c r="G9" s="88">
        <v>1830</v>
      </c>
      <c r="H9" s="47">
        <v>3.2259200563479489</v>
      </c>
      <c r="I9" s="417">
        <v>2730</v>
      </c>
      <c r="J9" s="47">
        <v>4.7575879081605965</v>
      </c>
      <c r="K9" s="88">
        <v>2790</v>
      </c>
      <c r="L9" s="47">
        <v>4.7735429841052817</v>
      </c>
      <c r="M9" s="417">
        <v>340</v>
      </c>
      <c r="N9" s="47">
        <v>0.55999066682221965</v>
      </c>
      <c r="O9" s="88">
        <v>260</v>
      </c>
      <c r="P9" s="47">
        <v>0.41683496243638418</v>
      </c>
      <c r="Q9" s="417">
        <v>820</v>
      </c>
      <c r="R9" s="47">
        <v>0.27936749030350705</v>
      </c>
      <c r="S9" s="88">
        <v>20</v>
      </c>
      <c r="T9" s="47">
        <v>1.0526893925524514E-2</v>
      </c>
    </row>
    <row r="10" spans="1:21" ht="15.75" x14ac:dyDescent="0.25">
      <c r="A10" s="76"/>
      <c r="B10" s="42"/>
      <c r="C10" s="51"/>
      <c r="D10" s="52"/>
      <c r="E10" s="53"/>
      <c r="F10" s="52"/>
      <c r="G10" s="54"/>
      <c r="H10" s="55"/>
      <c r="I10" s="53"/>
      <c r="J10" s="52"/>
      <c r="K10" s="54"/>
      <c r="L10" s="55"/>
      <c r="M10" s="53"/>
      <c r="N10" s="52"/>
      <c r="O10" s="51"/>
      <c r="P10" s="52"/>
      <c r="Q10" s="53"/>
      <c r="R10" s="52"/>
      <c r="S10" s="53"/>
      <c r="T10" s="52"/>
    </row>
    <row r="11" spans="1:21" ht="15.75" x14ac:dyDescent="0.25">
      <c r="A11" s="77" t="s">
        <v>37</v>
      </c>
      <c r="B11" s="78">
        <v>145530</v>
      </c>
      <c r="C11" s="79">
        <v>1980</v>
      </c>
      <c r="D11" s="80">
        <v>3.6929084211906402</v>
      </c>
      <c r="E11" s="79">
        <v>13350</v>
      </c>
      <c r="F11" s="80">
        <v>23.893362393111577</v>
      </c>
      <c r="G11" s="81">
        <v>21080</v>
      </c>
      <c r="H11" s="82">
        <v>37.114238106850742</v>
      </c>
      <c r="I11" s="79">
        <v>46080</v>
      </c>
      <c r="J11" s="82">
        <v>80.334831063425852</v>
      </c>
      <c r="K11" s="79">
        <v>53290</v>
      </c>
      <c r="L11" s="82">
        <v>91.082718806870886</v>
      </c>
      <c r="M11" s="79">
        <v>3160</v>
      </c>
      <c r="N11" s="80">
        <v>5.2590069873749528</v>
      </c>
      <c r="O11" s="81">
        <v>1641</v>
      </c>
      <c r="P11" s="82">
        <v>2.6508827883919981</v>
      </c>
      <c r="Q11" s="79">
        <v>4650</v>
      </c>
      <c r="R11" s="80">
        <v>1.5765126773959188</v>
      </c>
      <c r="S11" s="81">
        <v>300</v>
      </c>
      <c r="T11" s="82">
        <v>0.13846995483635766</v>
      </c>
      <c r="U11" s="83"/>
    </row>
    <row r="12" spans="1:21" ht="15.75" x14ac:dyDescent="0.25">
      <c r="A12" s="84"/>
      <c r="B12" s="75"/>
      <c r="C12" s="75"/>
      <c r="D12" s="75"/>
      <c r="E12" s="75"/>
      <c r="F12" s="75"/>
      <c r="G12" s="75"/>
      <c r="H12" s="75"/>
      <c r="I12" s="75"/>
      <c r="J12" s="75"/>
      <c r="K12" s="75"/>
      <c r="L12" s="75"/>
      <c r="M12" s="75"/>
      <c r="N12" s="75"/>
      <c r="O12" s="75"/>
      <c r="P12" s="75"/>
      <c r="Q12" s="75"/>
      <c r="R12" s="75"/>
      <c r="S12" s="75"/>
      <c r="T12" s="75"/>
    </row>
    <row r="13" spans="1:21" ht="15.75" x14ac:dyDescent="0.25">
      <c r="A13" s="67" t="s">
        <v>188</v>
      </c>
      <c r="B13" s="48"/>
      <c r="C13" s="48"/>
      <c r="D13" s="48"/>
      <c r="E13" s="48"/>
      <c r="F13" s="48"/>
      <c r="G13" s="368"/>
      <c r="H13" s="368"/>
      <c r="I13" s="1398"/>
      <c r="J13" s="1398"/>
      <c r="K13" s="1398"/>
      <c r="L13" s="368"/>
      <c r="M13" s="48"/>
      <c r="N13" s="48"/>
      <c r="O13" s="48"/>
      <c r="P13" s="48"/>
      <c r="Q13" s="48"/>
      <c r="R13" s="48"/>
      <c r="S13" s="48"/>
      <c r="T13" s="48"/>
    </row>
    <row r="14" spans="1:21" x14ac:dyDescent="0.25">
      <c r="B14" s="48"/>
      <c r="C14" s="48"/>
      <c r="E14" s="48"/>
      <c r="G14" s="1398"/>
      <c r="H14" s="368"/>
      <c r="I14" s="368"/>
      <c r="J14" s="368"/>
      <c r="K14" s="368"/>
      <c r="L14" s="368"/>
      <c r="M14" s="48"/>
      <c r="O14" s="48"/>
      <c r="Q14" s="48"/>
      <c r="S14" s="48"/>
    </row>
    <row r="15" spans="1:21" x14ac:dyDescent="0.25">
      <c r="A15" s="1" t="s">
        <v>40</v>
      </c>
      <c r="B15" s="1"/>
      <c r="C15" s="1"/>
      <c r="D15" s="1"/>
      <c r="E15" s="1"/>
      <c r="F15" s="1"/>
      <c r="G15" s="1522"/>
      <c r="H15" s="368"/>
      <c r="I15" s="368"/>
      <c r="J15" s="368"/>
      <c r="K15" s="368"/>
      <c r="L15" s="368"/>
    </row>
    <row r="16" spans="1:21" x14ac:dyDescent="0.25">
      <c r="A16" t="s">
        <v>41</v>
      </c>
      <c r="G16" s="368"/>
      <c r="H16" s="368"/>
      <c r="I16" s="368"/>
      <c r="J16" s="368"/>
      <c r="K16" s="368"/>
      <c r="L16" s="368"/>
    </row>
    <row r="17" spans="1:20" x14ac:dyDescent="0.25">
      <c r="A17" t="s">
        <v>47</v>
      </c>
      <c r="G17" s="368"/>
      <c r="H17" s="368"/>
      <c r="I17" s="368"/>
      <c r="J17" s="368"/>
      <c r="K17" s="368"/>
      <c r="L17" s="368"/>
    </row>
    <row r="18" spans="1:20" x14ac:dyDescent="0.25">
      <c r="A18" t="s">
        <v>42</v>
      </c>
    </row>
    <row r="20" spans="1:20" ht="15.75" x14ac:dyDescent="0.25">
      <c r="A20" s="1587" t="s">
        <v>190</v>
      </c>
      <c r="B20" s="1587"/>
      <c r="C20" s="1587"/>
      <c r="D20" s="1587"/>
      <c r="E20" s="1587"/>
      <c r="F20" s="1587"/>
      <c r="G20" s="1587"/>
      <c r="H20" s="1587"/>
      <c r="I20" s="1587"/>
      <c r="J20" s="1587"/>
      <c r="K20" s="1587"/>
      <c r="L20" s="1587"/>
      <c r="M20" s="1587"/>
      <c r="N20" s="1587"/>
      <c r="O20" s="1587"/>
      <c r="P20" s="1587"/>
      <c r="Q20" s="1587"/>
      <c r="R20" s="1587"/>
    </row>
    <row r="21" spans="1:20" x14ac:dyDescent="0.25">
      <c r="A21" s="73"/>
    </row>
    <row r="22" spans="1:20" ht="15.75" customHeight="1" x14ac:dyDescent="0.25">
      <c r="A22" s="74"/>
      <c r="B22" s="1588" t="s">
        <v>187</v>
      </c>
      <c r="C22" s="1589"/>
      <c r="D22" s="1589"/>
      <c r="E22" s="1589"/>
      <c r="F22" s="1589"/>
      <c r="G22" s="1589"/>
      <c r="H22" s="1589"/>
      <c r="I22" s="1589"/>
      <c r="J22" s="1589"/>
      <c r="K22" s="1589"/>
      <c r="L22" s="1589"/>
      <c r="M22" s="1589"/>
      <c r="N22" s="1589"/>
      <c r="O22" s="1589"/>
      <c r="P22" s="1589"/>
      <c r="Q22" s="1589"/>
      <c r="R22" s="1589"/>
      <c r="S22" s="1590"/>
      <c r="T22" s="1590"/>
    </row>
    <row r="23" spans="1:20" ht="31.5" customHeight="1" x14ac:dyDescent="0.25">
      <c r="A23" s="27"/>
      <c r="B23" s="1591" t="s">
        <v>15</v>
      </c>
      <c r="C23" s="1593" t="s">
        <v>16</v>
      </c>
      <c r="D23" s="1586"/>
      <c r="E23" s="1585" t="s">
        <v>17</v>
      </c>
      <c r="F23" s="1586"/>
      <c r="G23" s="1585" t="s">
        <v>18</v>
      </c>
      <c r="H23" s="1594"/>
      <c r="I23" s="1585" t="s">
        <v>19</v>
      </c>
      <c r="J23" s="1586"/>
      <c r="K23" s="1585" t="s">
        <v>20</v>
      </c>
      <c r="L23" s="1586"/>
      <c r="M23" s="1585" t="s">
        <v>21</v>
      </c>
      <c r="N23" s="1586"/>
      <c r="O23" s="1593" t="s">
        <v>22</v>
      </c>
      <c r="P23" s="1586"/>
      <c r="Q23" s="1585" t="s">
        <v>23</v>
      </c>
      <c r="R23" s="1586"/>
      <c r="S23" s="1585" t="s">
        <v>24</v>
      </c>
      <c r="T23" s="1586"/>
    </row>
    <row r="24" spans="1:20" ht="48.75" customHeight="1" x14ac:dyDescent="0.25">
      <c r="A24" s="27"/>
      <c r="B24" s="1592"/>
      <c r="C24" s="28" t="s">
        <v>25</v>
      </c>
      <c r="D24" s="29" t="s">
        <v>26</v>
      </c>
      <c r="E24" s="30" t="s">
        <v>25</v>
      </c>
      <c r="F24" s="29" t="s">
        <v>26</v>
      </c>
      <c r="G24" s="30" t="s">
        <v>25</v>
      </c>
      <c r="H24" s="29" t="s">
        <v>26</v>
      </c>
      <c r="I24" s="30" t="s">
        <v>25</v>
      </c>
      <c r="J24" s="29" t="s">
        <v>26</v>
      </c>
      <c r="K24" s="30" t="s">
        <v>25</v>
      </c>
      <c r="L24" s="29" t="s">
        <v>26</v>
      </c>
      <c r="M24" s="30" t="s">
        <v>25</v>
      </c>
      <c r="N24" s="29" t="s">
        <v>26</v>
      </c>
      <c r="O24" s="31" t="s">
        <v>25</v>
      </c>
      <c r="P24" s="29" t="s">
        <v>26</v>
      </c>
      <c r="Q24" s="30" t="s">
        <v>25</v>
      </c>
      <c r="R24" s="29" t="s">
        <v>26</v>
      </c>
      <c r="S24" s="30" t="s">
        <v>25</v>
      </c>
      <c r="T24" s="29" t="s">
        <v>26</v>
      </c>
    </row>
    <row r="25" spans="1:20" ht="15.75" x14ac:dyDescent="0.25">
      <c r="A25" s="32"/>
      <c r="B25" s="33"/>
      <c r="C25" s="34"/>
      <c r="D25" s="35"/>
      <c r="E25" s="32"/>
      <c r="F25" s="35"/>
      <c r="G25" s="34"/>
      <c r="H25" s="34"/>
      <c r="I25" s="32"/>
      <c r="J25" s="35"/>
      <c r="K25" s="34"/>
      <c r="L25" s="34"/>
      <c r="M25" s="32"/>
      <c r="N25" s="35"/>
      <c r="O25" s="34"/>
      <c r="P25" s="35"/>
      <c r="Q25" s="32"/>
      <c r="R25" s="35"/>
      <c r="S25" s="32"/>
      <c r="T25" s="35"/>
    </row>
    <row r="26" spans="1:20" ht="15.75" x14ac:dyDescent="0.25">
      <c r="A26" s="41" t="s">
        <v>48</v>
      </c>
      <c r="B26" s="42">
        <v>5040</v>
      </c>
      <c r="C26" s="85">
        <v>0</v>
      </c>
      <c r="D26" s="47">
        <v>0</v>
      </c>
      <c r="E26" s="86">
        <v>0</v>
      </c>
      <c r="F26" s="47">
        <v>0</v>
      </c>
      <c r="G26" s="87">
        <v>0</v>
      </c>
      <c r="H26" s="47">
        <v>0</v>
      </c>
      <c r="I26" s="45" t="s">
        <v>797</v>
      </c>
      <c r="J26" s="1521">
        <v>3.4866895625947944E-3</v>
      </c>
      <c r="K26" s="87">
        <v>40</v>
      </c>
      <c r="L26" s="47">
        <v>6.4091608272090247E-2</v>
      </c>
      <c r="M26" s="87">
        <v>560</v>
      </c>
      <c r="N26" s="47">
        <v>0.929151180813653</v>
      </c>
      <c r="O26" s="88">
        <v>790</v>
      </c>
      <c r="P26" s="47">
        <v>1.2795863963163421</v>
      </c>
      <c r="Q26" s="87">
        <v>3560</v>
      </c>
      <c r="R26" s="47">
        <v>1.2074846076649759</v>
      </c>
      <c r="S26" s="87">
        <v>90</v>
      </c>
      <c r="T26" s="47">
        <v>4.1192193621617662E-2</v>
      </c>
    </row>
    <row r="27" spans="1:20" ht="15.75" x14ac:dyDescent="0.25">
      <c r="A27" s="41" t="s">
        <v>49</v>
      </c>
      <c r="B27" s="42">
        <v>21720</v>
      </c>
      <c r="C27" s="89">
        <v>0</v>
      </c>
      <c r="D27" s="47">
        <v>0</v>
      </c>
      <c r="E27" s="86">
        <v>0</v>
      </c>
      <c r="F27" s="47">
        <v>0</v>
      </c>
      <c r="G27" s="87">
        <v>0</v>
      </c>
      <c r="H27" s="47">
        <v>0</v>
      </c>
      <c r="I27" s="87">
        <v>80.111111111111114</v>
      </c>
      <c r="J27" s="47">
        <v>0.1396612874794915</v>
      </c>
      <c r="K27" s="87">
        <v>360</v>
      </c>
      <c r="L27" s="47">
        <v>0.60934341226654087</v>
      </c>
      <c r="M27" s="87">
        <v>3260</v>
      </c>
      <c r="N27" s="47">
        <v>5.4350610200190133</v>
      </c>
      <c r="O27" s="88">
        <v>3580</v>
      </c>
      <c r="P27" s="47">
        <v>5.7817655447486409</v>
      </c>
      <c r="Q27" s="87">
        <v>14060</v>
      </c>
      <c r="R27" s="47">
        <v>4.7676776036333068</v>
      </c>
      <c r="S27" s="87">
        <v>380</v>
      </c>
      <c r="T27" s="47">
        <v>0.17409532503075692</v>
      </c>
    </row>
    <row r="28" spans="1:20" ht="15.75" x14ac:dyDescent="0.25">
      <c r="A28" s="41" t="s">
        <v>50</v>
      </c>
      <c r="B28" s="42">
        <v>26840</v>
      </c>
      <c r="C28" s="90">
        <v>10</v>
      </c>
      <c r="D28" s="1521">
        <v>1.680578118872892E-2</v>
      </c>
      <c r="E28" s="86">
        <v>60</v>
      </c>
      <c r="F28" s="47">
        <v>0.10198239461819222</v>
      </c>
      <c r="G28" s="87">
        <v>70</v>
      </c>
      <c r="H28" s="47">
        <v>0.12854375770382109</v>
      </c>
      <c r="I28" s="87">
        <v>100</v>
      </c>
      <c r="J28" s="47">
        <v>0.16514559834498468</v>
      </c>
      <c r="K28" s="87">
        <v>410</v>
      </c>
      <c r="L28" s="47">
        <v>0.69369501346941109</v>
      </c>
      <c r="M28" s="87">
        <v>3630</v>
      </c>
      <c r="N28" s="47">
        <v>6.0453928701957906</v>
      </c>
      <c r="O28" s="88">
        <v>4300</v>
      </c>
      <c r="P28" s="47">
        <v>6.9510369758774306</v>
      </c>
      <c r="Q28" s="87">
        <v>17620</v>
      </c>
      <c r="R28" s="47">
        <v>5.9750480482709794</v>
      </c>
      <c r="S28" s="87">
        <v>640</v>
      </c>
      <c r="T28" s="47">
        <v>0.29479484458133171</v>
      </c>
    </row>
    <row r="29" spans="1:20" ht="15.75" x14ac:dyDescent="0.25">
      <c r="A29" s="76"/>
      <c r="B29" s="42"/>
      <c r="C29" s="91"/>
      <c r="D29" s="52"/>
      <c r="E29" s="53"/>
      <c r="F29" s="52"/>
      <c r="G29" s="54"/>
      <c r="H29" s="55"/>
      <c r="I29" s="53"/>
      <c r="J29" s="52"/>
      <c r="K29" s="54"/>
      <c r="L29" s="55"/>
      <c r="M29" s="53"/>
      <c r="N29" s="52"/>
      <c r="O29" s="51"/>
      <c r="P29" s="52"/>
      <c r="Q29" s="53"/>
      <c r="R29" s="52"/>
      <c r="S29" s="53"/>
      <c r="T29" s="52"/>
    </row>
    <row r="30" spans="1:20" ht="15.75" x14ac:dyDescent="0.25">
      <c r="A30" s="77" t="s">
        <v>37</v>
      </c>
      <c r="B30" s="78">
        <v>53600</v>
      </c>
      <c r="C30" s="79">
        <v>10</v>
      </c>
      <c r="D30" s="1520">
        <v>1.680578118872892E-2</v>
      </c>
      <c r="E30" s="79">
        <v>60</v>
      </c>
      <c r="F30" s="80">
        <v>0.10198239461819222</v>
      </c>
      <c r="G30" s="81">
        <v>70</v>
      </c>
      <c r="H30" s="80">
        <v>0.12854375770382109</v>
      </c>
      <c r="I30" s="79">
        <v>180</v>
      </c>
      <c r="J30" s="80">
        <v>0.30829357538707097</v>
      </c>
      <c r="K30" s="81">
        <v>800</v>
      </c>
      <c r="L30" s="82">
        <v>1.3671300340080423</v>
      </c>
      <c r="M30" s="79">
        <v>7450</v>
      </c>
      <c r="N30" s="80">
        <v>12.409605071028455</v>
      </c>
      <c r="O30" s="81">
        <v>8670</v>
      </c>
      <c r="P30" s="82">
        <v>14.012388916942415</v>
      </c>
      <c r="Q30" s="79">
        <v>35250</v>
      </c>
      <c r="R30" s="80">
        <v>11.950210259569262</v>
      </c>
      <c r="S30" s="81">
        <v>1110</v>
      </c>
      <c r="T30" s="80">
        <v>0.51008236323370615</v>
      </c>
    </row>
    <row r="31" spans="1:20" x14ac:dyDescent="0.25">
      <c r="B31" s="48"/>
      <c r="C31" s="48"/>
      <c r="D31" s="48"/>
      <c r="E31" s="48"/>
      <c r="F31" s="48"/>
      <c r="G31" s="48"/>
      <c r="H31" s="48"/>
      <c r="I31" s="48"/>
      <c r="J31" s="48"/>
      <c r="K31" s="48"/>
      <c r="L31" s="48"/>
      <c r="M31" s="48"/>
      <c r="N31" s="48"/>
      <c r="O31" s="48"/>
      <c r="P31" s="48"/>
      <c r="Q31" s="48"/>
      <c r="R31" s="48"/>
      <c r="S31" s="48"/>
      <c r="T31" s="48"/>
    </row>
    <row r="32" spans="1:20" ht="15.75" x14ac:dyDescent="0.25">
      <c r="A32" s="67" t="s">
        <v>188</v>
      </c>
      <c r="B32" s="48"/>
      <c r="C32" s="48"/>
      <c r="D32" s="48"/>
      <c r="E32" s="48"/>
      <c r="F32" s="48"/>
      <c r="G32" s="48"/>
      <c r="H32" s="48"/>
      <c r="I32" s="48"/>
      <c r="J32" s="48"/>
      <c r="K32" s="48"/>
      <c r="L32" s="48"/>
      <c r="M32" s="48"/>
      <c r="N32" s="48"/>
      <c r="O32" s="48"/>
      <c r="P32" s="48"/>
      <c r="Q32" s="368"/>
      <c r="R32" s="48"/>
      <c r="S32" s="48"/>
      <c r="T32" s="48"/>
    </row>
    <row r="33" spans="1:19" x14ac:dyDescent="0.25">
      <c r="B33" s="48"/>
      <c r="C33" s="48"/>
      <c r="E33" s="48"/>
      <c r="G33" s="48"/>
      <c r="I33" s="48"/>
      <c r="K33" s="48"/>
      <c r="M33" s="48"/>
      <c r="O33" s="48"/>
      <c r="Q33" s="48"/>
      <c r="S33" s="48"/>
    </row>
    <row r="34" spans="1:19" x14ac:dyDescent="0.25">
      <c r="A34" s="1" t="s">
        <v>40</v>
      </c>
    </row>
    <row r="35" spans="1:19" x14ac:dyDescent="0.25">
      <c r="A35" t="s">
        <v>41</v>
      </c>
    </row>
    <row r="36" spans="1:19" x14ac:dyDescent="0.25">
      <c r="A36" t="s">
        <v>47</v>
      </c>
    </row>
    <row r="37" spans="1:19" x14ac:dyDescent="0.25">
      <c r="A37" t="s">
        <v>42</v>
      </c>
    </row>
    <row r="39" spans="1:19" x14ac:dyDescent="0.25">
      <c r="B39" s="368"/>
    </row>
    <row r="40" spans="1:19" x14ac:dyDescent="0.25">
      <c r="B40" s="368"/>
    </row>
    <row r="41" spans="1:19" x14ac:dyDescent="0.25">
      <c r="B41" s="368"/>
    </row>
    <row r="42" spans="1:19" x14ac:dyDescent="0.25">
      <c r="B42" s="368"/>
    </row>
    <row r="43" spans="1:19" x14ac:dyDescent="0.25">
      <c r="B43" s="368"/>
    </row>
  </sheetData>
  <mergeCells count="24">
    <mergeCell ref="A1:R1"/>
    <mergeCell ref="B3:T3"/>
    <mergeCell ref="B4:B5"/>
    <mergeCell ref="C4:D4"/>
    <mergeCell ref="E4:F4"/>
    <mergeCell ref="G4:H4"/>
    <mergeCell ref="I4:J4"/>
    <mergeCell ref="K4:L4"/>
    <mergeCell ref="M4:N4"/>
    <mergeCell ref="O4:P4"/>
    <mergeCell ref="Q4:R4"/>
    <mergeCell ref="S4:T4"/>
    <mergeCell ref="A20:R20"/>
    <mergeCell ref="B22:T22"/>
    <mergeCell ref="B23:B24"/>
    <mergeCell ref="C23:D23"/>
    <mergeCell ref="E23:F23"/>
    <mergeCell ref="G23:H23"/>
    <mergeCell ref="I23:J23"/>
    <mergeCell ref="K23:L23"/>
    <mergeCell ref="M23:N23"/>
    <mergeCell ref="O23:P23"/>
    <mergeCell ref="Q23:R23"/>
    <mergeCell ref="S23:T23"/>
  </mergeCell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B1:J110"/>
  <sheetViews>
    <sheetView zoomScaleNormal="100" workbookViewId="0">
      <selection activeCell="B2" sqref="B2"/>
    </sheetView>
  </sheetViews>
  <sheetFormatPr defaultRowHeight="15" x14ac:dyDescent="0.25"/>
  <cols>
    <col min="2" max="2" width="36.140625" customWidth="1"/>
    <col min="3" max="3" width="23" customWidth="1"/>
    <col min="4" max="5" width="21.42578125" customWidth="1"/>
    <col min="6" max="7" width="21.7109375" customWidth="1"/>
    <col min="8" max="9" width="21.85546875" customWidth="1"/>
  </cols>
  <sheetData>
    <row r="1" spans="2:10" ht="15.75" x14ac:dyDescent="0.25">
      <c r="B1" s="15" t="s">
        <v>1072</v>
      </c>
    </row>
    <row r="2" spans="2:10" ht="15.75" x14ac:dyDescent="0.25">
      <c r="B2" s="15"/>
    </row>
    <row r="3" spans="2:10" ht="15.75" x14ac:dyDescent="0.25">
      <c r="B3" s="67" t="s">
        <v>940</v>
      </c>
    </row>
    <row r="4" spans="2:10" ht="15.75" x14ac:dyDescent="0.25">
      <c r="B4" s="1061" t="s">
        <v>1028</v>
      </c>
    </row>
    <row r="5" spans="2:10" ht="15.75" x14ac:dyDescent="0.25">
      <c r="B5" s="67" t="s">
        <v>1148</v>
      </c>
      <c r="C5" s="1"/>
      <c r="D5" s="1"/>
      <c r="E5" s="1"/>
      <c r="F5" s="1"/>
      <c r="G5" s="1"/>
      <c r="H5" s="1"/>
    </row>
    <row r="6" spans="2:10" ht="15.75" x14ac:dyDescent="0.25">
      <c r="B6" s="140" t="s">
        <v>941</v>
      </c>
    </row>
    <row r="7" spans="2:10" ht="15.75" x14ac:dyDescent="0.25">
      <c r="B7" s="140" t="s">
        <v>12</v>
      </c>
    </row>
    <row r="8" spans="2:10" ht="15.75" x14ac:dyDescent="0.25">
      <c r="B8" s="15"/>
      <c r="C8" s="1"/>
      <c r="D8" s="1"/>
      <c r="E8" s="1"/>
      <c r="F8" s="1"/>
      <c r="G8" s="1"/>
      <c r="H8" s="1"/>
      <c r="I8" s="1"/>
    </row>
    <row r="9" spans="2:10" ht="15.75" x14ac:dyDescent="0.25">
      <c r="B9" s="15" t="s">
        <v>1073</v>
      </c>
      <c r="C9" s="1"/>
      <c r="D9" s="1"/>
      <c r="E9" s="1"/>
      <c r="F9" s="1"/>
      <c r="G9" s="1"/>
      <c r="H9" s="1"/>
      <c r="I9" s="1"/>
    </row>
    <row r="10" spans="2:10" x14ac:dyDescent="0.25">
      <c r="B10" s="1154" t="s">
        <v>263</v>
      </c>
      <c r="C10" s="1160" t="s">
        <v>978</v>
      </c>
      <c r="D10" s="1161" t="s">
        <v>979</v>
      </c>
      <c r="E10" s="1161" t="s">
        <v>980</v>
      </c>
      <c r="F10" s="1161" t="s">
        <v>981</v>
      </c>
      <c r="G10" s="1161" t="s">
        <v>982</v>
      </c>
      <c r="H10" s="1162" t="s">
        <v>983</v>
      </c>
      <c r="I10" s="1"/>
    </row>
    <row r="11" spans="2:10" x14ac:dyDescent="0.25">
      <c r="B11" s="187" t="s">
        <v>984</v>
      </c>
      <c r="C11" s="1148">
        <v>4.3591979075850045E-4</v>
      </c>
      <c r="D11" s="1148">
        <v>1.9616390584132519E-3</v>
      </c>
      <c r="E11" s="1148">
        <v>2.1578029642545772E-2</v>
      </c>
      <c r="F11" s="1148">
        <v>0.29620749782040107</v>
      </c>
      <c r="G11" s="1148">
        <v>0.61791630340017434</v>
      </c>
      <c r="H11" s="1155">
        <v>6.1900610287707061E-2</v>
      </c>
      <c r="I11" s="969"/>
      <c r="J11" s="764"/>
    </row>
    <row r="12" spans="2:10" x14ac:dyDescent="0.25">
      <c r="B12" s="187" t="s">
        <v>985</v>
      </c>
      <c r="C12" s="1148">
        <v>4.3591979075850045E-4</v>
      </c>
      <c r="D12" s="1148">
        <v>4.3591979075850045E-4</v>
      </c>
      <c r="E12" s="1148">
        <v>2.2231909328683522E-2</v>
      </c>
      <c r="F12" s="1148">
        <v>0.30884917175239757</v>
      </c>
      <c r="G12" s="1148">
        <v>0.62707061900610284</v>
      </c>
      <c r="H12" s="1155">
        <v>4.0976460331299043E-2</v>
      </c>
      <c r="I12" s="969"/>
      <c r="J12" s="764"/>
    </row>
    <row r="13" spans="2:10" x14ac:dyDescent="0.25">
      <c r="B13" s="187" t="s">
        <v>986</v>
      </c>
      <c r="C13" s="1148">
        <v>2.3474178403755869E-3</v>
      </c>
      <c r="D13" s="1148">
        <v>4.6948356807511738E-3</v>
      </c>
      <c r="E13" s="1148">
        <v>5.39906103286385E-2</v>
      </c>
      <c r="F13" s="1148">
        <v>0.49061032863849763</v>
      </c>
      <c r="G13" s="1148">
        <v>0.40375586854460094</v>
      </c>
      <c r="H13" s="1155">
        <v>4.4600938967136149E-2</v>
      </c>
      <c r="I13" s="969"/>
      <c r="J13" s="764"/>
    </row>
    <row r="14" spans="2:10" x14ac:dyDescent="0.25">
      <c r="B14" s="200" t="s">
        <v>987</v>
      </c>
      <c r="C14" s="1163">
        <v>4.362050163576881E-4</v>
      </c>
      <c r="D14" s="1164">
        <v>5.6706652126499455E-3</v>
      </c>
      <c r="E14" s="1164">
        <v>6.8920392584514725E-2</v>
      </c>
      <c r="F14" s="1164">
        <v>0.43424209378407852</v>
      </c>
      <c r="G14" s="1164">
        <v>0.45517993456924755</v>
      </c>
      <c r="H14" s="1165">
        <v>3.5550708833151583E-2</v>
      </c>
      <c r="I14" s="969"/>
      <c r="J14" s="764"/>
    </row>
    <row r="15" spans="2:10" x14ac:dyDescent="0.25">
      <c r="C15" s="1"/>
      <c r="D15" s="1"/>
      <c r="E15" s="1"/>
      <c r="F15" s="1"/>
      <c r="G15" s="1"/>
      <c r="H15" s="1"/>
      <c r="I15" s="1"/>
      <c r="J15" s="764"/>
    </row>
    <row r="16" spans="2:10" ht="15.75" x14ac:dyDescent="0.25">
      <c r="B16" s="15" t="s">
        <v>1071</v>
      </c>
      <c r="C16" s="1166"/>
      <c r="D16" s="1166"/>
      <c r="E16" s="1166"/>
      <c r="F16" s="1166"/>
      <c r="G16" s="1166"/>
      <c r="H16" s="1166"/>
      <c r="I16" s="1"/>
      <c r="J16" s="764"/>
    </row>
    <row r="17" spans="2:10" x14ac:dyDescent="0.25">
      <c r="B17" s="1147" t="s">
        <v>988</v>
      </c>
      <c r="C17" s="1161" t="s">
        <v>978</v>
      </c>
      <c r="D17" s="1161" t="s">
        <v>979</v>
      </c>
      <c r="E17" s="1161" t="s">
        <v>980</v>
      </c>
      <c r="F17" s="1161" t="s">
        <v>981</v>
      </c>
      <c r="G17" s="1161" t="s">
        <v>982</v>
      </c>
      <c r="H17" s="1162" t="s">
        <v>983</v>
      </c>
      <c r="I17" s="1"/>
      <c r="J17" s="764"/>
    </row>
    <row r="18" spans="2:10" x14ac:dyDescent="0.25">
      <c r="B18" s="187" t="s">
        <v>984</v>
      </c>
      <c r="C18" s="1148">
        <v>1.7059994313335229E-3</v>
      </c>
      <c r="D18" s="1148">
        <v>6.8239977253340914E-3</v>
      </c>
      <c r="E18" s="1148">
        <v>5.0042649985783338E-2</v>
      </c>
      <c r="F18" s="1148">
        <v>0.31390389536536822</v>
      </c>
      <c r="G18" s="1148">
        <v>0.55501848166050616</v>
      </c>
      <c r="H18" s="1155">
        <v>7.2504975831674728E-2</v>
      </c>
      <c r="I18" s="969"/>
      <c r="J18" s="764"/>
    </row>
    <row r="19" spans="2:10" x14ac:dyDescent="0.25">
      <c r="B19" s="187" t="s">
        <v>985</v>
      </c>
      <c r="C19" s="1148">
        <v>8.5324232081911264E-4</v>
      </c>
      <c r="D19" s="1148">
        <v>3.9817974971558586E-3</v>
      </c>
      <c r="E19" s="1148">
        <v>4.209328782707622E-2</v>
      </c>
      <c r="F19" s="1148">
        <v>0.38509670079635949</v>
      </c>
      <c r="G19" s="1148">
        <v>0.523037542662116</v>
      </c>
      <c r="H19" s="1155">
        <v>4.4937428896473265E-2</v>
      </c>
      <c r="I19" s="969"/>
      <c r="J19" s="764"/>
    </row>
    <row r="20" spans="2:10" x14ac:dyDescent="0.25">
      <c r="B20" s="187" t="s">
        <v>989</v>
      </c>
      <c r="C20" s="1148">
        <v>1.7069701280227596E-3</v>
      </c>
      <c r="D20" s="1148">
        <v>8.5348506401137988E-3</v>
      </c>
      <c r="E20" s="1148">
        <v>5.2916073968705547E-2</v>
      </c>
      <c r="F20" s="1148">
        <v>0.3467994310099573</v>
      </c>
      <c r="G20" s="1148">
        <v>0.54310099573257464</v>
      </c>
      <c r="H20" s="1155">
        <v>4.694167852062589E-2</v>
      </c>
      <c r="I20" s="969"/>
      <c r="J20" s="764"/>
    </row>
    <row r="21" spans="2:10" x14ac:dyDescent="0.25">
      <c r="B21" s="200" t="s">
        <v>987</v>
      </c>
      <c r="C21" s="1164">
        <v>2.2753128555176336E-3</v>
      </c>
      <c r="D21" s="1164">
        <v>1.5073947667804323E-2</v>
      </c>
      <c r="E21" s="1164">
        <v>7.7360637087599549E-2</v>
      </c>
      <c r="F21" s="1164">
        <v>0.40273037542662116</v>
      </c>
      <c r="G21" s="1164">
        <v>0.46331058020477817</v>
      </c>
      <c r="H21" s="1165">
        <v>3.9249146757679182E-2</v>
      </c>
      <c r="I21" s="969"/>
      <c r="J21" s="764"/>
    </row>
    <row r="22" spans="2:10" x14ac:dyDescent="0.25">
      <c r="C22" s="1"/>
      <c r="D22" s="1"/>
      <c r="E22" s="1"/>
      <c r="F22" s="1"/>
      <c r="G22" s="1"/>
      <c r="H22" s="1"/>
      <c r="I22" s="1"/>
    </row>
    <row r="23" spans="2:10" x14ac:dyDescent="0.25">
      <c r="C23" s="1"/>
      <c r="D23" s="1"/>
      <c r="E23" s="1"/>
      <c r="F23" s="1"/>
      <c r="G23" s="1"/>
      <c r="H23" s="1"/>
      <c r="I23" s="1"/>
    </row>
    <row r="24" spans="2:10" ht="15.75" x14ac:dyDescent="0.25">
      <c r="B24" s="15" t="s">
        <v>1074</v>
      </c>
      <c r="C24" s="1"/>
      <c r="D24" s="1"/>
      <c r="E24" s="1"/>
      <c r="F24" s="1"/>
      <c r="G24" s="1"/>
      <c r="H24" s="1"/>
      <c r="I24" s="1"/>
    </row>
    <row r="25" spans="2:10" x14ac:dyDescent="0.25">
      <c r="B25" s="1147" t="s">
        <v>988</v>
      </c>
      <c r="C25" s="1167" t="s">
        <v>285</v>
      </c>
      <c r="D25" s="1160" t="s">
        <v>978</v>
      </c>
      <c r="E25" s="1161" t="s">
        <v>979</v>
      </c>
      <c r="F25" s="1161" t="s">
        <v>980</v>
      </c>
      <c r="G25" s="1161" t="s">
        <v>981</v>
      </c>
      <c r="H25" s="1161" t="s">
        <v>982</v>
      </c>
      <c r="I25" s="1162" t="s">
        <v>983</v>
      </c>
    </row>
    <row r="26" spans="2:10" ht="15.75" x14ac:dyDescent="0.25">
      <c r="B26" s="182" t="s">
        <v>984</v>
      </c>
      <c r="C26" s="645" t="s">
        <v>52</v>
      </c>
      <c r="D26" s="1151">
        <v>5.8479532163742691E-4</v>
      </c>
      <c r="E26" s="1158">
        <v>2.9239766081871343E-3</v>
      </c>
      <c r="F26" s="1158">
        <v>2.6315789473684209E-2</v>
      </c>
      <c r="G26" s="1158">
        <v>0.24912280701754386</v>
      </c>
      <c r="H26" s="1158">
        <v>0.6304093567251462</v>
      </c>
      <c r="I26" s="1157">
        <v>9.0643274853801165E-2</v>
      </c>
    </row>
    <row r="27" spans="2:10" ht="15.75" x14ac:dyDescent="0.25">
      <c r="B27" s="187"/>
      <c r="C27" s="184" t="s">
        <v>53</v>
      </c>
      <c r="D27" s="1151">
        <v>2.9382957884427031E-3</v>
      </c>
      <c r="E27" s="1158">
        <v>7.8354554358472089E-3</v>
      </c>
      <c r="F27" s="1158">
        <v>8.6190009794319289E-2</v>
      </c>
      <c r="G27" s="1158">
        <v>0.40744368266405484</v>
      </c>
      <c r="H27" s="1158">
        <v>0.44368266405484819</v>
      </c>
      <c r="I27" s="1157">
        <v>5.190989226248776E-2</v>
      </c>
    </row>
    <row r="28" spans="2:10" ht="15.75" x14ac:dyDescent="0.25">
      <c r="B28" s="187"/>
      <c r="C28" s="184" t="s">
        <v>54</v>
      </c>
      <c r="D28" s="1151">
        <v>2.5445292620865142E-3</v>
      </c>
      <c r="E28" s="1158">
        <v>1.3994910941475827E-2</v>
      </c>
      <c r="F28" s="1158">
        <v>5.4707379134860054E-2</v>
      </c>
      <c r="G28" s="1158">
        <v>0.33333333333333331</v>
      </c>
      <c r="H28" s="1158">
        <v>0.53562340966921118</v>
      </c>
      <c r="I28" s="1157">
        <v>5.9796437659033079E-2</v>
      </c>
    </row>
    <row r="29" spans="2:10" ht="15.75" x14ac:dyDescent="0.25">
      <c r="B29" s="182" t="s">
        <v>985</v>
      </c>
      <c r="C29" s="1168" t="s">
        <v>52</v>
      </c>
      <c r="D29" s="1169">
        <v>0</v>
      </c>
      <c r="E29" s="1170">
        <v>2.3405500292568754E-3</v>
      </c>
      <c r="F29" s="1170">
        <v>1.9309537741369221E-2</v>
      </c>
      <c r="G29" s="1170">
        <v>0.3317729666471621</v>
      </c>
      <c r="H29" s="1170">
        <v>0.5939145699239321</v>
      </c>
      <c r="I29" s="1171">
        <v>5.2662375658279699E-2</v>
      </c>
    </row>
    <row r="30" spans="2:10" ht="15.75" x14ac:dyDescent="0.25">
      <c r="B30" s="187"/>
      <c r="C30" s="184" t="s">
        <v>53</v>
      </c>
      <c r="D30" s="1151">
        <v>2.9382957884427031E-3</v>
      </c>
      <c r="E30" s="1158">
        <v>2.9382957884427031E-3</v>
      </c>
      <c r="F30" s="1158">
        <v>7.6395690499510283E-2</v>
      </c>
      <c r="G30" s="1158">
        <v>0.42801175318315376</v>
      </c>
      <c r="H30" s="1158">
        <v>0.45739471106758078</v>
      </c>
      <c r="I30" s="1157">
        <v>3.2321253672869733E-2</v>
      </c>
    </row>
    <row r="31" spans="2:10" ht="15.75" x14ac:dyDescent="0.25">
      <c r="B31" s="200"/>
      <c r="C31" s="171" t="s">
        <v>54</v>
      </c>
      <c r="D31" s="1153">
        <v>0</v>
      </c>
      <c r="E31" s="1172">
        <v>8.9058524173027988E-3</v>
      </c>
      <c r="F31" s="1172">
        <v>4.7073791348600506E-2</v>
      </c>
      <c r="G31" s="1172">
        <v>0.44529262086513993</v>
      </c>
      <c r="H31" s="1172">
        <v>0.45419847328244273</v>
      </c>
      <c r="I31" s="1173">
        <v>4.4529262086513997E-2</v>
      </c>
    </row>
    <row r="32" spans="2:10" ht="15.75" x14ac:dyDescent="0.25">
      <c r="B32" s="187" t="s">
        <v>989</v>
      </c>
      <c r="C32" s="184" t="s">
        <v>52</v>
      </c>
      <c r="D32" s="1151">
        <v>0</v>
      </c>
      <c r="E32" s="1158">
        <v>2.9274004683840752E-3</v>
      </c>
      <c r="F32" s="1158">
        <v>1.9320843091334895E-2</v>
      </c>
      <c r="G32" s="1158">
        <v>0.27224824355971899</v>
      </c>
      <c r="H32" s="1158">
        <v>0.6428571428571429</v>
      </c>
      <c r="I32" s="1157">
        <v>6.2646370023419204E-2</v>
      </c>
    </row>
    <row r="33" spans="2:9" ht="15.75" x14ac:dyDescent="0.25">
      <c r="B33" s="187"/>
      <c r="C33" s="184" t="s">
        <v>53</v>
      </c>
      <c r="D33" s="1151">
        <v>3.9177277179236044E-3</v>
      </c>
      <c r="E33" s="1158">
        <v>1.3712047012732615E-2</v>
      </c>
      <c r="F33" s="1158">
        <v>9.6963761018609207E-2</v>
      </c>
      <c r="G33" s="1158">
        <v>0.43388834476003918</v>
      </c>
      <c r="H33" s="1158">
        <v>0.42507345739471109</v>
      </c>
      <c r="I33" s="1157">
        <v>2.6444662095984329E-2</v>
      </c>
    </row>
    <row r="34" spans="2:9" ht="15.75" x14ac:dyDescent="0.25">
      <c r="B34" s="187"/>
      <c r="C34" s="184" t="s">
        <v>54</v>
      </c>
      <c r="D34" s="1151">
        <v>2.5445292620865142E-3</v>
      </c>
      <c r="E34" s="1158">
        <v>1.3994910941475827E-2</v>
      </c>
      <c r="F34" s="1158">
        <v>6.8702290076335881E-2</v>
      </c>
      <c r="G34" s="1158">
        <v>0.39567430025445294</v>
      </c>
      <c r="H34" s="1158">
        <v>0.47964376590330787</v>
      </c>
      <c r="I34" s="1157">
        <v>3.9440203562340966E-2</v>
      </c>
    </row>
    <row r="35" spans="2:9" ht="15.75" x14ac:dyDescent="0.25">
      <c r="B35" s="182" t="s">
        <v>987</v>
      </c>
      <c r="C35" s="645" t="s">
        <v>52</v>
      </c>
      <c r="D35" s="1169">
        <v>5.8513750731421885E-4</v>
      </c>
      <c r="E35" s="1170">
        <v>6.436512580456407E-3</v>
      </c>
      <c r="F35" s="1170">
        <v>3.452311293153891E-2</v>
      </c>
      <c r="G35" s="1170">
        <v>0.35283791691047395</v>
      </c>
      <c r="H35" s="1170">
        <v>0.55412521942656523</v>
      </c>
      <c r="I35" s="1171">
        <v>5.1492100643651256E-2</v>
      </c>
    </row>
    <row r="36" spans="2:9" ht="15.75" x14ac:dyDescent="0.25">
      <c r="B36" s="187"/>
      <c r="C36" s="184" t="s">
        <v>53</v>
      </c>
      <c r="D36" s="1151">
        <v>3.9177277179236044E-3</v>
      </c>
      <c r="E36" s="1158">
        <v>2.4485798237022526E-2</v>
      </c>
      <c r="F36" s="1158">
        <v>0.13418217433888344</v>
      </c>
      <c r="G36" s="1158">
        <v>0.43878550440744368</v>
      </c>
      <c r="H36" s="1158">
        <v>0.37218413320274241</v>
      </c>
      <c r="I36" s="1157">
        <v>2.6444662095984329E-2</v>
      </c>
    </row>
    <row r="37" spans="2:9" ht="15.75" x14ac:dyDescent="0.25">
      <c r="B37" s="200"/>
      <c r="C37" s="171" t="s">
        <v>54</v>
      </c>
      <c r="D37" s="1153">
        <v>3.8167938931297708E-3</v>
      </c>
      <c r="E37" s="1172">
        <v>2.1628498727735368E-2</v>
      </c>
      <c r="F37" s="1172">
        <v>9.6692111959287536E-2</v>
      </c>
      <c r="G37" s="1172">
        <v>0.46437659033078882</v>
      </c>
      <c r="H37" s="1172">
        <v>0.38422391857506361</v>
      </c>
      <c r="I37" s="1173">
        <v>2.9262086513994912E-2</v>
      </c>
    </row>
    <row r="38" spans="2:9" ht="15.75" x14ac:dyDescent="0.25">
      <c r="B38" s="71"/>
      <c r="C38" s="176"/>
      <c r="D38" s="1158"/>
      <c r="E38" s="1158"/>
      <c r="F38" s="1158"/>
      <c r="G38" s="1158"/>
      <c r="H38" s="1158"/>
      <c r="I38" s="1158"/>
    </row>
    <row r="40" spans="2:9" ht="15.75" x14ac:dyDescent="0.25">
      <c r="B40" s="15" t="s">
        <v>1075</v>
      </c>
    </row>
    <row r="41" spans="2:9" ht="15.75" x14ac:dyDescent="0.25">
      <c r="C41" s="1741" t="s">
        <v>990</v>
      </c>
      <c r="D41" s="1742"/>
      <c r="E41" s="1742"/>
      <c r="F41" s="1742"/>
      <c r="G41" s="1742"/>
      <c r="H41" s="1743"/>
    </row>
    <row r="42" spans="2:9" x14ac:dyDescent="0.25">
      <c r="B42" s="1147" t="s">
        <v>988</v>
      </c>
      <c r="C42" s="1174" t="s">
        <v>978</v>
      </c>
      <c r="D42" s="1174" t="s">
        <v>979</v>
      </c>
      <c r="E42" s="1174" t="s">
        <v>980</v>
      </c>
      <c r="F42" s="1174" t="s">
        <v>981</v>
      </c>
      <c r="G42" s="1174" t="s">
        <v>982</v>
      </c>
      <c r="H42" s="1175" t="s">
        <v>983</v>
      </c>
    </row>
    <row r="43" spans="2:9" x14ac:dyDescent="0.25">
      <c r="B43" s="83" t="s">
        <v>29</v>
      </c>
      <c r="C43" s="1143">
        <v>0</v>
      </c>
      <c r="D43" s="1148">
        <v>0</v>
      </c>
      <c r="E43" s="1148">
        <v>1.4925373134328358E-2</v>
      </c>
      <c r="F43" s="1148">
        <v>0.17910447761194029</v>
      </c>
      <c r="G43" s="1148">
        <v>0.57462686567164178</v>
      </c>
      <c r="H43" s="1155">
        <v>0.23134328358208955</v>
      </c>
      <c r="I43" s="969"/>
    </row>
    <row r="44" spans="2:9" x14ac:dyDescent="0.25">
      <c r="B44" s="83" t="s">
        <v>30</v>
      </c>
      <c r="C44" s="1144">
        <v>0</v>
      </c>
      <c r="D44" s="1148">
        <v>1.6949152542372881E-2</v>
      </c>
      <c r="E44" s="1148">
        <v>5.0847457627118647E-2</v>
      </c>
      <c r="F44" s="1148">
        <v>0.4576271186440678</v>
      </c>
      <c r="G44" s="1148">
        <v>0.44067796610169491</v>
      </c>
      <c r="H44" s="1155">
        <v>3.3898305084745763E-2</v>
      </c>
      <c r="I44" s="969"/>
    </row>
    <row r="45" spans="2:9" x14ac:dyDescent="0.25">
      <c r="B45" s="83" t="s">
        <v>31</v>
      </c>
      <c r="C45" s="1144">
        <v>0</v>
      </c>
      <c r="D45" s="1148">
        <v>0</v>
      </c>
      <c r="E45" s="1148">
        <v>0</v>
      </c>
      <c r="F45" s="1148">
        <v>0.29729729729729731</v>
      </c>
      <c r="G45" s="1148">
        <v>0.6216216216216216</v>
      </c>
      <c r="H45" s="1155">
        <v>8.1081081081081086E-2</v>
      </c>
      <c r="I45" s="969"/>
    </row>
    <row r="46" spans="2:9" x14ac:dyDescent="0.25">
      <c r="B46" s="1176" t="s">
        <v>991</v>
      </c>
      <c r="C46" s="1149">
        <v>1.2468827930174563E-3</v>
      </c>
      <c r="D46" s="1177">
        <v>5.4031587697423106E-3</v>
      </c>
      <c r="E46" s="1177">
        <v>4.738154613466334E-2</v>
      </c>
      <c r="F46" s="1177">
        <v>0.29218620116375726</v>
      </c>
      <c r="G46" s="1177">
        <v>0.57896924355777224</v>
      </c>
      <c r="H46" s="1178">
        <v>7.4812967581047385E-2</v>
      </c>
      <c r="I46" s="969"/>
    </row>
    <row r="47" spans="2:9" x14ac:dyDescent="0.25">
      <c r="B47" s="1179" t="s">
        <v>270</v>
      </c>
      <c r="C47" s="1144">
        <v>6.7069081153588194E-4</v>
      </c>
      <c r="D47" s="1148">
        <v>2.012072434607646E-3</v>
      </c>
      <c r="E47" s="1148">
        <v>2.6156941649899398E-2</v>
      </c>
      <c r="F47" s="1148">
        <v>0.24480214621059693</v>
      </c>
      <c r="G47" s="1148">
        <v>0.64319248826291076</v>
      </c>
      <c r="H47" s="1155">
        <v>8.3165660630449362E-2</v>
      </c>
      <c r="I47" s="969"/>
    </row>
    <row r="48" spans="2:9" x14ac:dyDescent="0.25">
      <c r="B48" s="1179" t="s">
        <v>271</v>
      </c>
      <c r="C48" s="1144">
        <v>2.7586206896551722E-3</v>
      </c>
      <c r="D48" s="1148">
        <v>9.655172413793104E-3</v>
      </c>
      <c r="E48" s="1148">
        <v>9.1034482758620694E-2</v>
      </c>
      <c r="F48" s="1148">
        <v>0.39724137931034481</v>
      </c>
      <c r="G48" s="1148">
        <v>0.44551724137931037</v>
      </c>
      <c r="H48" s="1155">
        <v>5.3793103448275863E-2</v>
      </c>
      <c r="I48" s="969"/>
    </row>
    <row r="49" spans="2:9" ht="15.75" x14ac:dyDescent="0.25">
      <c r="B49" s="41" t="s">
        <v>272</v>
      </c>
      <c r="C49" s="1144">
        <v>0</v>
      </c>
      <c r="D49" s="1148">
        <v>1.5789473684210527E-2</v>
      </c>
      <c r="E49" s="1148">
        <v>4.736842105263158E-2</v>
      </c>
      <c r="F49" s="1148">
        <v>0.26315789473684209</v>
      </c>
      <c r="G49" s="1148">
        <v>0.58421052631578951</v>
      </c>
      <c r="H49" s="1155">
        <v>8.9473684210526316E-2</v>
      </c>
      <c r="I49" s="969"/>
    </row>
    <row r="50" spans="2:9" x14ac:dyDescent="0.25">
      <c r="B50" s="1176" t="s">
        <v>992</v>
      </c>
      <c r="C50" s="1149">
        <v>4.335260115606936E-3</v>
      </c>
      <c r="D50" s="1177">
        <v>1.300578034682081E-2</v>
      </c>
      <c r="E50" s="1177">
        <v>6.358381502890173E-2</v>
      </c>
      <c r="F50" s="1177">
        <v>0.38583815028901736</v>
      </c>
      <c r="G50" s="1177">
        <v>0.48410404624277459</v>
      </c>
      <c r="H50" s="1178">
        <v>4.9132947976878616E-2</v>
      </c>
      <c r="I50" s="969"/>
    </row>
    <row r="51" spans="2:9" x14ac:dyDescent="0.25">
      <c r="B51" s="1179" t="s">
        <v>270</v>
      </c>
      <c r="C51" s="1144">
        <v>0</v>
      </c>
      <c r="D51" s="1148">
        <v>1.0416666666666666E-2</v>
      </c>
      <c r="E51" s="1148">
        <v>4.1666666666666664E-2</v>
      </c>
      <c r="F51" s="1148">
        <v>0.41666666666666669</v>
      </c>
      <c r="G51" s="1148">
        <v>0.51041666666666663</v>
      </c>
      <c r="H51" s="1155">
        <v>2.0833333333333332E-2</v>
      </c>
      <c r="I51" s="969"/>
    </row>
    <row r="52" spans="2:9" x14ac:dyDescent="0.25">
      <c r="B52" s="1179" t="s">
        <v>271</v>
      </c>
      <c r="C52" s="1144">
        <v>3.952569169960474E-3</v>
      </c>
      <c r="D52" s="1148">
        <v>3.952569169960474E-3</v>
      </c>
      <c r="E52" s="1148">
        <v>7.9051383399209488E-2</v>
      </c>
      <c r="F52" s="1148">
        <v>0.43083003952569171</v>
      </c>
      <c r="G52" s="1148">
        <v>0.4268774703557312</v>
      </c>
      <c r="H52" s="1155">
        <v>5.533596837944664E-2</v>
      </c>
      <c r="I52" s="969"/>
    </row>
    <row r="53" spans="2:9" ht="15.75" x14ac:dyDescent="0.25">
      <c r="B53" s="41" t="s">
        <v>272</v>
      </c>
      <c r="C53" s="1144">
        <v>5.8309037900874635E-3</v>
      </c>
      <c r="D53" s="1148">
        <v>2.0408163265306121E-2</v>
      </c>
      <c r="E53" s="1148">
        <v>5.8309037900874633E-2</v>
      </c>
      <c r="F53" s="1148">
        <v>0.34402332361516036</v>
      </c>
      <c r="G53" s="1148">
        <v>0.51895043731778423</v>
      </c>
      <c r="H53" s="1155">
        <v>5.2478134110787174E-2</v>
      </c>
      <c r="I53" s="969"/>
    </row>
    <row r="54" spans="2:9" ht="15.75" x14ac:dyDescent="0.25">
      <c r="B54" s="41" t="s">
        <v>36</v>
      </c>
      <c r="C54" s="1144">
        <v>0</v>
      </c>
      <c r="D54" s="1148">
        <v>5.2910052910052907E-3</v>
      </c>
      <c r="E54" s="1148">
        <v>6.8783068783068779E-2</v>
      </c>
      <c r="F54" s="1148">
        <v>0.38095238095238093</v>
      </c>
      <c r="G54" s="1148">
        <v>0.51851851851851849</v>
      </c>
      <c r="H54" s="1155">
        <v>2.6455026455026454E-2</v>
      </c>
      <c r="I54" s="969"/>
    </row>
    <row r="55" spans="2:9" x14ac:dyDescent="0.25">
      <c r="B55" s="1180" t="s">
        <v>284</v>
      </c>
      <c r="C55" s="1181">
        <v>1.7059994313335229E-3</v>
      </c>
      <c r="D55" s="1182">
        <v>6.8239977253340914E-3</v>
      </c>
      <c r="E55" s="1182">
        <v>5.0042649985783338E-2</v>
      </c>
      <c r="F55" s="1182">
        <v>0.31390389536536822</v>
      </c>
      <c r="G55" s="1182">
        <v>0.55501848166050616</v>
      </c>
      <c r="H55" s="1183">
        <v>7.2504975831674728E-2</v>
      </c>
      <c r="I55" s="969"/>
    </row>
    <row r="56" spans="2:9" x14ac:dyDescent="0.25">
      <c r="C56" s="1"/>
      <c r="D56" s="1"/>
      <c r="E56" s="1"/>
      <c r="F56" s="1"/>
      <c r="G56" s="1"/>
      <c r="H56" s="1"/>
      <c r="I56" s="969"/>
    </row>
    <row r="57" spans="2:9" x14ac:dyDescent="0.25">
      <c r="C57" s="1"/>
      <c r="D57" s="1"/>
      <c r="E57" s="1"/>
      <c r="F57" s="1"/>
      <c r="G57" s="1"/>
      <c r="H57" s="1"/>
      <c r="I57" s="969"/>
    </row>
    <row r="58" spans="2:9" ht="15.75" x14ac:dyDescent="0.25">
      <c r="B58" s="15" t="s">
        <v>1076</v>
      </c>
      <c r="C58" s="1"/>
      <c r="D58" s="1"/>
      <c r="E58" s="1"/>
      <c r="F58" s="1"/>
      <c r="G58" s="1"/>
      <c r="H58" s="1"/>
      <c r="I58" s="969"/>
    </row>
    <row r="59" spans="2:9" ht="15.75" x14ac:dyDescent="0.25">
      <c r="C59" s="1741" t="s">
        <v>985</v>
      </c>
      <c r="D59" s="1742"/>
      <c r="E59" s="1742"/>
      <c r="F59" s="1742"/>
      <c r="G59" s="1742"/>
      <c r="H59" s="1743"/>
      <c r="I59" s="969"/>
    </row>
    <row r="60" spans="2:9" x14ac:dyDescent="0.25">
      <c r="B60" s="1147" t="s">
        <v>988</v>
      </c>
      <c r="C60" s="1161" t="s">
        <v>978</v>
      </c>
      <c r="D60" s="1161" t="s">
        <v>979</v>
      </c>
      <c r="E60" s="1161" t="s">
        <v>980</v>
      </c>
      <c r="F60" s="1161" t="s">
        <v>981</v>
      </c>
      <c r="G60" s="1161" t="s">
        <v>982</v>
      </c>
      <c r="H60" s="1162" t="s">
        <v>983</v>
      </c>
      <c r="I60" s="969"/>
    </row>
    <row r="61" spans="2:9" x14ac:dyDescent="0.25">
      <c r="B61" s="83" t="s">
        <v>29</v>
      </c>
      <c r="C61" s="1143">
        <v>0</v>
      </c>
      <c r="D61" s="1148">
        <v>7.462686567164179E-3</v>
      </c>
      <c r="E61" s="1148">
        <v>2.9850746268656716E-2</v>
      </c>
      <c r="F61" s="1148">
        <v>0.23134328358208955</v>
      </c>
      <c r="G61" s="1148">
        <v>0.58955223880597019</v>
      </c>
      <c r="H61" s="1155">
        <v>0.1417910447761194</v>
      </c>
      <c r="I61" s="969"/>
    </row>
    <row r="62" spans="2:9" x14ac:dyDescent="0.25">
      <c r="B62" s="83" t="s">
        <v>30</v>
      </c>
      <c r="C62" s="1144">
        <v>0</v>
      </c>
      <c r="D62" s="1148">
        <v>0</v>
      </c>
      <c r="E62" s="1148">
        <v>0.10169491525423729</v>
      </c>
      <c r="F62" s="1148">
        <v>0.64406779661016944</v>
      </c>
      <c r="G62" s="1148">
        <v>0.25423728813559321</v>
      </c>
      <c r="H62" s="1155">
        <v>0</v>
      </c>
      <c r="I62" s="969"/>
    </row>
    <row r="63" spans="2:9" x14ac:dyDescent="0.25">
      <c r="B63" s="83" t="s">
        <v>31</v>
      </c>
      <c r="C63" s="1144">
        <v>0</v>
      </c>
      <c r="D63" s="1148">
        <v>0</v>
      </c>
      <c r="E63" s="1148">
        <v>2.7027027027027029E-2</v>
      </c>
      <c r="F63" s="1148">
        <v>0.29729729729729731</v>
      </c>
      <c r="G63" s="1148">
        <v>0.64864864864864868</v>
      </c>
      <c r="H63" s="1155">
        <v>2.7027027027027029E-2</v>
      </c>
      <c r="I63" s="969"/>
    </row>
    <row r="64" spans="2:9" x14ac:dyDescent="0.25">
      <c r="B64" s="1176" t="s">
        <v>991</v>
      </c>
      <c r="C64" s="1149">
        <v>8.3160083160083165E-4</v>
      </c>
      <c r="D64" s="1177">
        <v>2.9106029106029108E-3</v>
      </c>
      <c r="E64" s="1177">
        <v>3.7006237006237008E-2</v>
      </c>
      <c r="F64" s="1177">
        <v>0.35259875259875262</v>
      </c>
      <c r="G64" s="1177">
        <v>0.55925155925155923</v>
      </c>
      <c r="H64" s="1178">
        <v>4.7401247401247404E-2</v>
      </c>
      <c r="I64" s="969"/>
    </row>
    <row r="65" spans="2:9" x14ac:dyDescent="0.25">
      <c r="B65" s="1179" t="s">
        <v>270</v>
      </c>
      <c r="C65" s="1144">
        <v>0</v>
      </c>
      <c r="D65" s="1148">
        <v>2.0134228187919465E-3</v>
      </c>
      <c r="E65" s="1148">
        <v>1.8791946308724831E-2</v>
      </c>
      <c r="F65" s="1148">
        <v>0.32550335570469796</v>
      </c>
      <c r="G65" s="1148">
        <v>0.60604026845637582</v>
      </c>
      <c r="H65" s="1155">
        <v>4.7651006711409399E-2</v>
      </c>
      <c r="I65" s="969"/>
    </row>
    <row r="66" spans="2:9" x14ac:dyDescent="0.25">
      <c r="B66" s="1179" t="s">
        <v>271</v>
      </c>
      <c r="C66" s="1144">
        <v>2.7586206896551722E-3</v>
      </c>
      <c r="D66" s="1148">
        <v>4.1379310344827587E-3</v>
      </c>
      <c r="E66" s="1148">
        <v>7.4482758620689649E-2</v>
      </c>
      <c r="F66" s="1148">
        <v>0.40551724137931033</v>
      </c>
      <c r="G66" s="1148">
        <v>0.48275862068965519</v>
      </c>
      <c r="H66" s="1155">
        <v>3.0344827586206897E-2</v>
      </c>
      <c r="I66" s="969"/>
    </row>
    <row r="67" spans="2:9" ht="15.75" x14ac:dyDescent="0.25">
      <c r="B67" s="41" t="s">
        <v>272</v>
      </c>
      <c r="C67" s="1144">
        <v>0</v>
      </c>
      <c r="D67" s="1148">
        <v>5.263157894736842E-3</v>
      </c>
      <c r="E67" s="1148">
        <v>3.6842105263157891E-2</v>
      </c>
      <c r="F67" s="1148">
        <v>0.36315789473684212</v>
      </c>
      <c r="G67" s="1148">
        <v>0.48421052631578948</v>
      </c>
      <c r="H67" s="1155">
        <v>0.11052631578947368</v>
      </c>
      <c r="I67" s="969"/>
    </row>
    <row r="68" spans="2:9" x14ac:dyDescent="0.25">
      <c r="B68" s="1176" t="s">
        <v>992</v>
      </c>
      <c r="C68" s="1149">
        <v>1.4450867052023121E-3</v>
      </c>
      <c r="D68" s="1177">
        <v>7.2254335260115606E-3</v>
      </c>
      <c r="E68" s="1177">
        <v>5.4913294797687862E-2</v>
      </c>
      <c r="F68" s="1177">
        <v>0.48843930635838151</v>
      </c>
      <c r="G68" s="1177">
        <v>0.41763005780346824</v>
      </c>
      <c r="H68" s="1178">
        <v>3.0346820809248554E-2</v>
      </c>
      <c r="I68" s="969"/>
    </row>
    <row r="69" spans="2:9" x14ac:dyDescent="0.25">
      <c r="B69" s="1179" t="s">
        <v>270</v>
      </c>
      <c r="C69" s="1144">
        <v>0</v>
      </c>
      <c r="D69" s="1148">
        <v>0</v>
      </c>
      <c r="E69" s="1148">
        <v>1.0416666666666666E-2</v>
      </c>
      <c r="F69" s="1148">
        <v>0.46875</v>
      </c>
      <c r="G69" s="1148">
        <v>0.51041666666666663</v>
      </c>
      <c r="H69" s="1155">
        <v>1.0416666666666666E-2</v>
      </c>
      <c r="I69" s="969"/>
    </row>
    <row r="70" spans="2:9" x14ac:dyDescent="0.25">
      <c r="B70" s="1179" t="s">
        <v>271</v>
      </c>
      <c r="C70" s="1144">
        <v>3.952569169960474E-3</v>
      </c>
      <c r="D70" s="1148">
        <v>0</v>
      </c>
      <c r="E70" s="1148">
        <v>8.3003952569169967E-2</v>
      </c>
      <c r="F70" s="1148">
        <v>0.4743083003952569</v>
      </c>
      <c r="G70" s="1148">
        <v>0.39525691699604742</v>
      </c>
      <c r="H70" s="1155">
        <v>4.3478260869565216E-2</v>
      </c>
      <c r="I70" s="969"/>
    </row>
    <row r="71" spans="2:9" ht="15.75" x14ac:dyDescent="0.25">
      <c r="B71" s="41" t="s">
        <v>272</v>
      </c>
      <c r="C71" s="1144">
        <v>0</v>
      </c>
      <c r="D71" s="1148">
        <v>1.4577259475218658E-2</v>
      </c>
      <c r="E71" s="1148">
        <v>4.6647230320699708E-2</v>
      </c>
      <c r="F71" s="1148">
        <v>0.50437317784256563</v>
      </c>
      <c r="G71" s="1148">
        <v>0.40816326530612246</v>
      </c>
      <c r="H71" s="1155">
        <v>2.6239067055393587E-2</v>
      </c>
      <c r="I71" s="969"/>
    </row>
    <row r="72" spans="2:9" ht="15.75" x14ac:dyDescent="0.25">
      <c r="B72" s="41" t="s">
        <v>36</v>
      </c>
      <c r="C72" s="1144">
        <v>0</v>
      </c>
      <c r="D72" s="1148">
        <v>5.2910052910052907E-3</v>
      </c>
      <c r="E72" s="1148">
        <v>5.2910052910052907E-2</v>
      </c>
      <c r="F72" s="1148">
        <v>0.46560846560846558</v>
      </c>
      <c r="G72" s="1148">
        <v>0.46031746031746029</v>
      </c>
      <c r="H72" s="1155">
        <v>1.5873015873015872E-2</v>
      </c>
      <c r="I72" s="969"/>
    </row>
    <row r="73" spans="2:9" x14ac:dyDescent="0.25">
      <c r="B73" s="1180" t="s">
        <v>284</v>
      </c>
      <c r="C73" s="1181">
        <v>8.5324232081911264E-4</v>
      </c>
      <c r="D73" s="1182">
        <v>3.9817974971558586E-3</v>
      </c>
      <c r="E73" s="1182">
        <v>4.209328782707622E-2</v>
      </c>
      <c r="F73" s="1182">
        <v>0.38509670079635949</v>
      </c>
      <c r="G73" s="1182">
        <v>0.523037542662116</v>
      </c>
      <c r="H73" s="1183">
        <v>4.4937428896473265E-2</v>
      </c>
      <c r="I73" s="969"/>
    </row>
    <row r="74" spans="2:9" x14ac:dyDescent="0.25">
      <c r="C74" s="1"/>
      <c r="D74" s="1"/>
      <c r="E74" s="1"/>
      <c r="F74" s="1"/>
      <c r="G74" s="1"/>
      <c r="H74" s="1"/>
      <c r="I74" s="969"/>
    </row>
    <row r="75" spans="2:9" x14ac:dyDescent="0.25">
      <c r="C75" s="1"/>
      <c r="D75" s="1"/>
      <c r="E75" s="1"/>
      <c r="F75" s="1"/>
      <c r="G75" s="1"/>
      <c r="H75" s="1"/>
      <c r="I75" s="969"/>
    </row>
    <row r="76" spans="2:9" ht="15.75" x14ac:dyDescent="0.25">
      <c r="B76" s="15" t="s">
        <v>1077</v>
      </c>
      <c r="C76" s="1"/>
      <c r="D76" s="1"/>
      <c r="E76" s="1"/>
      <c r="F76" s="1"/>
      <c r="G76" s="1"/>
      <c r="H76" s="1"/>
      <c r="I76" s="969"/>
    </row>
    <row r="77" spans="2:9" ht="15.75" x14ac:dyDescent="0.25">
      <c r="C77" s="1741" t="s">
        <v>989</v>
      </c>
      <c r="D77" s="1742"/>
      <c r="E77" s="1742"/>
      <c r="F77" s="1742"/>
      <c r="G77" s="1742"/>
      <c r="H77" s="1743"/>
      <c r="I77" s="969"/>
    </row>
    <row r="78" spans="2:9" x14ac:dyDescent="0.25">
      <c r="B78" s="1147" t="s">
        <v>988</v>
      </c>
      <c r="C78" s="1161" t="s">
        <v>978</v>
      </c>
      <c r="D78" s="1161" t="s">
        <v>979</v>
      </c>
      <c r="E78" s="1161" t="s">
        <v>980</v>
      </c>
      <c r="F78" s="1161" t="s">
        <v>981</v>
      </c>
      <c r="G78" s="1161" t="s">
        <v>982</v>
      </c>
      <c r="H78" s="1162" t="s">
        <v>983</v>
      </c>
      <c r="I78" s="969"/>
    </row>
    <row r="79" spans="2:9" x14ac:dyDescent="0.25">
      <c r="B79" s="187" t="s">
        <v>29</v>
      </c>
      <c r="C79" s="1152">
        <v>0</v>
      </c>
      <c r="D79" s="1152">
        <v>0</v>
      </c>
      <c r="E79" s="1152">
        <v>2.2388059701492536E-2</v>
      </c>
      <c r="F79" s="1152">
        <v>0.17910447761194029</v>
      </c>
      <c r="G79" s="1152">
        <v>0.66417910447761197</v>
      </c>
      <c r="H79" s="1396">
        <v>0.13432835820895522</v>
      </c>
      <c r="I79" s="969"/>
    </row>
    <row r="80" spans="2:9" x14ac:dyDescent="0.25">
      <c r="B80" s="187" t="s">
        <v>30</v>
      </c>
      <c r="C80" s="1152">
        <v>0</v>
      </c>
      <c r="D80" s="1152">
        <v>5.0847457627118647E-2</v>
      </c>
      <c r="E80" s="1152">
        <v>8.4745762711864403E-2</v>
      </c>
      <c r="F80" s="1152">
        <v>0.42372881355932202</v>
      </c>
      <c r="G80" s="1152">
        <v>0.42372881355932202</v>
      </c>
      <c r="H80" s="1397">
        <v>1.6949152542372881E-2</v>
      </c>
      <c r="I80" s="1"/>
    </row>
    <row r="81" spans="2:9" x14ac:dyDescent="0.25">
      <c r="B81" s="187" t="s">
        <v>31</v>
      </c>
      <c r="C81" s="1152">
        <v>0</v>
      </c>
      <c r="D81" s="1152">
        <v>0</v>
      </c>
      <c r="E81" s="1152">
        <v>2.7027027027027029E-2</v>
      </c>
      <c r="F81" s="1152">
        <v>0.24324324324324326</v>
      </c>
      <c r="G81" s="1152">
        <v>0.6216216216216216</v>
      </c>
      <c r="H81" s="1397">
        <v>0.10810810810810811</v>
      </c>
      <c r="I81" s="1"/>
    </row>
    <row r="82" spans="2:9" x14ac:dyDescent="0.25">
      <c r="B82" s="1394" t="s">
        <v>991</v>
      </c>
      <c r="C82" s="1177">
        <v>1.2479201331114808E-3</v>
      </c>
      <c r="D82" s="1177">
        <v>5.8236272878535774E-3</v>
      </c>
      <c r="E82" s="1177">
        <v>4.6589018302828619E-2</v>
      </c>
      <c r="F82" s="1177">
        <v>0.32154742096505823</v>
      </c>
      <c r="G82" s="1177">
        <v>0.57237936772046594</v>
      </c>
      <c r="H82" s="1178">
        <v>5.2412645590682198E-2</v>
      </c>
      <c r="I82" s="969"/>
    </row>
    <row r="83" spans="2:9" x14ac:dyDescent="0.25">
      <c r="B83" s="1395" t="s">
        <v>270</v>
      </c>
      <c r="C83" s="1152">
        <v>0</v>
      </c>
      <c r="D83" s="1152">
        <v>2.6863666890530559E-3</v>
      </c>
      <c r="E83" s="1152">
        <v>2.0147750167897917E-2</v>
      </c>
      <c r="F83" s="1152">
        <v>0.2679650772330423</v>
      </c>
      <c r="G83" s="1152">
        <v>0.6480859637340497</v>
      </c>
      <c r="H83" s="1397">
        <v>6.1114842175957015E-2</v>
      </c>
      <c r="I83" s="969"/>
    </row>
    <row r="84" spans="2:9" x14ac:dyDescent="0.25">
      <c r="B84" s="1395" t="s">
        <v>271</v>
      </c>
      <c r="C84" s="1152">
        <v>4.1379310344827587E-3</v>
      </c>
      <c r="D84" s="1152">
        <v>8.2758620689655175E-3</v>
      </c>
      <c r="E84" s="1152">
        <v>0.10344827586206896</v>
      </c>
      <c r="F84" s="1152">
        <v>0.41655172413793101</v>
      </c>
      <c r="G84" s="1152">
        <v>0.43310344827586206</v>
      </c>
      <c r="H84" s="1397">
        <v>3.4482758620689655E-2</v>
      </c>
      <c r="I84" s="969"/>
    </row>
    <row r="85" spans="2:9" x14ac:dyDescent="0.25">
      <c r="B85" s="1395" t="s">
        <v>272</v>
      </c>
      <c r="C85" s="1152">
        <v>0</v>
      </c>
      <c r="D85" s="1152">
        <v>2.1052631578947368E-2</v>
      </c>
      <c r="E85" s="1152">
        <v>3.6842105263157891E-2</v>
      </c>
      <c r="F85" s="1152">
        <v>0.37894736842105264</v>
      </c>
      <c r="G85" s="1152">
        <v>0.51052631578947372</v>
      </c>
      <c r="H85" s="1397">
        <v>5.2631578947368418E-2</v>
      </c>
      <c r="I85" s="969"/>
    </row>
    <row r="86" spans="2:9" x14ac:dyDescent="0.25">
      <c r="B86" s="1394" t="s">
        <v>992</v>
      </c>
      <c r="C86" s="1177">
        <v>4.335260115606936E-3</v>
      </c>
      <c r="D86" s="1177">
        <v>1.7341040462427744E-2</v>
      </c>
      <c r="E86" s="1177">
        <v>6.7919075144508664E-2</v>
      </c>
      <c r="F86" s="1177">
        <v>0.44364161849710981</v>
      </c>
      <c r="G86" s="1177">
        <v>0.44653179190751446</v>
      </c>
      <c r="H86" s="1178">
        <v>2.023121387283237E-2</v>
      </c>
      <c r="I86" s="1"/>
    </row>
    <row r="87" spans="2:9" x14ac:dyDescent="0.25">
      <c r="B87" s="1179" t="s">
        <v>270</v>
      </c>
      <c r="C87" s="1144">
        <v>0</v>
      </c>
      <c r="D87" s="1148">
        <v>0</v>
      </c>
      <c r="E87" s="1148">
        <v>1.0416666666666666E-2</v>
      </c>
      <c r="F87" s="1148">
        <v>0.38541666666666669</v>
      </c>
      <c r="G87" s="1148">
        <v>0.60416666666666663</v>
      </c>
      <c r="H87" s="1155">
        <v>0</v>
      </c>
      <c r="I87" s="1"/>
    </row>
    <row r="88" spans="2:9" x14ac:dyDescent="0.25">
      <c r="B88" s="1179" t="s">
        <v>271</v>
      </c>
      <c r="C88" s="1144">
        <v>3.952569169960474E-3</v>
      </c>
      <c r="D88" s="1148">
        <v>2.3715415019762844E-2</v>
      </c>
      <c r="E88" s="1148">
        <v>8.6956521739130432E-2</v>
      </c>
      <c r="F88" s="1148">
        <v>0.4743083003952569</v>
      </c>
      <c r="G88" s="1148">
        <v>0.40316205533596838</v>
      </c>
      <c r="H88" s="1155">
        <v>7.9051383399209481E-3</v>
      </c>
      <c r="I88" s="1"/>
    </row>
    <row r="89" spans="2:9" x14ac:dyDescent="0.25">
      <c r="B89" s="1179" t="s">
        <v>272</v>
      </c>
      <c r="C89" s="1144">
        <v>5.8309037900874635E-3</v>
      </c>
      <c r="D89" s="1148">
        <v>1.7492711370262391E-2</v>
      </c>
      <c r="E89" s="1148">
        <v>6.9970845481049565E-2</v>
      </c>
      <c r="F89" s="1148">
        <v>0.43731778425655976</v>
      </c>
      <c r="G89" s="1148">
        <v>0.43440233236151604</v>
      </c>
      <c r="H89" s="1155">
        <v>3.4985422740524783E-2</v>
      </c>
      <c r="I89" s="1"/>
    </row>
    <row r="90" spans="2:9" ht="15.75" x14ac:dyDescent="0.25">
      <c r="B90" s="41" t="s">
        <v>36</v>
      </c>
      <c r="C90" s="1144">
        <v>0</v>
      </c>
      <c r="D90" s="1148">
        <v>5.2910052910052907E-3</v>
      </c>
      <c r="E90" s="1148">
        <v>9.5238095238095233E-2</v>
      </c>
      <c r="F90" s="1148">
        <v>0.42857142857142855</v>
      </c>
      <c r="G90" s="1148">
        <v>0.46031746031746029</v>
      </c>
      <c r="H90" s="1155">
        <v>1.0582010582010581E-2</v>
      </c>
      <c r="I90" s="1"/>
    </row>
    <row r="91" spans="2:9" x14ac:dyDescent="0.25">
      <c r="B91" s="1180" t="s">
        <v>284</v>
      </c>
      <c r="C91" s="1181">
        <v>1.7069701280227596E-3</v>
      </c>
      <c r="D91" s="1182">
        <v>8.5348506401137988E-3</v>
      </c>
      <c r="E91" s="1182">
        <v>5.2916073968705547E-2</v>
      </c>
      <c r="F91" s="1182">
        <v>0.3467994310099573</v>
      </c>
      <c r="G91" s="1182">
        <v>0.54310099573257464</v>
      </c>
      <c r="H91" s="1183">
        <v>4.694167852062589E-2</v>
      </c>
      <c r="I91" s="1"/>
    </row>
    <row r="92" spans="2:9" x14ac:dyDescent="0.25">
      <c r="C92" s="1"/>
      <c r="D92" s="1"/>
      <c r="E92" s="1"/>
      <c r="F92" s="1"/>
      <c r="G92" s="1"/>
      <c r="H92" s="1"/>
      <c r="I92" s="1"/>
    </row>
    <row r="93" spans="2:9" x14ac:dyDescent="0.25">
      <c r="C93" s="1"/>
      <c r="D93" s="1"/>
      <c r="E93" s="1"/>
      <c r="F93" s="1"/>
      <c r="G93" s="1"/>
      <c r="H93" s="1"/>
      <c r="I93" s="1"/>
    </row>
    <row r="94" spans="2:9" ht="15.75" x14ac:dyDescent="0.25">
      <c r="B94" s="15" t="s">
        <v>1078</v>
      </c>
      <c r="C94" s="1"/>
      <c r="D94" s="1"/>
      <c r="E94" s="1"/>
      <c r="F94" s="1"/>
      <c r="G94" s="1"/>
      <c r="H94" s="1"/>
      <c r="I94" s="1"/>
    </row>
    <row r="95" spans="2:9" ht="15.75" x14ac:dyDescent="0.25">
      <c r="C95" s="1741" t="s">
        <v>987</v>
      </c>
      <c r="D95" s="1742"/>
      <c r="E95" s="1742"/>
      <c r="F95" s="1742"/>
      <c r="G95" s="1742"/>
      <c r="H95" s="1743"/>
      <c r="I95" s="1"/>
    </row>
    <row r="96" spans="2:9" x14ac:dyDescent="0.25">
      <c r="B96" s="1147" t="s">
        <v>988</v>
      </c>
      <c r="C96" s="1161" t="s">
        <v>978</v>
      </c>
      <c r="D96" s="1161" t="s">
        <v>979</v>
      </c>
      <c r="E96" s="1161" t="s">
        <v>980</v>
      </c>
      <c r="F96" s="1161" t="s">
        <v>981</v>
      </c>
      <c r="G96" s="1161" t="s">
        <v>982</v>
      </c>
      <c r="H96" s="1162" t="s">
        <v>983</v>
      </c>
      <c r="I96" s="1"/>
    </row>
    <row r="97" spans="2:9" x14ac:dyDescent="0.25">
      <c r="B97" s="83" t="s">
        <v>29</v>
      </c>
      <c r="C97" s="1143">
        <v>0</v>
      </c>
      <c r="D97" s="1148">
        <v>0</v>
      </c>
      <c r="E97" s="1148">
        <v>3.7313432835820892E-2</v>
      </c>
      <c r="F97" s="1148">
        <v>0.23880597014925373</v>
      </c>
      <c r="G97" s="1148">
        <v>0.61194029850746268</v>
      </c>
      <c r="H97" s="1155">
        <v>0.11194029850746269</v>
      </c>
      <c r="I97" s="1"/>
    </row>
    <row r="98" spans="2:9" x14ac:dyDescent="0.25">
      <c r="B98" s="83" t="s">
        <v>30</v>
      </c>
      <c r="C98" s="1144">
        <v>0</v>
      </c>
      <c r="D98" s="1148">
        <v>5.0847457627118647E-2</v>
      </c>
      <c r="E98" s="1148">
        <v>0.15254237288135594</v>
      </c>
      <c r="F98" s="1148">
        <v>0.49152542372881358</v>
      </c>
      <c r="G98" s="1148">
        <v>0.30508474576271188</v>
      </c>
      <c r="H98" s="1155">
        <v>0</v>
      </c>
      <c r="I98" s="1"/>
    </row>
    <row r="99" spans="2:9" x14ac:dyDescent="0.25">
      <c r="B99" s="83" t="s">
        <v>31</v>
      </c>
      <c r="C99" s="1144">
        <v>0</v>
      </c>
      <c r="D99" s="1148">
        <v>0</v>
      </c>
      <c r="E99" s="1148">
        <v>5.4054054054054057E-2</v>
      </c>
      <c r="F99" s="1148">
        <v>0.51351351351351349</v>
      </c>
      <c r="G99" s="1148">
        <v>0.43243243243243246</v>
      </c>
      <c r="H99" s="1155">
        <v>0</v>
      </c>
      <c r="I99" s="1"/>
    </row>
    <row r="100" spans="2:9" x14ac:dyDescent="0.25">
      <c r="B100" s="1176" t="s">
        <v>991</v>
      </c>
      <c r="C100" s="1149">
        <v>1.6632016632016633E-3</v>
      </c>
      <c r="D100" s="1177">
        <v>1.1642411642411643E-2</v>
      </c>
      <c r="E100" s="1177">
        <v>6.6112266112266116E-2</v>
      </c>
      <c r="F100" s="1177">
        <v>0.367983367983368</v>
      </c>
      <c r="G100" s="1177">
        <v>0.5072765072765073</v>
      </c>
      <c r="H100" s="1178">
        <v>4.5322245322245325E-2</v>
      </c>
      <c r="I100" s="969"/>
    </row>
    <row r="101" spans="2:9" x14ac:dyDescent="0.25">
      <c r="B101" s="1395" t="s">
        <v>270</v>
      </c>
      <c r="C101" s="1152">
        <v>6.711409395973154E-4</v>
      </c>
      <c r="D101" s="1152">
        <v>6.0402684563758387E-3</v>
      </c>
      <c r="E101" s="1152">
        <v>3.1543624161073827E-2</v>
      </c>
      <c r="F101" s="1152">
        <v>0.34429530201342284</v>
      </c>
      <c r="G101" s="1152">
        <v>0.56644295302013425</v>
      </c>
      <c r="H101" s="1397">
        <v>5.1006711409395972E-2</v>
      </c>
      <c r="I101" s="969"/>
    </row>
    <row r="102" spans="2:9" x14ac:dyDescent="0.25">
      <c r="B102" s="1395" t="s">
        <v>271</v>
      </c>
      <c r="C102" s="1152">
        <v>4.1379310344827587E-3</v>
      </c>
      <c r="D102" s="1152">
        <v>1.9310344827586208E-2</v>
      </c>
      <c r="E102" s="1152">
        <v>0.13793103448275862</v>
      </c>
      <c r="F102" s="1152">
        <v>0.41655172413793101</v>
      </c>
      <c r="G102" s="1152">
        <v>0.38896551724137929</v>
      </c>
      <c r="H102" s="1397">
        <v>3.310344827586207E-2</v>
      </c>
      <c r="I102" s="969"/>
    </row>
    <row r="103" spans="2:9" x14ac:dyDescent="0.25">
      <c r="B103" s="1395" t="s">
        <v>272</v>
      </c>
      <c r="C103" s="1152">
        <v>0</v>
      </c>
      <c r="D103" s="1152">
        <v>2.6315789473684209E-2</v>
      </c>
      <c r="E103" s="1152">
        <v>6.3157894736842107E-2</v>
      </c>
      <c r="F103" s="1152">
        <v>0.36842105263157893</v>
      </c>
      <c r="G103" s="1152">
        <v>0.49473684210526314</v>
      </c>
      <c r="H103" s="1397">
        <v>4.736842105263158E-2</v>
      </c>
      <c r="I103" s="969"/>
    </row>
    <row r="104" spans="2:9" x14ac:dyDescent="0.25">
      <c r="B104" s="1176" t="s">
        <v>992</v>
      </c>
      <c r="C104" s="1149">
        <v>5.7803468208092483E-3</v>
      </c>
      <c r="D104" s="1177">
        <v>2.7456647398843931E-2</v>
      </c>
      <c r="E104" s="1177">
        <v>9.8265895953757232E-2</v>
      </c>
      <c r="F104" s="1177">
        <v>0.52023121387283233</v>
      </c>
      <c r="G104" s="1177">
        <v>0.32947976878612717</v>
      </c>
      <c r="H104" s="1178">
        <v>1.8786127167630059E-2</v>
      </c>
      <c r="I104" s="1"/>
    </row>
    <row r="105" spans="2:9" x14ac:dyDescent="0.25">
      <c r="B105" s="1179" t="s">
        <v>270</v>
      </c>
      <c r="C105" s="1144">
        <v>0</v>
      </c>
      <c r="D105" s="1148">
        <v>1.0416666666666666E-2</v>
      </c>
      <c r="E105" s="1148">
        <v>9.375E-2</v>
      </c>
      <c r="F105" s="1148">
        <v>0.58333333333333337</v>
      </c>
      <c r="G105" s="1148">
        <v>0.3125</v>
      </c>
      <c r="H105" s="1155">
        <v>0</v>
      </c>
      <c r="I105" s="1"/>
    </row>
    <row r="106" spans="2:9" x14ac:dyDescent="0.25">
      <c r="B106" s="1179" t="s">
        <v>271</v>
      </c>
      <c r="C106" s="1144">
        <v>3.952569169960474E-3</v>
      </c>
      <c r="D106" s="1148">
        <v>3.1620553359683792E-2</v>
      </c>
      <c r="E106" s="1148">
        <v>0.13833992094861661</v>
      </c>
      <c r="F106" s="1148">
        <v>0.48616600790513836</v>
      </c>
      <c r="G106" s="1148">
        <v>0.32806324110671936</v>
      </c>
      <c r="H106" s="1155">
        <v>1.1857707509881422E-2</v>
      </c>
      <c r="I106" s="969"/>
    </row>
    <row r="107" spans="2:9" x14ac:dyDescent="0.25">
      <c r="B107" s="1179" t="s">
        <v>272</v>
      </c>
      <c r="C107" s="1144">
        <v>8.7463556851311956E-3</v>
      </c>
      <c r="D107" s="1148">
        <v>2.9154518950437316E-2</v>
      </c>
      <c r="E107" s="1148">
        <v>6.9970845481049565E-2</v>
      </c>
      <c r="F107" s="1148">
        <v>0.5276967930029155</v>
      </c>
      <c r="G107" s="1148">
        <v>0.33527696793002915</v>
      </c>
      <c r="H107" s="1155">
        <v>2.9154518950437316E-2</v>
      </c>
      <c r="I107" s="1"/>
    </row>
    <row r="108" spans="2:9" ht="15.75" x14ac:dyDescent="0.25">
      <c r="B108" s="41" t="s">
        <v>36</v>
      </c>
      <c r="C108" s="1144">
        <v>0</v>
      </c>
      <c r="D108" s="1148">
        <v>1.5873015873015872E-2</v>
      </c>
      <c r="E108" s="1148">
        <v>0.15343915343915343</v>
      </c>
      <c r="F108" s="1148">
        <v>0.48148148148148145</v>
      </c>
      <c r="G108" s="1148">
        <v>0.3439153439153439</v>
      </c>
      <c r="H108" s="1155">
        <v>5.2910052910052907E-3</v>
      </c>
      <c r="I108" s="1"/>
    </row>
    <row r="109" spans="2:9" x14ac:dyDescent="0.25">
      <c r="B109" s="1180" t="s">
        <v>284</v>
      </c>
      <c r="C109" s="1181">
        <v>2.2753128555176336E-3</v>
      </c>
      <c r="D109" s="1182">
        <v>1.5073947667804323E-2</v>
      </c>
      <c r="E109" s="1182">
        <v>7.7360637087599549E-2</v>
      </c>
      <c r="F109" s="1182">
        <v>0.40273037542662116</v>
      </c>
      <c r="G109" s="1182">
        <v>0.46331058020477817</v>
      </c>
      <c r="H109" s="1183">
        <v>3.9249146757679182E-2</v>
      </c>
      <c r="I109" s="1"/>
    </row>
    <row r="110" spans="2:9" x14ac:dyDescent="0.25">
      <c r="B110" s="1139"/>
      <c r="C110" s="1140"/>
      <c r="D110" s="1140"/>
      <c r="E110" s="1140"/>
      <c r="F110" s="1140"/>
      <c r="G110" s="1140"/>
      <c r="H110" s="1140"/>
      <c r="I110" s="1"/>
    </row>
  </sheetData>
  <mergeCells count="4">
    <mergeCell ref="C41:H41"/>
    <mergeCell ref="C59:H59"/>
    <mergeCell ref="C77:H77"/>
    <mergeCell ref="C95:H95"/>
  </mergeCells>
  <pageMargins left="0.25" right="0.25" top="0.75" bottom="0.75" header="0.3" footer="0.3"/>
  <pageSetup paperSize="9" scale="7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J47"/>
  <sheetViews>
    <sheetView zoomScaleNormal="100" workbookViewId="0">
      <selection activeCell="B2" sqref="B2"/>
    </sheetView>
  </sheetViews>
  <sheetFormatPr defaultRowHeight="15" x14ac:dyDescent="0.25"/>
  <cols>
    <col min="2" max="2" width="44" customWidth="1"/>
    <col min="3" max="3" width="18.85546875" customWidth="1"/>
    <col min="4" max="4" width="20.28515625" customWidth="1"/>
    <col min="5" max="8" width="20.140625" customWidth="1"/>
    <col min="9" max="10" width="13.28515625" customWidth="1"/>
  </cols>
  <sheetData>
    <row r="1" spans="2:9" ht="15.75" x14ac:dyDescent="0.25">
      <c r="B1" s="15" t="s">
        <v>1079</v>
      </c>
    </row>
    <row r="2" spans="2:9" ht="15.75" x14ac:dyDescent="0.25">
      <c r="B2" s="15"/>
    </row>
    <row r="3" spans="2:9" ht="15.75" x14ac:dyDescent="0.25">
      <c r="B3" s="67" t="s">
        <v>940</v>
      </c>
    </row>
    <row r="4" spans="2:9" ht="15.75" x14ac:dyDescent="0.25">
      <c r="B4" s="1061" t="s">
        <v>1028</v>
      </c>
    </row>
    <row r="5" spans="2:9" ht="15.75" x14ac:dyDescent="0.25">
      <c r="B5" s="67" t="s">
        <v>1148</v>
      </c>
      <c r="C5" s="1"/>
      <c r="D5" s="1"/>
      <c r="E5" s="1"/>
      <c r="F5" s="1"/>
      <c r="G5" s="1"/>
    </row>
    <row r="6" spans="2:9" ht="15.75" x14ac:dyDescent="0.25">
      <c r="B6" s="140" t="s">
        <v>941</v>
      </c>
    </row>
    <row r="7" spans="2:9" ht="15.75" x14ac:dyDescent="0.25">
      <c r="B7" s="140" t="s">
        <v>12</v>
      </c>
    </row>
    <row r="9" spans="2:9" x14ac:dyDescent="0.25">
      <c r="B9" s="14" t="s">
        <v>1083</v>
      </c>
    </row>
    <row r="10" spans="2:9" ht="30" x14ac:dyDescent="0.25">
      <c r="B10" s="1137" t="s">
        <v>942</v>
      </c>
      <c r="C10" s="1184" t="s">
        <v>993</v>
      </c>
      <c r="D10" s="1185" t="s">
        <v>994</v>
      </c>
      <c r="E10" s="1185" t="s">
        <v>995</v>
      </c>
      <c r="F10" s="1185" t="s">
        <v>996</v>
      </c>
      <c r="G10" s="1185" t="s">
        <v>997</v>
      </c>
      <c r="H10" s="1186" t="s">
        <v>998</v>
      </c>
      <c r="I10" s="68"/>
    </row>
    <row r="11" spans="2:9" x14ac:dyDescent="0.25">
      <c r="B11" s="1138" t="s">
        <v>28</v>
      </c>
      <c r="C11" s="1187">
        <v>6.5387968613775068E-4</v>
      </c>
      <c r="D11" s="1188">
        <v>6.320836965998256E-3</v>
      </c>
      <c r="E11" s="1188">
        <v>7.4324324324324328E-2</v>
      </c>
      <c r="F11" s="1188">
        <v>0.46708805579773321</v>
      </c>
      <c r="G11" s="1188">
        <v>0.42763731473408895</v>
      </c>
      <c r="H11" s="1189">
        <v>2.3975588491717523E-2</v>
      </c>
      <c r="I11" s="1190"/>
    </row>
    <row r="12" spans="2:9" x14ac:dyDescent="0.25">
      <c r="B12" s="1191" t="s">
        <v>948</v>
      </c>
      <c r="C12" s="1192">
        <v>2.274665908444697E-3</v>
      </c>
      <c r="D12" s="1193">
        <v>1.8197327267557576E-2</v>
      </c>
      <c r="E12" s="1193">
        <v>9.9232300255899908E-2</v>
      </c>
      <c r="F12" s="1193">
        <v>0.52288882570372475</v>
      </c>
      <c r="G12" s="1193">
        <v>0.34574921808359399</v>
      </c>
      <c r="H12" s="1194">
        <v>1.1657662780779073E-2</v>
      </c>
      <c r="I12" s="1190"/>
    </row>
    <row r="13" spans="2:9" x14ac:dyDescent="0.25">
      <c r="C13" s="68"/>
      <c r="D13" s="68"/>
      <c r="E13" s="68"/>
      <c r="F13" s="68"/>
      <c r="G13" s="68"/>
      <c r="H13" s="68"/>
      <c r="I13" s="68"/>
    </row>
    <row r="14" spans="2:9" x14ac:dyDescent="0.25">
      <c r="B14" s="14" t="s">
        <v>1082</v>
      </c>
      <c r="C14" s="68"/>
      <c r="D14" s="68"/>
      <c r="E14" s="68"/>
      <c r="F14" s="68"/>
      <c r="G14" s="68"/>
      <c r="H14" s="68"/>
      <c r="I14" s="68"/>
    </row>
    <row r="15" spans="2:9" ht="30" x14ac:dyDescent="0.25">
      <c r="B15" s="1147" t="s">
        <v>949</v>
      </c>
      <c r="C15" s="1195" t="s">
        <v>993</v>
      </c>
      <c r="D15" s="1196" t="s">
        <v>994</v>
      </c>
      <c r="E15" s="1196" t="s">
        <v>995</v>
      </c>
      <c r="F15" s="1196" t="s">
        <v>996</v>
      </c>
      <c r="G15" s="1196" t="s">
        <v>997</v>
      </c>
      <c r="H15" s="1197" t="s">
        <v>998</v>
      </c>
      <c r="I15" s="68"/>
    </row>
    <row r="16" spans="2:9" ht="15.75" x14ac:dyDescent="0.25">
      <c r="B16" s="41" t="s">
        <v>52</v>
      </c>
      <c r="C16" s="1198">
        <v>5.8479532163742691E-4</v>
      </c>
      <c r="D16" s="1199">
        <v>8.771929824561403E-3</v>
      </c>
      <c r="E16" s="1199">
        <v>4.736842105263158E-2</v>
      </c>
      <c r="F16" s="1199">
        <v>0.50350877192982457</v>
      </c>
      <c r="G16" s="1199">
        <v>0.42748538011695908</v>
      </c>
      <c r="H16" s="1200">
        <v>1.2280701754385965E-2</v>
      </c>
      <c r="I16" s="1190"/>
    </row>
    <row r="17" spans="1:10" ht="15.75" x14ac:dyDescent="0.25">
      <c r="B17" s="41" t="s">
        <v>53</v>
      </c>
      <c r="C17" s="1201">
        <v>3.9177277179236044E-3</v>
      </c>
      <c r="D17" s="1202">
        <v>2.9382957884427033E-2</v>
      </c>
      <c r="E17" s="1202">
        <v>0.1694417238001959</v>
      </c>
      <c r="F17" s="1202">
        <v>0.52399608227228212</v>
      </c>
      <c r="G17" s="1202">
        <v>0.26640548481880511</v>
      </c>
      <c r="H17" s="1203">
        <v>6.8560235063663075E-3</v>
      </c>
      <c r="I17" s="68"/>
    </row>
    <row r="18" spans="1:10" ht="15.75" x14ac:dyDescent="0.25">
      <c r="B18" s="41" t="s">
        <v>54</v>
      </c>
      <c r="C18" s="1201">
        <v>3.8167938931297708E-3</v>
      </c>
      <c r="D18" s="1202">
        <v>2.4173027989821884E-2</v>
      </c>
      <c r="E18" s="1202">
        <v>0.12086513994910941</v>
      </c>
      <c r="F18" s="1202">
        <v>0.56361323155216281</v>
      </c>
      <c r="G18" s="1202">
        <v>0.27099236641221375</v>
      </c>
      <c r="H18" s="1203">
        <v>1.653944020356234E-2</v>
      </c>
      <c r="I18" s="68"/>
    </row>
    <row r="19" spans="1:10" x14ac:dyDescent="0.25">
      <c r="B19" s="1145" t="s">
        <v>37</v>
      </c>
      <c r="C19" s="1204">
        <v>2.274665908444697E-3</v>
      </c>
      <c r="D19" s="1205">
        <v>1.8197327267557576E-2</v>
      </c>
      <c r="E19" s="1205">
        <v>9.9232300255899908E-2</v>
      </c>
      <c r="F19" s="1205">
        <v>0.52288882570372475</v>
      </c>
      <c r="G19" s="1205">
        <v>0.34574921808359399</v>
      </c>
      <c r="H19" s="1206">
        <v>1.1657662780779073E-2</v>
      </c>
      <c r="I19" s="68"/>
    </row>
    <row r="20" spans="1:10" x14ac:dyDescent="0.25">
      <c r="C20" s="68"/>
      <c r="D20" s="68"/>
      <c r="E20" s="68"/>
      <c r="F20" s="68"/>
      <c r="G20" s="68"/>
      <c r="H20" s="68"/>
      <c r="I20" s="68"/>
    </row>
    <row r="21" spans="1:10" x14ac:dyDescent="0.25">
      <c r="C21" s="68"/>
      <c r="D21" s="68"/>
      <c r="E21" s="68"/>
      <c r="F21" s="68"/>
      <c r="G21" s="68"/>
      <c r="H21" s="68"/>
      <c r="I21" s="68"/>
    </row>
    <row r="22" spans="1:10" x14ac:dyDescent="0.25">
      <c r="A22" s="71"/>
      <c r="B22" s="14" t="s">
        <v>1081</v>
      </c>
      <c r="C22" s="1202"/>
      <c r="D22" s="1202"/>
      <c r="E22" s="1202"/>
      <c r="F22" s="1202"/>
      <c r="G22" s="1202"/>
      <c r="H22" s="1202"/>
      <c r="I22" s="1202"/>
      <c r="J22" s="1146"/>
    </row>
    <row r="23" spans="1:10" ht="30" x14ac:dyDescent="0.25">
      <c r="A23" s="71"/>
      <c r="B23" s="1147" t="s">
        <v>950</v>
      </c>
      <c r="C23" s="1195" t="s">
        <v>993</v>
      </c>
      <c r="D23" s="1196" t="s">
        <v>994</v>
      </c>
      <c r="E23" s="1196" t="s">
        <v>995</v>
      </c>
      <c r="F23" s="1196" t="s">
        <v>996</v>
      </c>
      <c r="G23" s="1196" t="s">
        <v>997</v>
      </c>
      <c r="H23" s="1197" t="s">
        <v>998</v>
      </c>
      <c r="I23" s="1202"/>
      <c r="J23" s="1146"/>
    </row>
    <row r="24" spans="1:10" ht="15.75" x14ac:dyDescent="0.25">
      <c r="A24" s="71"/>
      <c r="B24" s="41" t="s">
        <v>29</v>
      </c>
      <c r="C24" s="1198">
        <v>0</v>
      </c>
      <c r="D24" s="1199">
        <v>7.462686567164179E-3</v>
      </c>
      <c r="E24" s="1199">
        <v>5.9701492537313432E-2</v>
      </c>
      <c r="F24" s="1199">
        <v>0.38805970149253732</v>
      </c>
      <c r="G24" s="1199">
        <v>0.5149253731343284</v>
      </c>
      <c r="H24" s="1200">
        <v>2.9850746268656716E-2</v>
      </c>
      <c r="I24" s="1202"/>
      <c r="J24" s="1146"/>
    </row>
    <row r="25" spans="1:10" ht="15.75" x14ac:dyDescent="0.25">
      <c r="A25" s="71"/>
      <c r="B25" s="41" t="s">
        <v>30</v>
      </c>
      <c r="C25" s="1201">
        <v>0</v>
      </c>
      <c r="D25" s="1202">
        <v>5.0847457627118647E-2</v>
      </c>
      <c r="E25" s="1202">
        <v>0.20338983050847459</v>
      </c>
      <c r="F25" s="1202">
        <v>0.55932203389830504</v>
      </c>
      <c r="G25" s="1202">
        <v>0.1864406779661017</v>
      </c>
      <c r="H25" s="1203">
        <v>0</v>
      </c>
      <c r="I25" s="1202"/>
      <c r="J25" s="1146"/>
    </row>
    <row r="26" spans="1:10" ht="15.75" x14ac:dyDescent="0.25">
      <c r="A26" s="71"/>
      <c r="B26" s="41" t="s">
        <v>31</v>
      </c>
      <c r="C26" s="1201">
        <v>0</v>
      </c>
      <c r="D26" s="1202">
        <v>0</v>
      </c>
      <c r="E26" s="1202">
        <v>5.4054054054054057E-2</v>
      </c>
      <c r="F26" s="1202">
        <v>0.56756756756756754</v>
      </c>
      <c r="G26" s="1202">
        <v>0.3783783783783784</v>
      </c>
      <c r="H26" s="1203">
        <v>0</v>
      </c>
      <c r="I26" s="1202"/>
      <c r="J26" s="1146"/>
    </row>
    <row r="27" spans="1:10" ht="15.75" x14ac:dyDescent="0.25">
      <c r="A27" s="71"/>
      <c r="B27" s="280" t="s">
        <v>32</v>
      </c>
      <c r="C27" s="1207">
        <v>1.6625103906899418E-3</v>
      </c>
      <c r="D27" s="1208">
        <v>1.3715710723192019E-2</v>
      </c>
      <c r="E27" s="1208">
        <v>8.7281795511221949E-2</v>
      </c>
      <c r="F27" s="1208">
        <v>0.50290939318370742</v>
      </c>
      <c r="G27" s="1208">
        <v>0.38113050706566914</v>
      </c>
      <c r="H27" s="1209">
        <v>1.3300083125519535E-2</v>
      </c>
      <c r="I27" s="1202"/>
      <c r="J27" s="1146"/>
    </row>
    <row r="28" spans="1:10" ht="31.5" x14ac:dyDescent="0.25">
      <c r="A28" s="71"/>
      <c r="B28" s="1150" t="s">
        <v>57</v>
      </c>
      <c r="C28" s="1201">
        <v>0</v>
      </c>
      <c r="D28" s="1202">
        <v>2.0881670533642691E-2</v>
      </c>
      <c r="E28" s="1202">
        <v>0.14385150812064965</v>
      </c>
      <c r="F28" s="1202">
        <v>0.51276102088167053</v>
      </c>
      <c r="G28" s="1202">
        <v>0.308584686774942</v>
      </c>
      <c r="H28" s="1203">
        <v>1.3921113689095127E-2</v>
      </c>
      <c r="I28" s="1202"/>
      <c r="J28" s="1146"/>
    </row>
    <row r="29" spans="1:10" ht="31.5" x14ac:dyDescent="0.25">
      <c r="A29" s="71"/>
      <c r="B29" s="1150" t="s">
        <v>58</v>
      </c>
      <c r="C29" s="1201">
        <v>2.0253164556962027E-3</v>
      </c>
      <c r="D29" s="1202">
        <v>1.2151898734177215E-2</v>
      </c>
      <c r="E29" s="1202">
        <v>7.4936708860759496E-2</v>
      </c>
      <c r="F29" s="1202">
        <v>0.50075949367088612</v>
      </c>
      <c r="G29" s="1202">
        <v>0.39696202531645569</v>
      </c>
      <c r="H29" s="1203">
        <v>1.3164556962025316E-2</v>
      </c>
      <c r="I29" s="1202"/>
      <c r="J29" s="1146"/>
    </row>
    <row r="30" spans="1:10" ht="15.75" x14ac:dyDescent="0.25">
      <c r="A30" s="71"/>
      <c r="B30" s="280" t="s">
        <v>35</v>
      </c>
      <c r="C30" s="1207">
        <v>5.7803468208092483E-3</v>
      </c>
      <c r="D30" s="1208">
        <v>3.4682080924855488E-2</v>
      </c>
      <c r="E30" s="1208">
        <v>0.11560693641618497</v>
      </c>
      <c r="F30" s="1208">
        <v>0.60404624277456642</v>
      </c>
      <c r="G30" s="1208">
        <v>0.23410404624277456</v>
      </c>
      <c r="H30" s="1209">
        <v>5.7803468208092483E-3</v>
      </c>
      <c r="I30" s="1202"/>
      <c r="J30" s="1146"/>
    </row>
    <row r="31" spans="1:10" ht="31.5" x14ac:dyDescent="0.25">
      <c r="A31" s="71"/>
      <c r="B31" s="1150" t="s">
        <v>57</v>
      </c>
      <c r="C31" s="1201">
        <v>6.1601642710472282E-3</v>
      </c>
      <c r="D31" s="1202">
        <v>3.4907597535934289E-2</v>
      </c>
      <c r="E31" s="1202">
        <v>0.11498973305954825</v>
      </c>
      <c r="F31" s="1202">
        <v>0.58521560574948661</v>
      </c>
      <c r="G31" s="1202">
        <v>0.25462012320328542</v>
      </c>
      <c r="H31" s="1203">
        <v>4.1067761806981521E-3</v>
      </c>
      <c r="I31" s="1202"/>
      <c r="J31" s="1146"/>
    </row>
    <row r="32" spans="1:10" ht="31.5" x14ac:dyDescent="0.25">
      <c r="A32" s="71"/>
      <c r="B32" s="1150" t="s">
        <v>58</v>
      </c>
      <c r="C32" s="1201">
        <v>4.8780487804878049E-3</v>
      </c>
      <c r="D32" s="1202">
        <v>3.4146341463414637E-2</v>
      </c>
      <c r="E32" s="1202">
        <v>0.11707317073170732</v>
      </c>
      <c r="F32" s="1202">
        <v>0.64878048780487807</v>
      </c>
      <c r="G32" s="1202">
        <v>0.18536585365853658</v>
      </c>
      <c r="H32" s="1203">
        <v>9.7560975609756097E-3</v>
      </c>
      <c r="I32" s="1202"/>
      <c r="J32" s="1146"/>
    </row>
    <row r="33" spans="1:10" ht="15.75" x14ac:dyDescent="0.25">
      <c r="A33" s="71"/>
      <c r="B33" s="41" t="s">
        <v>36</v>
      </c>
      <c r="C33" s="1201">
        <v>0</v>
      </c>
      <c r="D33" s="1202">
        <v>1.5873015873015872E-2</v>
      </c>
      <c r="E33" s="1202">
        <v>0.19576719576719576</v>
      </c>
      <c r="F33" s="1202">
        <v>0.55555555555555558</v>
      </c>
      <c r="G33" s="1202">
        <v>0.2275132275132275</v>
      </c>
      <c r="H33" s="1203">
        <v>5.2910052910052907E-3</v>
      </c>
      <c r="I33" s="1202"/>
      <c r="J33" s="1146"/>
    </row>
    <row r="34" spans="1:10" x14ac:dyDescent="0.25">
      <c r="A34" s="71"/>
      <c r="B34" s="1145" t="s">
        <v>37</v>
      </c>
      <c r="C34" s="1204">
        <v>2.274665908444697E-3</v>
      </c>
      <c r="D34" s="1205">
        <v>1.8197327267557576E-2</v>
      </c>
      <c r="E34" s="1205">
        <v>9.9232300255899908E-2</v>
      </c>
      <c r="F34" s="1205">
        <v>0.52288882570372475</v>
      </c>
      <c r="G34" s="1205">
        <v>0.34574921808359399</v>
      </c>
      <c r="H34" s="1206">
        <v>1.1657662780779073E-2</v>
      </c>
      <c r="I34" s="1202"/>
      <c r="J34" s="1146"/>
    </row>
    <row r="35" spans="1:10" x14ac:dyDescent="0.25">
      <c r="A35" s="71"/>
      <c r="B35" s="71"/>
      <c r="C35" s="1202"/>
      <c r="D35" s="1202"/>
      <c r="E35" s="1202"/>
      <c r="F35" s="1202"/>
      <c r="G35" s="1202"/>
      <c r="H35" s="1202"/>
      <c r="I35" s="1202"/>
      <c r="J35" s="1146"/>
    </row>
    <row r="36" spans="1:10" x14ac:dyDescent="0.25">
      <c r="A36" s="71"/>
      <c r="B36" s="71"/>
      <c r="C36" s="1202"/>
      <c r="D36" s="1202"/>
      <c r="E36" s="1202"/>
      <c r="F36" s="1202"/>
      <c r="G36" s="1202"/>
      <c r="H36" s="1202"/>
      <c r="I36" s="1202"/>
      <c r="J36" s="1146"/>
    </row>
    <row r="37" spans="1:10" x14ac:dyDescent="0.25">
      <c r="A37" s="71"/>
      <c r="B37" s="14" t="s">
        <v>1080</v>
      </c>
      <c r="C37" s="1202"/>
      <c r="D37" s="1202"/>
      <c r="E37" s="1202"/>
      <c r="F37" s="1202"/>
      <c r="G37" s="1202"/>
      <c r="H37" s="1202"/>
      <c r="I37" s="1202"/>
      <c r="J37" s="1146"/>
    </row>
    <row r="38" spans="1:10" ht="30" x14ac:dyDescent="0.25">
      <c r="A38" s="71"/>
      <c r="B38" s="1147" t="s">
        <v>951</v>
      </c>
      <c r="C38" s="1195" t="s">
        <v>993</v>
      </c>
      <c r="D38" s="1196" t="s">
        <v>994</v>
      </c>
      <c r="E38" s="1196" t="s">
        <v>995</v>
      </c>
      <c r="F38" s="1196" t="s">
        <v>996</v>
      </c>
      <c r="G38" s="1196" t="s">
        <v>997</v>
      </c>
      <c r="H38" s="1197" t="s">
        <v>998</v>
      </c>
      <c r="I38" s="1202"/>
      <c r="J38" s="1146"/>
    </row>
    <row r="39" spans="1:10" ht="15.75" x14ac:dyDescent="0.25">
      <c r="A39" s="71"/>
      <c r="B39" s="280" t="s">
        <v>56</v>
      </c>
      <c r="C39" s="1210">
        <v>1.6625103906899418E-3</v>
      </c>
      <c r="D39" s="1211">
        <v>1.3715710723192019E-2</v>
      </c>
      <c r="E39" s="1211">
        <v>8.7281795511221949E-2</v>
      </c>
      <c r="F39" s="1211">
        <v>0.50290939318370742</v>
      </c>
      <c r="G39" s="1211">
        <v>0.38113050706566914</v>
      </c>
      <c r="H39" s="1212">
        <v>1.3300083125519535E-2</v>
      </c>
      <c r="I39" s="1202"/>
      <c r="J39" s="1146"/>
    </row>
    <row r="40" spans="1:10" ht="15.75" x14ac:dyDescent="0.25">
      <c r="A40" s="71"/>
      <c r="B40" s="41" t="s">
        <v>270</v>
      </c>
      <c r="C40" s="1201">
        <v>6.7069081153588194E-4</v>
      </c>
      <c r="D40" s="1202">
        <v>8.0482897384305842E-3</v>
      </c>
      <c r="E40" s="1202">
        <v>4.4265593561368208E-2</v>
      </c>
      <c r="F40" s="1202">
        <v>0.4983232729711603</v>
      </c>
      <c r="G40" s="1202">
        <v>0.43661971830985913</v>
      </c>
      <c r="H40" s="1203">
        <v>1.2072434607645875E-2</v>
      </c>
      <c r="I40" s="1202"/>
      <c r="J40" s="1146"/>
    </row>
    <row r="41" spans="1:10" ht="15.75" x14ac:dyDescent="0.25">
      <c r="A41" s="71"/>
      <c r="B41" s="41" t="s">
        <v>271</v>
      </c>
      <c r="C41" s="1201">
        <v>4.1379310344827587E-3</v>
      </c>
      <c r="D41" s="1202">
        <v>2.2068965517241378E-2</v>
      </c>
      <c r="E41" s="1202">
        <v>0.17793103448275863</v>
      </c>
      <c r="F41" s="1202">
        <v>0.51172413793103444</v>
      </c>
      <c r="G41" s="1202">
        <v>0.27448275862068966</v>
      </c>
      <c r="H41" s="1203">
        <v>9.655172413793104E-3</v>
      </c>
      <c r="I41" s="1202"/>
      <c r="J41" s="1146"/>
    </row>
    <row r="42" spans="1:10" ht="15.75" x14ac:dyDescent="0.25">
      <c r="A42" s="71"/>
      <c r="B42" s="41" t="s">
        <v>272</v>
      </c>
      <c r="C42" s="1213">
        <v>0</v>
      </c>
      <c r="D42" s="1214">
        <v>2.6315789473684209E-2</v>
      </c>
      <c r="E42" s="1214">
        <v>7.8947368421052627E-2</v>
      </c>
      <c r="F42" s="1214">
        <v>0.50526315789473686</v>
      </c>
      <c r="G42" s="1214">
        <v>0.35263157894736841</v>
      </c>
      <c r="H42" s="1215">
        <v>3.6842105263157891E-2</v>
      </c>
      <c r="I42" s="1202"/>
      <c r="J42" s="1146"/>
    </row>
    <row r="43" spans="1:10" ht="15.75" x14ac:dyDescent="0.25">
      <c r="A43" s="71"/>
      <c r="B43" s="280" t="s">
        <v>132</v>
      </c>
      <c r="C43" s="1207">
        <v>5.7803468208092483E-3</v>
      </c>
      <c r="D43" s="1208">
        <v>3.4682080924855488E-2</v>
      </c>
      <c r="E43" s="1208">
        <v>0.11560693641618497</v>
      </c>
      <c r="F43" s="1208">
        <v>0.60404624277456642</v>
      </c>
      <c r="G43" s="1208">
        <v>0.23410404624277456</v>
      </c>
      <c r="H43" s="1209">
        <v>5.7803468208092483E-3</v>
      </c>
      <c r="I43" s="1202"/>
      <c r="J43" s="1146"/>
    </row>
    <row r="44" spans="1:10" ht="15.75" x14ac:dyDescent="0.25">
      <c r="A44" s="71"/>
      <c r="B44" s="41" t="s">
        <v>270</v>
      </c>
      <c r="C44" s="1213">
        <v>0</v>
      </c>
      <c r="D44" s="1214">
        <v>1.0416666666666666E-2</v>
      </c>
      <c r="E44" s="1214">
        <v>9.375E-2</v>
      </c>
      <c r="F44" s="1214">
        <v>0.67708333333333337</v>
      </c>
      <c r="G44" s="1214">
        <v>0.21875</v>
      </c>
      <c r="H44" s="1215">
        <v>0</v>
      </c>
      <c r="I44" s="1202"/>
      <c r="J44" s="1146"/>
    </row>
    <row r="45" spans="1:10" ht="15.75" x14ac:dyDescent="0.25">
      <c r="A45" s="71"/>
      <c r="B45" s="41" t="s">
        <v>271</v>
      </c>
      <c r="C45" s="1213">
        <v>3.952569169960474E-3</v>
      </c>
      <c r="D45" s="1214">
        <v>4.3478260869565216E-2</v>
      </c>
      <c r="E45" s="1214">
        <v>0.16205533596837945</v>
      </c>
      <c r="F45" s="1214">
        <v>0.53359683794466406</v>
      </c>
      <c r="G45" s="1214">
        <v>0.25691699604743085</v>
      </c>
      <c r="H45" s="1215">
        <v>0</v>
      </c>
      <c r="I45" s="1202"/>
      <c r="J45" s="1146"/>
    </row>
    <row r="46" spans="1:10" ht="15.75" x14ac:dyDescent="0.25">
      <c r="A46" s="71"/>
      <c r="B46" s="171" t="s">
        <v>272</v>
      </c>
      <c r="C46" s="1216">
        <v>8.7463556851311956E-3</v>
      </c>
      <c r="D46" s="1217">
        <v>3.4985422740524783E-2</v>
      </c>
      <c r="E46" s="1217">
        <v>8.7463556851311949E-2</v>
      </c>
      <c r="F46" s="1217">
        <v>0.63556851311953355</v>
      </c>
      <c r="G46" s="1217">
        <v>0.22157434402332363</v>
      </c>
      <c r="H46" s="1218">
        <v>1.1661807580174927E-2</v>
      </c>
      <c r="I46" s="1202"/>
      <c r="J46" s="1146"/>
    </row>
    <row r="47" spans="1:10" x14ac:dyDescent="0.25">
      <c r="B47" s="73"/>
    </row>
  </sheetData>
  <pageMargins left="0.23622047244094491" right="0.23622047244094491" top="0.39370078740157483" bottom="0.39370078740157483" header="0.31496062992125984" footer="0.31496062992125984"/>
  <pageSetup paperSize="9" scale="72"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sheetPr>
  <dimension ref="B1:J63"/>
  <sheetViews>
    <sheetView zoomScaleNormal="100" workbookViewId="0">
      <selection activeCell="B2" sqref="B2"/>
    </sheetView>
  </sheetViews>
  <sheetFormatPr defaultRowHeight="15" x14ac:dyDescent="0.25"/>
  <cols>
    <col min="2" max="5" width="17.42578125" customWidth="1"/>
    <col min="6" max="6" width="11.28515625" customWidth="1"/>
    <col min="7" max="7" width="11.5703125" customWidth="1"/>
    <col min="8" max="10" width="17.42578125" customWidth="1"/>
  </cols>
  <sheetData>
    <row r="1" spans="2:10" ht="15.75" x14ac:dyDescent="0.25">
      <c r="B1" s="15" t="s">
        <v>1084</v>
      </c>
    </row>
    <row r="2" spans="2:10" ht="15.75" x14ac:dyDescent="0.25">
      <c r="B2" s="15"/>
    </row>
    <row r="3" spans="2:10" ht="15.75" x14ac:dyDescent="0.25">
      <c r="B3" s="67" t="s">
        <v>940</v>
      </c>
    </row>
    <row r="4" spans="2:10" ht="15.75" x14ac:dyDescent="0.25">
      <c r="B4" s="1061" t="s">
        <v>1149</v>
      </c>
    </row>
    <row r="5" spans="2:10" x14ac:dyDescent="0.25">
      <c r="B5" t="s">
        <v>941</v>
      </c>
    </row>
    <row r="6" spans="2:10" x14ac:dyDescent="0.25">
      <c r="B6" t="s">
        <v>12</v>
      </c>
    </row>
    <row r="7" spans="2:10" ht="15.75" x14ac:dyDescent="0.25">
      <c r="B7" s="15"/>
    </row>
    <row r="8" spans="2:10" ht="45" customHeight="1" x14ac:dyDescent="0.25">
      <c r="B8" s="1744" t="s">
        <v>1085</v>
      </c>
      <c r="C8" s="1744"/>
      <c r="D8" s="1744"/>
      <c r="E8" s="1744"/>
      <c r="F8" s="1"/>
      <c r="G8" s="1"/>
      <c r="H8" s="1744" t="s">
        <v>1086</v>
      </c>
      <c r="I8" s="1744"/>
      <c r="J8" s="1744"/>
    </row>
    <row r="9" spans="2:10" x14ac:dyDescent="0.25">
      <c r="B9" s="420" t="s">
        <v>999</v>
      </c>
      <c r="C9" s="1"/>
      <c r="D9" s="1"/>
      <c r="E9" s="1"/>
      <c r="F9" s="1"/>
      <c r="G9" s="1"/>
      <c r="H9" s="420" t="s">
        <v>999</v>
      </c>
      <c r="I9" s="1"/>
      <c r="J9" s="1"/>
    </row>
    <row r="10" spans="2:10" ht="60" x14ac:dyDescent="0.25">
      <c r="B10" s="1142" t="s">
        <v>1000</v>
      </c>
      <c r="C10" s="1159" t="s">
        <v>1001</v>
      </c>
      <c r="D10" s="1159" t="s">
        <v>1002</v>
      </c>
      <c r="E10" s="1219" t="s">
        <v>37</v>
      </c>
      <c r="F10" s="1"/>
      <c r="G10" s="1"/>
      <c r="H10" s="1142" t="s">
        <v>1000</v>
      </c>
      <c r="I10" s="1159" t="s">
        <v>1003</v>
      </c>
      <c r="J10" s="1159" t="s">
        <v>1004</v>
      </c>
    </row>
    <row r="11" spans="2:10" x14ac:dyDescent="0.25">
      <c r="B11" s="1220" t="s">
        <v>1005</v>
      </c>
      <c r="C11" s="1221">
        <v>30</v>
      </c>
      <c r="D11" s="1221">
        <v>387</v>
      </c>
      <c r="E11" s="1221">
        <v>417</v>
      </c>
      <c r="F11" s="1"/>
      <c r="G11" s="1"/>
      <c r="H11" s="1220" t="s">
        <v>1005</v>
      </c>
      <c r="I11" s="1222">
        <v>7.1942446043165464E-2</v>
      </c>
      <c r="J11" s="1222">
        <v>0.92805755395683454</v>
      </c>
    </row>
    <row r="12" spans="2:10" x14ac:dyDescent="0.25">
      <c r="B12" s="1220" t="s">
        <v>1006</v>
      </c>
      <c r="C12" s="1221">
        <v>31</v>
      </c>
      <c r="D12" s="1221">
        <v>387</v>
      </c>
      <c r="E12" s="1221">
        <v>418</v>
      </c>
      <c r="F12" s="1"/>
      <c r="G12" s="1"/>
      <c r="H12" s="1220" t="s">
        <v>1006</v>
      </c>
      <c r="I12" s="1222">
        <v>7.4162679425837319E-2</v>
      </c>
      <c r="J12" s="1222">
        <v>0.92583732057416268</v>
      </c>
    </row>
    <row r="13" spans="2:10" x14ac:dyDescent="0.25">
      <c r="B13" s="1220" t="s">
        <v>1007</v>
      </c>
      <c r="C13" s="1221">
        <v>37</v>
      </c>
      <c r="D13" s="1221">
        <v>351</v>
      </c>
      <c r="E13" s="1221">
        <v>388</v>
      </c>
      <c r="F13" s="1"/>
      <c r="G13" s="1"/>
      <c r="H13" s="1220" t="s">
        <v>1007</v>
      </c>
      <c r="I13" s="1222">
        <v>9.5360824742268036E-2</v>
      </c>
      <c r="J13" s="1222">
        <v>0.90463917525773196</v>
      </c>
    </row>
    <row r="14" spans="2:10" x14ac:dyDescent="0.25">
      <c r="B14" s="1220" t="s">
        <v>1008</v>
      </c>
      <c r="C14" s="1221">
        <v>40</v>
      </c>
      <c r="D14" s="1221">
        <v>250</v>
      </c>
      <c r="E14" s="1221">
        <v>290</v>
      </c>
      <c r="F14" s="1"/>
      <c r="G14" s="1"/>
      <c r="H14" s="1220" t="s">
        <v>1008</v>
      </c>
      <c r="I14" s="1222">
        <v>0.13793103448275862</v>
      </c>
      <c r="J14" s="1222">
        <v>0.86206896551724133</v>
      </c>
    </row>
    <row r="15" spans="2:10" x14ac:dyDescent="0.25">
      <c r="B15" s="1220" t="s">
        <v>1009</v>
      </c>
      <c r="C15" s="1221">
        <v>32</v>
      </c>
      <c r="D15" s="1221">
        <v>251</v>
      </c>
      <c r="E15" s="1221">
        <v>283</v>
      </c>
      <c r="F15" s="1"/>
      <c r="G15" s="1"/>
      <c r="H15" s="1220" t="s">
        <v>1009</v>
      </c>
      <c r="I15" s="1222">
        <v>0.11307420494699646</v>
      </c>
      <c r="J15" s="1222">
        <v>0.88692579505300351</v>
      </c>
    </row>
    <row r="16" spans="2:10" x14ac:dyDescent="0.25">
      <c r="B16" s="1220" t="s">
        <v>1010</v>
      </c>
      <c r="C16" s="1221">
        <v>56</v>
      </c>
      <c r="D16" s="1221">
        <v>422</v>
      </c>
      <c r="E16" s="1221">
        <v>478</v>
      </c>
      <c r="F16" s="1"/>
      <c r="G16" s="1"/>
      <c r="H16" s="1220" t="s">
        <v>1010</v>
      </c>
      <c r="I16" s="1222">
        <v>0.11715481171548117</v>
      </c>
      <c r="J16" s="1222">
        <v>0.88284518828451886</v>
      </c>
    </row>
    <row r="17" spans="2:10" x14ac:dyDescent="0.25">
      <c r="B17" s="1220" t="s">
        <v>1011</v>
      </c>
      <c r="C17" s="1221">
        <v>21</v>
      </c>
      <c r="D17" s="1221">
        <v>111</v>
      </c>
      <c r="E17" s="1221">
        <v>132</v>
      </c>
      <c r="F17" s="1"/>
      <c r="G17" s="1"/>
      <c r="H17" s="1220" t="s">
        <v>1011</v>
      </c>
      <c r="I17" s="1222">
        <v>0.15909090909090909</v>
      </c>
      <c r="J17" s="1222">
        <v>0.84090909090909094</v>
      </c>
    </row>
    <row r="18" spans="2:10" x14ac:dyDescent="0.25">
      <c r="B18" s="1154" t="s">
        <v>37</v>
      </c>
      <c r="C18" s="1223">
        <v>247</v>
      </c>
      <c r="D18" s="1223">
        <v>2159</v>
      </c>
      <c r="E18" s="1223">
        <v>2406</v>
      </c>
      <c r="F18" s="1"/>
      <c r="G18" s="1"/>
      <c r="H18" s="1154" t="s">
        <v>37</v>
      </c>
      <c r="I18" s="1224">
        <v>0.10266001662510391</v>
      </c>
      <c r="J18" s="1224">
        <v>0.89733998337489607</v>
      </c>
    </row>
    <row r="19" spans="2:10" x14ac:dyDescent="0.25">
      <c r="B19" s="1"/>
      <c r="C19" s="1"/>
      <c r="D19" s="1"/>
      <c r="E19" s="1"/>
      <c r="F19" s="1"/>
      <c r="G19" s="1"/>
      <c r="H19" s="1"/>
      <c r="I19" s="1"/>
      <c r="J19" s="1"/>
    </row>
    <row r="20" spans="2:10" x14ac:dyDescent="0.25">
      <c r="B20" s="1"/>
      <c r="C20" s="1"/>
      <c r="D20" s="1"/>
      <c r="E20" s="1"/>
      <c r="F20" s="1"/>
      <c r="G20" s="1"/>
      <c r="H20" s="1"/>
      <c r="I20" s="1"/>
      <c r="J20" s="1"/>
    </row>
    <row r="21" spans="2:10" ht="46.5" customHeight="1" x14ac:dyDescent="0.25">
      <c r="B21" s="1744" t="s">
        <v>1088</v>
      </c>
      <c r="C21" s="1744"/>
      <c r="D21" s="1744"/>
      <c r="E21" s="1744"/>
      <c r="F21" s="1"/>
      <c r="G21" s="1"/>
      <c r="H21" s="1744" t="s">
        <v>1087</v>
      </c>
      <c r="I21" s="1744"/>
      <c r="J21" s="1744"/>
    </row>
    <row r="22" spans="2:10" x14ac:dyDescent="0.25">
      <c r="B22" s="1"/>
      <c r="C22" s="1"/>
      <c r="D22" s="1"/>
      <c r="E22" s="1"/>
      <c r="F22" s="1"/>
      <c r="G22" s="1"/>
      <c r="H22" s="1"/>
      <c r="I22" s="1"/>
      <c r="J22" s="1"/>
    </row>
    <row r="23" spans="2:10" x14ac:dyDescent="0.25">
      <c r="B23" s="420" t="s">
        <v>1012</v>
      </c>
      <c r="C23" s="1"/>
      <c r="D23" s="1"/>
      <c r="E23" s="1"/>
      <c r="F23" s="1"/>
      <c r="G23" s="1"/>
      <c r="H23" s="420" t="s">
        <v>1012</v>
      </c>
      <c r="I23" s="1"/>
      <c r="J23" s="1"/>
    </row>
    <row r="24" spans="2:10" ht="60" x14ac:dyDescent="0.25">
      <c r="B24" s="1142" t="s">
        <v>1000</v>
      </c>
      <c r="C24" s="1159" t="s">
        <v>1001</v>
      </c>
      <c r="D24" s="1159" t="s">
        <v>1002</v>
      </c>
      <c r="E24" s="1219" t="s">
        <v>37</v>
      </c>
      <c r="F24" s="1"/>
      <c r="G24" s="1"/>
      <c r="H24" s="1142" t="s">
        <v>1000</v>
      </c>
      <c r="I24" s="1159" t="s">
        <v>1003</v>
      </c>
      <c r="J24" s="1159" t="s">
        <v>1004</v>
      </c>
    </row>
    <row r="25" spans="2:10" x14ac:dyDescent="0.25">
      <c r="B25" s="1220" t="s">
        <v>1005</v>
      </c>
      <c r="C25" s="1221">
        <v>23</v>
      </c>
      <c r="D25" s="1221">
        <v>327</v>
      </c>
      <c r="E25" s="1221">
        <v>350</v>
      </c>
      <c r="F25" s="1"/>
      <c r="G25" s="1"/>
      <c r="H25" s="1220" t="s">
        <v>1005</v>
      </c>
      <c r="I25" s="1222">
        <v>6.5714285714285711E-2</v>
      </c>
      <c r="J25" s="1222">
        <v>0.93428571428571427</v>
      </c>
    </row>
    <row r="26" spans="2:10" x14ac:dyDescent="0.25">
      <c r="B26" s="1220" t="s">
        <v>1006</v>
      </c>
      <c r="C26" s="1221">
        <v>11</v>
      </c>
      <c r="D26" s="1221">
        <v>291</v>
      </c>
      <c r="E26" s="1221">
        <v>302</v>
      </c>
      <c r="F26" s="1"/>
      <c r="G26" s="1"/>
      <c r="H26" s="1220" t="s">
        <v>1006</v>
      </c>
      <c r="I26" s="1222">
        <v>3.6423841059602648E-2</v>
      </c>
      <c r="J26" s="1222">
        <v>0.96357615894039739</v>
      </c>
    </row>
    <row r="27" spans="2:10" x14ac:dyDescent="0.25">
      <c r="B27" s="1220" t="s">
        <v>1007</v>
      </c>
      <c r="C27" s="1221">
        <v>16</v>
      </c>
      <c r="D27" s="1221">
        <v>244</v>
      </c>
      <c r="E27" s="1221">
        <v>260</v>
      </c>
      <c r="F27" s="1"/>
      <c r="G27" s="1"/>
      <c r="H27" s="1220" t="s">
        <v>1007</v>
      </c>
      <c r="I27" s="1222">
        <v>6.1538461538461542E-2</v>
      </c>
      <c r="J27" s="1222">
        <v>0.93846153846153846</v>
      </c>
    </row>
    <row r="28" spans="2:10" x14ac:dyDescent="0.25">
      <c r="B28" s="1220" t="s">
        <v>1008</v>
      </c>
      <c r="C28" s="1221">
        <v>8</v>
      </c>
      <c r="D28" s="1221">
        <v>156</v>
      </c>
      <c r="E28" s="1221">
        <v>164</v>
      </c>
      <c r="F28" s="1"/>
      <c r="G28" s="1"/>
      <c r="H28" s="1220" t="s">
        <v>1008</v>
      </c>
      <c r="I28" s="1222">
        <v>4.878048780487805E-2</v>
      </c>
      <c r="J28" s="1222">
        <v>0.95121951219512191</v>
      </c>
    </row>
    <row r="29" spans="2:10" x14ac:dyDescent="0.25">
      <c r="B29" s="1220" t="s">
        <v>1009</v>
      </c>
      <c r="C29" s="1221">
        <v>10</v>
      </c>
      <c r="D29" s="1221">
        <v>145</v>
      </c>
      <c r="E29" s="1221">
        <v>155</v>
      </c>
      <c r="F29" s="1"/>
      <c r="G29" s="1"/>
      <c r="H29" s="1220" t="s">
        <v>1009</v>
      </c>
      <c r="I29" s="1222">
        <v>6.4516129032258063E-2</v>
      </c>
      <c r="J29" s="1222">
        <v>0.93548387096774188</v>
      </c>
    </row>
    <row r="30" spans="2:10" x14ac:dyDescent="0.25">
      <c r="B30" s="1220" t="s">
        <v>1010</v>
      </c>
      <c r="C30" s="1221">
        <v>7</v>
      </c>
      <c r="D30" s="1221">
        <v>209</v>
      </c>
      <c r="E30" s="1221">
        <v>216</v>
      </c>
      <c r="F30" s="1"/>
      <c r="G30" s="1"/>
      <c r="H30" s="1220" t="s">
        <v>1010</v>
      </c>
      <c r="I30" s="1222">
        <v>3.2407407407407406E-2</v>
      </c>
      <c r="J30" s="1222">
        <v>0.96759259259259256</v>
      </c>
    </row>
    <row r="31" spans="2:10" x14ac:dyDescent="0.25">
      <c r="B31" s="1220" t="s">
        <v>1011</v>
      </c>
      <c r="C31" s="1221">
        <v>4</v>
      </c>
      <c r="D31" s="1221">
        <v>40</v>
      </c>
      <c r="E31" s="1221">
        <v>44</v>
      </c>
      <c r="F31" s="1"/>
      <c r="G31" s="1"/>
      <c r="H31" s="1220" t="s">
        <v>1011</v>
      </c>
      <c r="I31" s="1222">
        <v>9.0909090909090912E-2</v>
      </c>
      <c r="J31" s="1222">
        <v>0.90909090909090906</v>
      </c>
    </row>
    <row r="32" spans="2:10" x14ac:dyDescent="0.25">
      <c r="B32" s="1154" t="s">
        <v>37</v>
      </c>
      <c r="C32" s="1223">
        <v>79</v>
      </c>
      <c r="D32" s="1223">
        <v>1412</v>
      </c>
      <c r="E32" s="1223">
        <v>1491</v>
      </c>
      <c r="F32" s="1"/>
      <c r="G32" s="1"/>
      <c r="H32" s="1154" t="s">
        <v>37</v>
      </c>
      <c r="I32" s="1224">
        <v>5.2984574111334677E-2</v>
      </c>
      <c r="J32" s="1224">
        <v>0.94701542588866527</v>
      </c>
    </row>
    <row r="33" spans="2:10" x14ac:dyDescent="0.25">
      <c r="B33" s="1141"/>
      <c r="C33" s="91"/>
      <c r="D33" s="91"/>
      <c r="E33" s="91"/>
      <c r="F33" s="1"/>
      <c r="G33" s="1"/>
      <c r="H33" s="1141"/>
      <c r="I33" s="1156"/>
      <c r="J33" s="1156"/>
    </row>
    <row r="34" spans="2:10" x14ac:dyDescent="0.25">
      <c r="B34" s="1"/>
      <c r="C34" s="1"/>
      <c r="D34" s="1"/>
      <c r="E34" s="1"/>
      <c r="F34" s="1"/>
      <c r="G34" s="1"/>
      <c r="H34" s="1"/>
      <c r="I34" s="1"/>
      <c r="J34" s="1"/>
    </row>
    <row r="35" spans="2:10" ht="49.5" customHeight="1" x14ac:dyDescent="0.25">
      <c r="B35" s="1744" t="s">
        <v>1089</v>
      </c>
      <c r="C35" s="1744"/>
      <c r="D35" s="1744"/>
      <c r="E35" s="1744"/>
      <c r="F35" s="1"/>
      <c r="G35" s="1"/>
      <c r="H35" s="1744" t="s">
        <v>1090</v>
      </c>
      <c r="I35" s="1744"/>
      <c r="J35" s="1744"/>
    </row>
    <row r="36" spans="2:10" x14ac:dyDescent="0.25">
      <c r="B36" s="1"/>
      <c r="C36" s="1"/>
      <c r="D36" s="1"/>
      <c r="E36" s="1"/>
      <c r="F36" s="1"/>
      <c r="G36" s="1"/>
      <c r="H36" s="1"/>
      <c r="I36" s="1"/>
      <c r="J36" s="1"/>
    </row>
    <row r="37" spans="2:10" x14ac:dyDescent="0.25">
      <c r="B37" s="420" t="s">
        <v>1013</v>
      </c>
      <c r="C37" s="1"/>
      <c r="D37" s="1"/>
      <c r="E37" s="1"/>
      <c r="F37" s="1"/>
      <c r="G37" s="1"/>
      <c r="H37" s="420" t="s">
        <v>1013</v>
      </c>
      <c r="I37" s="1"/>
      <c r="J37" s="1"/>
    </row>
    <row r="38" spans="2:10" ht="60" x14ac:dyDescent="0.25">
      <c r="B38" s="1142" t="s">
        <v>1000</v>
      </c>
      <c r="C38" s="1159" t="s">
        <v>1001</v>
      </c>
      <c r="D38" s="1159" t="s">
        <v>1002</v>
      </c>
      <c r="E38" s="1219" t="s">
        <v>37</v>
      </c>
      <c r="F38" s="1"/>
      <c r="G38" s="1"/>
      <c r="H38" s="1142" t="s">
        <v>1000</v>
      </c>
      <c r="I38" s="1159" t="s">
        <v>1003</v>
      </c>
      <c r="J38" s="1159" t="s">
        <v>1004</v>
      </c>
    </row>
    <row r="39" spans="2:10" x14ac:dyDescent="0.25">
      <c r="B39" s="1220" t="s">
        <v>1005</v>
      </c>
      <c r="C39" s="1221">
        <v>4</v>
      </c>
      <c r="D39" s="1221">
        <v>30</v>
      </c>
      <c r="E39" s="1221">
        <v>34</v>
      </c>
      <c r="F39" s="1"/>
      <c r="G39" s="1"/>
      <c r="H39" s="1220" t="s">
        <v>1005</v>
      </c>
      <c r="I39" s="1222">
        <v>0.11764705882352941</v>
      </c>
      <c r="J39" s="1222">
        <v>0.88235294117647056</v>
      </c>
    </row>
    <row r="40" spans="2:10" x14ac:dyDescent="0.25">
      <c r="B40" s="1220" t="s">
        <v>1006</v>
      </c>
      <c r="C40" s="1221">
        <v>17</v>
      </c>
      <c r="D40" s="1221">
        <v>48</v>
      </c>
      <c r="E40" s="1221">
        <v>65</v>
      </c>
      <c r="F40" s="1"/>
      <c r="G40" s="1"/>
      <c r="H40" s="1220" t="s">
        <v>1006</v>
      </c>
      <c r="I40" s="1222">
        <v>0.26153846153846155</v>
      </c>
      <c r="J40" s="1222">
        <v>0.7384615384615385</v>
      </c>
    </row>
    <row r="41" spans="2:10" x14ac:dyDescent="0.25">
      <c r="B41" s="1220" t="s">
        <v>1007</v>
      </c>
      <c r="C41" s="1221">
        <v>20</v>
      </c>
      <c r="D41" s="1221">
        <v>78</v>
      </c>
      <c r="E41" s="1221">
        <v>98</v>
      </c>
      <c r="F41" s="1"/>
      <c r="G41" s="1"/>
      <c r="H41" s="1220" t="s">
        <v>1007</v>
      </c>
      <c r="I41" s="1222">
        <v>0.20408163265306123</v>
      </c>
      <c r="J41" s="1222">
        <v>0.79591836734693877</v>
      </c>
    </row>
    <row r="42" spans="2:10" x14ac:dyDescent="0.25">
      <c r="B42" s="1220" t="s">
        <v>1008</v>
      </c>
      <c r="C42" s="1221">
        <v>26</v>
      </c>
      <c r="D42" s="1221">
        <v>77</v>
      </c>
      <c r="E42" s="1221">
        <v>103</v>
      </c>
      <c r="F42" s="1"/>
      <c r="G42" s="1"/>
      <c r="H42" s="1220" t="s">
        <v>1008</v>
      </c>
      <c r="I42" s="1222">
        <v>0.25242718446601942</v>
      </c>
      <c r="J42" s="1222">
        <v>0.74757281553398058</v>
      </c>
    </row>
    <row r="43" spans="2:10" x14ac:dyDescent="0.25">
      <c r="B43" s="1220" t="s">
        <v>1009</v>
      </c>
      <c r="C43" s="1221">
        <v>21</v>
      </c>
      <c r="D43" s="1221">
        <v>97</v>
      </c>
      <c r="E43" s="1221">
        <v>118</v>
      </c>
      <c r="F43" s="1"/>
      <c r="G43" s="1"/>
      <c r="H43" s="1220" t="s">
        <v>1009</v>
      </c>
      <c r="I43" s="1222">
        <v>0.17796610169491525</v>
      </c>
      <c r="J43" s="1222">
        <v>0.82203389830508478</v>
      </c>
    </row>
    <row r="44" spans="2:10" x14ac:dyDescent="0.25">
      <c r="B44" s="1220" t="s">
        <v>1010</v>
      </c>
      <c r="C44" s="1221">
        <v>44</v>
      </c>
      <c r="D44" s="1221">
        <v>184</v>
      </c>
      <c r="E44" s="1221">
        <v>228</v>
      </c>
      <c r="F44" s="1"/>
      <c r="G44" s="1"/>
      <c r="H44" s="1220" t="s">
        <v>1010</v>
      </c>
      <c r="I44" s="1222">
        <v>0.19298245614035087</v>
      </c>
      <c r="J44" s="1222">
        <v>0.80701754385964908</v>
      </c>
    </row>
    <row r="45" spans="2:10" x14ac:dyDescent="0.25">
      <c r="B45" s="1220" t="s">
        <v>1011</v>
      </c>
      <c r="C45" s="1221">
        <v>16</v>
      </c>
      <c r="D45" s="1221">
        <v>63</v>
      </c>
      <c r="E45" s="1221">
        <v>79</v>
      </c>
      <c r="F45" s="1"/>
      <c r="G45" s="1"/>
      <c r="H45" s="1220" t="s">
        <v>1011</v>
      </c>
      <c r="I45" s="1222">
        <v>0.20253164556962025</v>
      </c>
      <c r="J45" s="1222">
        <v>0.79746835443037978</v>
      </c>
    </row>
    <row r="46" spans="2:10" x14ac:dyDescent="0.25">
      <c r="B46" s="1154" t="s">
        <v>37</v>
      </c>
      <c r="C46" s="1223">
        <v>148</v>
      </c>
      <c r="D46" s="1223">
        <v>577</v>
      </c>
      <c r="E46" s="1223">
        <v>725</v>
      </c>
      <c r="F46" s="1"/>
      <c r="G46" s="1"/>
      <c r="H46" s="1154" t="s">
        <v>37</v>
      </c>
      <c r="I46" s="1224">
        <v>0.20413793103448277</v>
      </c>
      <c r="J46" s="1224">
        <v>0.79586206896551726</v>
      </c>
    </row>
    <row r="47" spans="2:10" x14ac:dyDescent="0.25">
      <c r="B47" s="1"/>
      <c r="C47" s="1"/>
      <c r="D47" s="1"/>
      <c r="E47" s="1"/>
      <c r="F47" s="1"/>
      <c r="G47" s="1"/>
      <c r="H47" s="1"/>
      <c r="I47" s="1"/>
      <c r="J47" s="1"/>
    </row>
    <row r="48" spans="2:10" x14ac:dyDescent="0.25">
      <c r="B48" s="1"/>
      <c r="C48" s="1"/>
      <c r="D48" s="1"/>
      <c r="E48" s="1"/>
      <c r="F48" s="1"/>
      <c r="G48" s="1"/>
      <c r="H48" s="1"/>
      <c r="I48" s="1"/>
      <c r="J48" s="1"/>
    </row>
    <row r="49" spans="2:10" ht="45" customHeight="1" x14ac:dyDescent="0.25">
      <c r="B49" s="1744" t="s">
        <v>1091</v>
      </c>
      <c r="C49" s="1744"/>
      <c r="D49" s="1744"/>
      <c r="E49" s="1744"/>
      <c r="F49" s="1"/>
      <c r="G49" s="1"/>
      <c r="H49" s="1744" t="s">
        <v>1092</v>
      </c>
      <c r="I49" s="1744"/>
      <c r="J49" s="1744"/>
    </row>
    <row r="50" spans="2:10" x14ac:dyDescent="0.25">
      <c r="B50" s="1"/>
      <c r="C50" s="1"/>
      <c r="D50" s="1"/>
      <c r="E50" s="1"/>
      <c r="F50" s="1"/>
      <c r="G50" s="1"/>
      <c r="H50" s="1"/>
      <c r="I50" s="1"/>
      <c r="J50" s="1"/>
    </row>
    <row r="51" spans="2:10" x14ac:dyDescent="0.25">
      <c r="B51" s="420" t="s">
        <v>1014</v>
      </c>
      <c r="C51" s="1"/>
      <c r="D51" s="1"/>
      <c r="E51" s="1"/>
      <c r="F51" s="1"/>
      <c r="G51" s="1"/>
      <c r="H51" s="420" t="s">
        <v>1014</v>
      </c>
      <c r="I51" s="1"/>
      <c r="J51" s="1"/>
    </row>
    <row r="52" spans="2:10" ht="60" x14ac:dyDescent="0.25">
      <c r="B52" s="1142" t="s">
        <v>1000</v>
      </c>
      <c r="C52" s="1159" t="s">
        <v>1001</v>
      </c>
      <c r="D52" s="1159" t="s">
        <v>1002</v>
      </c>
      <c r="E52" s="1219" t="s">
        <v>37</v>
      </c>
      <c r="F52" s="1"/>
      <c r="G52" s="1"/>
      <c r="H52" s="1142" t="s">
        <v>1000</v>
      </c>
      <c r="I52" s="1159" t="s">
        <v>1003</v>
      </c>
      <c r="J52" s="1159" t="s">
        <v>1004</v>
      </c>
    </row>
    <row r="53" spans="2:10" x14ac:dyDescent="0.25">
      <c r="B53" s="1220" t="s">
        <v>1005</v>
      </c>
      <c r="C53" s="1221">
        <v>3</v>
      </c>
      <c r="D53" s="1221">
        <v>30</v>
      </c>
      <c r="E53" s="1221">
        <v>33</v>
      </c>
      <c r="F53" s="1"/>
      <c r="G53" s="1"/>
      <c r="H53" s="1220" t="s">
        <v>1005</v>
      </c>
      <c r="I53" s="1222">
        <v>9.0909090909090912E-2</v>
      </c>
      <c r="J53" s="1222">
        <v>0.90909090909090906</v>
      </c>
    </row>
    <row r="54" spans="2:10" x14ac:dyDescent="0.25">
      <c r="B54" s="1220" t="s">
        <v>1006</v>
      </c>
      <c r="C54" s="1221">
        <v>3</v>
      </c>
      <c r="D54" s="1221">
        <v>48</v>
      </c>
      <c r="E54" s="1221">
        <v>51</v>
      </c>
      <c r="F54" s="1"/>
      <c r="G54" s="1"/>
      <c r="H54" s="1220" t="s">
        <v>1006</v>
      </c>
      <c r="I54" s="1222">
        <v>5.8823529411764705E-2</v>
      </c>
      <c r="J54" s="1222">
        <v>0.94117647058823528</v>
      </c>
    </row>
    <row r="55" spans="2:10" x14ac:dyDescent="0.25">
      <c r="B55" s="1220" t="s">
        <v>1007</v>
      </c>
      <c r="C55" s="1221">
        <v>1</v>
      </c>
      <c r="D55" s="1221">
        <v>29</v>
      </c>
      <c r="E55" s="1221">
        <v>30</v>
      </c>
      <c r="F55" s="1"/>
      <c r="G55" s="1"/>
      <c r="H55" s="1220" t="s">
        <v>1007</v>
      </c>
      <c r="I55" s="1222">
        <v>3.3333333333333333E-2</v>
      </c>
      <c r="J55" s="1222">
        <v>0.96666666666666667</v>
      </c>
    </row>
    <row r="56" spans="2:10" x14ac:dyDescent="0.25">
      <c r="B56" s="1220" t="s">
        <v>1008</v>
      </c>
      <c r="C56" s="1221">
        <v>6</v>
      </c>
      <c r="D56" s="1221">
        <v>17</v>
      </c>
      <c r="E56" s="1221">
        <v>23</v>
      </c>
      <c r="F56" s="1"/>
      <c r="G56" s="1"/>
      <c r="H56" s="1220" t="s">
        <v>1008</v>
      </c>
      <c r="I56" s="1222">
        <v>0.2608695652173913</v>
      </c>
      <c r="J56" s="1222">
        <v>0.73913043478260865</v>
      </c>
    </row>
    <row r="57" spans="2:10" x14ac:dyDescent="0.25">
      <c r="B57" s="1220" t="s">
        <v>1009</v>
      </c>
      <c r="C57" s="1221">
        <v>1</v>
      </c>
      <c r="D57" s="1221">
        <v>9</v>
      </c>
      <c r="E57" s="1221">
        <v>10</v>
      </c>
      <c r="F57" s="1"/>
      <c r="G57" s="1"/>
      <c r="H57" s="1220" t="s">
        <v>1009</v>
      </c>
      <c r="I57" s="1222">
        <v>0.1</v>
      </c>
      <c r="J57" s="1222">
        <v>0.9</v>
      </c>
    </row>
    <row r="58" spans="2:10" x14ac:dyDescent="0.25">
      <c r="B58" s="1220" t="s">
        <v>1010</v>
      </c>
      <c r="C58" s="1221">
        <v>5</v>
      </c>
      <c r="D58" s="1221">
        <v>29</v>
      </c>
      <c r="E58" s="1221">
        <v>34</v>
      </c>
      <c r="F58" s="1"/>
      <c r="G58" s="1"/>
      <c r="H58" s="1220" t="s">
        <v>1010</v>
      </c>
      <c r="I58" s="1222">
        <v>0.14705882352941177</v>
      </c>
      <c r="J58" s="1222">
        <v>0.8529411764705882</v>
      </c>
    </row>
    <row r="59" spans="2:10" x14ac:dyDescent="0.25">
      <c r="B59" s="1220" t="s">
        <v>1011</v>
      </c>
      <c r="C59" s="1221">
        <v>1</v>
      </c>
      <c r="D59" s="1221">
        <v>8</v>
      </c>
      <c r="E59" s="1221">
        <v>9</v>
      </c>
      <c r="F59" s="1"/>
      <c r="G59" s="1"/>
      <c r="H59" s="1220" t="s">
        <v>1011</v>
      </c>
      <c r="I59" s="1222">
        <v>0.1111111111111111</v>
      </c>
      <c r="J59" s="1222">
        <v>0.88888888888888884</v>
      </c>
    </row>
    <row r="60" spans="2:10" x14ac:dyDescent="0.25">
      <c r="B60" s="1154" t="s">
        <v>37</v>
      </c>
      <c r="C60" s="1223">
        <v>20</v>
      </c>
      <c r="D60" s="1223">
        <v>170</v>
      </c>
      <c r="E60" s="1223">
        <v>190</v>
      </c>
      <c r="F60" s="1"/>
      <c r="G60" s="1"/>
      <c r="H60" s="1154" t="s">
        <v>37</v>
      </c>
      <c r="I60" s="1224">
        <v>0.10526315789473684</v>
      </c>
      <c r="J60" s="1224">
        <v>0.89473684210526316</v>
      </c>
    </row>
    <row r="61" spans="2:10" x14ac:dyDescent="0.25">
      <c r="B61" s="1"/>
      <c r="C61" s="1"/>
      <c r="D61" s="1"/>
      <c r="E61" s="1"/>
      <c r="F61" s="1"/>
      <c r="G61" s="1"/>
      <c r="H61" s="1"/>
      <c r="I61" s="1"/>
      <c r="J61" s="1"/>
    </row>
    <row r="62" spans="2:10" x14ac:dyDescent="0.25">
      <c r="B62" s="1"/>
      <c r="C62" s="1"/>
      <c r="D62" s="1"/>
      <c r="E62" s="1"/>
      <c r="F62" s="1"/>
      <c r="G62" s="1"/>
      <c r="H62" s="1"/>
      <c r="I62" s="1"/>
      <c r="J62" s="1"/>
    </row>
    <row r="63" spans="2:10" x14ac:dyDescent="0.25">
      <c r="B63" s="1"/>
      <c r="C63" s="1"/>
      <c r="D63" s="1"/>
      <c r="E63" s="1"/>
      <c r="F63" s="1"/>
      <c r="G63" s="1"/>
      <c r="H63" s="1"/>
      <c r="I63" s="1"/>
      <c r="J63" s="1"/>
    </row>
  </sheetData>
  <mergeCells count="8">
    <mergeCell ref="B49:E49"/>
    <mergeCell ref="H49:J49"/>
    <mergeCell ref="B8:E8"/>
    <mergeCell ref="H8:J8"/>
    <mergeCell ref="B21:E21"/>
    <mergeCell ref="H21:J21"/>
    <mergeCell ref="B35:E35"/>
    <mergeCell ref="H35:J35"/>
  </mergeCells>
  <pageMargins left="0.25" right="0.25" top="0.75" bottom="0.75" header="0.3" footer="0.3"/>
  <pageSetup paperSize="9" orientation="landscape"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B1:R59"/>
  <sheetViews>
    <sheetView workbookViewId="0">
      <selection activeCell="B2" sqref="B2"/>
    </sheetView>
  </sheetViews>
  <sheetFormatPr defaultRowHeight="15" x14ac:dyDescent="0.25"/>
  <cols>
    <col min="1" max="1" width="4" style="1226" customWidth="1"/>
    <col min="2" max="2" width="34.140625" style="1226" customWidth="1"/>
    <col min="3" max="3" width="24.7109375" style="1226" customWidth="1"/>
    <col min="4" max="8" width="15.28515625" style="1226" customWidth="1"/>
    <col min="9" max="9" width="14" style="1226" customWidth="1"/>
    <col min="10" max="11" width="9.140625" style="1226"/>
    <col min="12" max="12" width="23.140625" style="1226" customWidth="1"/>
    <col min="13" max="18" width="9.140625" style="1226"/>
    <col min="19" max="19" width="22.7109375" style="1226" customWidth="1"/>
    <col min="20" max="16384" width="9.140625" style="1226"/>
  </cols>
  <sheetData>
    <row r="1" spans="2:9" ht="15.75" x14ac:dyDescent="0.25">
      <c r="B1" s="1225" t="s">
        <v>1094</v>
      </c>
    </row>
    <row r="2" spans="2:9" x14ac:dyDescent="0.25">
      <c r="B2" s="1227"/>
      <c r="C2" s="1227"/>
      <c r="D2" s="1227"/>
      <c r="E2" s="1227"/>
      <c r="F2" s="1227"/>
      <c r="G2" s="1227"/>
      <c r="H2" s="1227"/>
    </row>
    <row r="3" spans="2:9" ht="60" x14ac:dyDescent="0.25">
      <c r="B3" s="1228" t="s">
        <v>1015</v>
      </c>
      <c r="C3" s="1228" t="s">
        <v>1016</v>
      </c>
      <c r="D3" s="1228" t="s">
        <v>1017</v>
      </c>
      <c r="E3" s="1228" t="s">
        <v>1018</v>
      </c>
      <c r="F3" s="1228" t="s">
        <v>1019</v>
      </c>
      <c r="G3" s="1228" t="s">
        <v>1020</v>
      </c>
      <c r="H3" s="1228" t="s">
        <v>1021</v>
      </c>
    </row>
    <row r="4" spans="2:9" x14ac:dyDescent="0.25">
      <c r="B4" s="1229" t="s">
        <v>947</v>
      </c>
      <c r="C4" s="1229">
        <v>98</v>
      </c>
      <c r="D4" s="1229">
        <v>40</v>
      </c>
      <c r="E4" s="1230">
        <v>0.40816326530612246</v>
      </c>
      <c r="F4" s="1229">
        <v>21</v>
      </c>
      <c r="G4" s="1231">
        <v>7.8308535630383718</v>
      </c>
      <c r="H4" s="1231">
        <v>1.2638230647709319</v>
      </c>
    </row>
    <row r="5" spans="2:9" x14ac:dyDescent="0.25">
      <c r="B5" s="1229" t="s">
        <v>948</v>
      </c>
      <c r="C5" s="1232">
        <v>242</v>
      </c>
      <c r="D5" s="1232">
        <v>113</v>
      </c>
      <c r="E5" s="1233">
        <v>0.46694214876033058</v>
      </c>
      <c r="F5" s="1232">
        <v>45</v>
      </c>
      <c r="G5" s="1234">
        <v>30.992868897421832</v>
      </c>
      <c r="H5" s="1234">
        <v>0.67078238157426096</v>
      </c>
    </row>
    <row r="6" spans="2:9" ht="17.25" x14ac:dyDescent="0.25">
      <c r="B6" s="1235" t="s">
        <v>1022</v>
      </c>
      <c r="C6" s="1236"/>
      <c r="D6" s="1236"/>
      <c r="E6" s="1237"/>
      <c r="F6" s="1236"/>
      <c r="G6" s="1238"/>
      <c r="H6" s="1238"/>
    </row>
    <row r="7" spans="2:9" x14ac:dyDescent="0.25">
      <c r="B7" s="1226" t="s">
        <v>1093</v>
      </c>
      <c r="C7" s="1239"/>
      <c r="D7" s="1239"/>
      <c r="E7" s="1240"/>
      <c r="F7" s="1240"/>
      <c r="G7" s="1241"/>
      <c r="H7" s="1241"/>
    </row>
    <row r="8" spans="2:9" x14ac:dyDescent="0.25">
      <c r="B8" s="1226" t="s">
        <v>12</v>
      </c>
    </row>
    <row r="10" spans="2:9" ht="15.75" x14ac:dyDescent="0.25">
      <c r="B10" s="1225" t="s">
        <v>1095</v>
      </c>
    </row>
    <row r="12" spans="2:9" ht="63" customHeight="1" x14ac:dyDescent="0.25">
      <c r="B12" s="1242" t="s">
        <v>1023</v>
      </c>
      <c r="C12" s="1243" t="s">
        <v>285</v>
      </c>
      <c r="D12" s="1228" t="s">
        <v>1016</v>
      </c>
      <c r="E12" s="1244" t="s">
        <v>1024</v>
      </c>
      <c r="F12" s="1243" t="s">
        <v>1018</v>
      </c>
      <c r="G12" s="1244" t="s">
        <v>1019</v>
      </c>
      <c r="H12" s="1243" t="s">
        <v>1020</v>
      </c>
      <c r="I12" s="1243" t="s">
        <v>1021</v>
      </c>
    </row>
    <row r="13" spans="2:9" x14ac:dyDescent="0.25">
      <c r="B13" s="1246" t="s">
        <v>29</v>
      </c>
      <c r="C13" s="1247" t="s">
        <v>52</v>
      </c>
      <c r="D13" s="1235">
        <v>6</v>
      </c>
      <c r="E13" s="1248">
        <v>3</v>
      </c>
      <c r="F13" s="1249">
        <f>E13/D13</f>
        <v>0.5</v>
      </c>
      <c r="G13" s="1248">
        <v>3</v>
      </c>
      <c r="H13" s="1250">
        <v>76.923076923076934</v>
      </c>
      <c r="I13" s="1250">
        <v>2.1276595744680851</v>
      </c>
    </row>
    <row r="14" spans="2:9" x14ac:dyDescent="0.25">
      <c r="B14" s="1253" t="s">
        <v>955</v>
      </c>
      <c r="C14" s="1254"/>
      <c r="D14" s="1255">
        <v>6</v>
      </c>
      <c r="E14" s="1256">
        <v>3</v>
      </c>
      <c r="F14" s="1257">
        <f t="shared" ref="F14:F27" si="0">E14/D14</f>
        <v>0.5</v>
      </c>
      <c r="G14" s="1256">
        <v>3</v>
      </c>
      <c r="H14" s="1258">
        <v>22.058823529411764</v>
      </c>
      <c r="I14" s="1258">
        <v>0.36652412950519248</v>
      </c>
    </row>
    <row r="15" spans="2:9" x14ac:dyDescent="0.25">
      <c r="B15" s="1229" t="s">
        <v>31</v>
      </c>
      <c r="C15" s="1259" t="s">
        <v>54</v>
      </c>
      <c r="D15" s="1260">
        <v>1</v>
      </c>
      <c r="E15" s="1263">
        <v>0</v>
      </c>
      <c r="F15" s="1261">
        <f t="shared" si="0"/>
        <v>0</v>
      </c>
      <c r="G15" s="1263">
        <v>0</v>
      </c>
      <c r="H15" s="1264">
        <v>0</v>
      </c>
      <c r="I15" s="1264">
        <v>0</v>
      </c>
    </row>
    <row r="16" spans="2:9" x14ac:dyDescent="0.25">
      <c r="B16" s="1253" t="s">
        <v>957</v>
      </c>
      <c r="C16" s="1254"/>
      <c r="D16" s="1255">
        <v>1</v>
      </c>
      <c r="E16" s="1256">
        <v>0</v>
      </c>
      <c r="F16" s="1257">
        <f t="shared" si="0"/>
        <v>0</v>
      </c>
      <c r="G16" s="1256">
        <v>0</v>
      </c>
      <c r="H16" s="1258">
        <v>0</v>
      </c>
      <c r="I16" s="1258">
        <v>0</v>
      </c>
    </row>
    <row r="17" spans="2:18" x14ac:dyDescent="0.25">
      <c r="B17" s="1229" t="s">
        <v>56</v>
      </c>
      <c r="C17" s="1259" t="s">
        <v>52</v>
      </c>
      <c r="D17" s="1236">
        <v>17</v>
      </c>
      <c r="E17" s="1263">
        <v>4</v>
      </c>
      <c r="F17" s="1261">
        <f t="shared" si="0"/>
        <v>0.23529411764705882</v>
      </c>
      <c r="G17" s="1263">
        <v>4</v>
      </c>
      <c r="H17" s="1264">
        <v>2.6560424966799467</v>
      </c>
      <c r="I17" s="1264">
        <v>6.2893081761006289E-2</v>
      </c>
    </row>
    <row r="18" spans="2:18" x14ac:dyDescent="0.25">
      <c r="B18" s="1229"/>
      <c r="C18" s="1259" t="s">
        <v>53</v>
      </c>
      <c r="D18" s="1236">
        <v>177</v>
      </c>
      <c r="E18" s="1263">
        <v>93</v>
      </c>
      <c r="F18" s="1261">
        <f t="shared" si="0"/>
        <v>0.52542372881355937</v>
      </c>
      <c r="G18" s="1263">
        <v>72</v>
      </c>
      <c r="H18" s="1264">
        <v>121.56862745098039</v>
      </c>
      <c r="I18" s="1264">
        <v>1.969796454366382</v>
      </c>
    </row>
    <row r="19" spans="2:18" x14ac:dyDescent="0.25">
      <c r="B19" s="1229"/>
      <c r="C19" s="1259" t="s">
        <v>54</v>
      </c>
      <c r="D19" s="1236">
        <v>7</v>
      </c>
      <c r="E19" s="1263">
        <v>1</v>
      </c>
      <c r="F19" s="1261">
        <f t="shared" si="0"/>
        <v>0.14285714285714285</v>
      </c>
      <c r="G19" s="1263">
        <v>1</v>
      </c>
      <c r="H19" s="1264">
        <v>5.1020408163265305</v>
      </c>
      <c r="I19" s="1264">
        <v>0.11846937566639024</v>
      </c>
    </row>
    <row r="20" spans="2:18" x14ac:dyDescent="0.25">
      <c r="B20" s="1253" t="s">
        <v>1025</v>
      </c>
      <c r="C20" s="1265"/>
      <c r="D20" s="1255">
        <v>201</v>
      </c>
      <c r="E20" s="1266">
        <v>98</v>
      </c>
      <c r="F20" s="1257">
        <f t="shared" si="0"/>
        <v>0.48756218905472637</v>
      </c>
      <c r="G20" s="1266">
        <v>77</v>
      </c>
      <c r="H20" s="1258">
        <v>39.724361572760436</v>
      </c>
      <c r="I20" s="1258">
        <v>0.82177537021818969</v>
      </c>
    </row>
    <row r="21" spans="2:18" x14ac:dyDescent="0.25">
      <c r="B21" s="1229" t="s">
        <v>1026</v>
      </c>
      <c r="C21" s="1267" t="s">
        <v>52</v>
      </c>
      <c r="D21" s="1260">
        <v>2</v>
      </c>
      <c r="E21" s="1268">
        <v>2</v>
      </c>
      <c r="F21" s="1261">
        <f t="shared" si="0"/>
        <v>1</v>
      </c>
      <c r="G21" s="1268">
        <v>2</v>
      </c>
      <c r="H21" s="1262">
        <v>20.833333333333332</v>
      </c>
      <c r="I21" s="1262">
        <v>0.62208398133748055</v>
      </c>
    </row>
    <row r="22" spans="2:18" x14ac:dyDescent="0.25">
      <c r="B22" s="1229"/>
      <c r="C22" s="1259" t="s">
        <v>53</v>
      </c>
      <c r="D22" s="1236">
        <v>10</v>
      </c>
      <c r="E22" s="1263">
        <v>3</v>
      </c>
      <c r="F22" s="1261">
        <f t="shared" si="0"/>
        <v>0.3</v>
      </c>
      <c r="G22" s="1263">
        <v>3</v>
      </c>
      <c r="H22" s="1264">
        <v>10.416666666666666</v>
      </c>
      <c r="I22" s="1264">
        <v>0.21601382488479265</v>
      </c>
    </row>
    <row r="23" spans="2:18" x14ac:dyDescent="0.25">
      <c r="B23" s="1229"/>
      <c r="C23" s="1259" t="s">
        <v>54</v>
      </c>
      <c r="D23" s="1236">
        <v>17</v>
      </c>
      <c r="E23" s="1263">
        <v>5</v>
      </c>
      <c r="F23" s="1261">
        <f t="shared" si="0"/>
        <v>0.29411764705882354</v>
      </c>
      <c r="G23" s="1263">
        <v>5</v>
      </c>
      <c r="H23" s="1264">
        <v>13.736263736263735</v>
      </c>
      <c r="I23" s="1264">
        <v>0.30605374303727734</v>
      </c>
    </row>
    <row r="24" spans="2:18" x14ac:dyDescent="0.25">
      <c r="B24" s="1253" t="s">
        <v>1027</v>
      </c>
      <c r="C24" s="1265"/>
      <c r="D24" s="1255">
        <v>29</v>
      </c>
      <c r="E24" s="1266">
        <v>10</v>
      </c>
      <c r="F24" s="1257">
        <f t="shared" si="0"/>
        <v>0.34482758620689657</v>
      </c>
      <c r="G24" s="1266">
        <v>10</v>
      </c>
      <c r="H24" s="1258">
        <v>13.368983957219251</v>
      </c>
      <c r="I24" s="1258">
        <v>0.29904306220095694</v>
      </c>
    </row>
    <row r="25" spans="2:18" x14ac:dyDescent="0.25">
      <c r="B25" s="1229" t="s">
        <v>36</v>
      </c>
      <c r="C25" s="1259" t="s">
        <v>54</v>
      </c>
      <c r="D25" s="1236">
        <v>5</v>
      </c>
      <c r="E25" s="1263">
        <v>2</v>
      </c>
      <c r="F25" s="1261">
        <f t="shared" si="0"/>
        <v>0.4</v>
      </c>
      <c r="G25" s="1263">
        <v>2</v>
      </c>
      <c r="H25" s="1264">
        <v>11.834319526627219</v>
      </c>
      <c r="I25" s="1264">
        <v>0.51295203898435493</v>
      </c>
    </row>
    <row r="26" spans="2:18" x14ac:dyDescent="0.25">
      <c r="B26" s="1269" t="s">
        <v>960</v>
      </c>
      <c r="C26" s="1270"/>
      <c r="D26" s="1271">
        <v>5</v>
      </c>
      <c r="E26" s="1272">
        <v>2</v>
      </c>
      <c r="F26" s="1273">
        <f t="shared" si="0"/>
        <v>0.4</v>
      </c>
      <c r="G26" s="1272">
        <v>2</v>
      </c>
      <c r="H26" s="1274">
        <v>10.362694300518134</v>
      </c>
      <c r="I26" s="1274">
        <v>0.45187528242205155</v>
      </c>
    </row>
    <row r="27" spans="2:18" x14ac:dyDescent="0.25">
      <c r="B27" s="1275" t="s">
        <v>37</v>
      </c>
      <c r="C27" s="1276"/>
      <c r="D27" s="1277">
        <v>242</v>
      </c>
      <c r="E27" s="1275">
        <v>113</v>
      </c>
      <c r="F27" s="1278">
        <f t="shared" si="0"/>
        <v>0.46694214876033058</v>
      </c>
      <c r="G27" s="1279">
        <v>92</v>
      </c>
      <c r="H27" s="1280">
        <v>30.992868897421832</v>
      </c>
      <c r="I27" s="1280">
        <v>0.67078636344748566</v>
      </c>
    </row>
    <row r="28" spans="2:18" ht="17.25" x14ac:dyDescent="0.25">
      <c r="B28" s="1281" t="s">
        <v>1022</v>
      </c>
    </row>
    <row r="29" spans="2:18" x14ac:dyDescent="0.25">
      <c r="B29" s="1226" t="s">
        <v>1093</v>
      </c>
      <c r="L29" s="1245"/>
      <c r="M29" s="1245"/>
      <c r="N29" s="1251"/>
      <c r="O29" s="1252"/>
      <c r="R29" s="1236"/>
    </row>
    <row r="30" spans="2:18" x14ac:dyDescent="0.25">
      <c r="B30" s="1226" t="s">
        <v>12</v>
      </c>
      <c r="L30" s="1245"/>
      <c r="M30" s="1245"/>
      <c r="N30" s="1251"/>
      <c r="O30" s="1252"/>
    </row>
    <row r="31" spans="2:18" x14ac:dyDescent="0.25">
      <c r="L31" s="1245"/>
      <c r="M31" s="1245"/>
      <c r="N31" s="1251"/>
      <c r="O31" s="1252"/>
    </row>
    <row r="32" spans="2:18" x14ac:dyDescent="0.25">
      <c r="L32" s="1245"/>
      <c r="M32" s="1245"/>
      <c r="N32" s="1282"/>
      <c r="O32" s="1251"/>
      <c r="P32" s="1252"/>
    </row>
    <row r="33" spans="2:16" x14ac:dyDescent="0.25">
      <c r="B33" s="1245"/>
      <c r="C33" s="1245"/>
      <c r="D33" s="1245"/>
      <c r="E33" s="1245"/>
      <c r="L33" s="1245"/>
      <c r="M33" s="1245"/>
      <c r="N33" s="1282"/>
      <c r="O33" s="1251"/>
      <c r="P33" s="1252"/>
    </row>
    <row r="34" spans="2:16" x14ac:dyDescent="0.25">
      <c r="B34" s="1245"/>
      <c r="C34" s="1245"/>
      <c r="D34" s="1251"/>
      <c r="E34" s="1252"/>
      <c r="L34" s="1245"/>
      <c r="M34" s="1245"/>
      <c r="N34" s="1282"/>
      <c r="O34" s="1251"/>
      <c r="P34" s="1252"/>
    </row>
    <row r="35" spans="2:16" x14ac:dyDescent="0.25">
      <c r="B35" s="1245"/>
      <c r="C35" s="1245"/>
      <c r="D35" s="1251"/>
      <c r="E35" s="1252"/>
      <c r="L35" s="1245"/>
      <c r="M35" s="1245"/>
      <c r="N35" s="1282"/>
      <c r="O35" s="1251"/>
      <c r="P35" s="1252"/>
    </row>
    <row r="36" spans="2:16" x14ac:dyDescent="0.25">
      <c r="B36" s="1245"/>
      <c r="C36" s="1245"/>
      <c r="D36" s="1251"/>
      <c r="E36" s="1252"/>
      <c r="L36" s="1245"/>
      <c r="M36" s="1245"/>
      <c r="N36" s="1245"/>
      <c r="O36" s="1245"/>
      <c r="P36" s="1252"/>
    </row>
    <row r="37" spans="2:16" x14ac:dyDescent="0.25">
      <c r="B37" s="1245"/>
      <c r="C37" s="1245"/>
      <c r="D37" s="1251"/>
      <c r="E37" s="1252"/>
      <c r="M37" s="1252"/>
      <c r="N37" s="1252"/>
      <c r="O37" s="1252"/>
      <c r="P37" s="1252"/>
    </row>
    <row r="38" spans="2:16" x14ac:dyDescent="0.25">
      <c r="B38" s="1245"/>
      <c r="C38" s="1245"/>
      <c r="D38" s="1251"/>
      <c r="E38" s="1252"/>
      <c r="M38" s="1252"/>
      <c r="N38" s="1252"/>
      <c r="O38" s="1252"/>
      <c r="P38" s="1252"/>
    </row>
    <row r="39" spans="2:16" x14ac:dyDescent="0.25">
      <c r="B39" s="1245"/>
      <c r="C39" s="1245"/>
      <c r="D39" s="1251"/>
      <c r="E39" s="1252"/>
      <c r="M39" s="1252"/>
      <c r="N39" s="1252"/>
      <c r="O39" s="1252"/>
      <c r="P39" s="1252"/>
    </row>
    <row r="40" spans="2:16" x14ac:dyDescent="0.25">
      <c r="B40" s="1245"/>
      <c r="C40" s="1245"/>
      <c r="D40" s="1251"/>
      <c r="E40" s="1252"/>
      <c r="M40" s="1252"/>
      <c r="N40" s="1252"/>
      <c r="O40" s="1252"/>
      <c r="P40" s="1252"/>
    </row>
    <row r="41" spans="2:16" x14ac:dyDescent="0.25">
      <c r="B41" s="1245"/>
      <c r="C41" s="1245"/>
      <c r="D41" s="1251"/>
      <c r="E41" s="1252"/>
      <c r="L41" s="1245"/>
      <c r="M41" s="1245"/>
      <c r="N41" s="1245"/>
      <c r="O41" s="1245"/>
      <c r="P41" s="1252"/>
    </row>
    <row r="42" spans="2:16" x14ac:dyDescent="0.25">
      <c r="B42" s="1245"/>
      <c r="C42" s="1245"/>
      <c r="D42" s="1251"/>
      <c r="E42" s="1252"/>
      <c r="K42" s="1245"/>
      <c r="P42" s="1245"/>
    </row>
    <row r="43" spans="2:16" x14ac:dyDescent="0.25">
      <c r="B43" s="1245"/>
      <c r="C43" s="1245"/>
      <c r="D43" s="1251"/>
      <c r="E43" s="1252"/>
    </row>
    <row r="44" spans="2:16" x14ac:dyDescent="0.25">
      <c r="B44" s="1245"/>
      <c r="C44" s="1245"/>
      <c r="D44" s="1251"/>
      <c r="E44" s="1252"/>
    </row>
    <row r="45" spans="2:16" x14ac:dyDescent="0.25">
      <c r="B45" s="1245"/>
      <c r="C45" s="1245"/>
      <c r="D45" s="1251"/>
      <c r="E45" s="1252"/>
    </row>
    <row r="46" spans="2:16" x14ac:dyDescent="0.25">
      <c r="B46" s="1245"/>
      <c r="C46" s="1245"/>
      <c r="D46" s="1251"/>
      <c r="E46" s="1252"/>
    </row>
    <row r="47" spans="2:16" x14ac:dyDescent="0.25">
      <c r="B47" s="1245"/>
      <c r="C47" s="1245"/>
      <c r="D47" s="1251"/>
      <c r="E47" s="1252"/>
    </row>
    <row r="48" spans="2:16" x14ac:dyDescent="0.25">
      <c r="B48" s="1245"/>
      <c r="C48" s="1245"/>
      <c r="D48" s="1251"/>
      <c r="E48" s="1252"/>
    </row>
    <row r="49" spans="2:5" x14ac:dyDescent="0.25">
      <c r="B49" s="1245"/>
      <c r="C49" s="1245"/>
      <c r="D49" s="1251"/>
      <c r="E49" s="1252"/>
    </row>
    <row r="50" spans="2:5" x14ac:dyDescent="0.25">
      <c r="B50" s="1245"/>
      <c r="C50" s="1245"/>
      <c r="D50" s="1251"/>
      <c r="E50" s="1252"/>
    </row>
    <row r="51" spans="2:5" x14ac:dyDescent="0.25">
      <c r="B51" s="1245"/>
      <c r="C51" s="1245"/>
      <c r="D51" s="1251"/>
      <c r="E51" s="1252"/>
    </row>
    <row r="52" spans="2:5" x14ac:dyDescent="0.25">
      <c r="B52" s="1245"/>
      <c r="C52" s="1245"/>
      <c r="D52" s="1251"/>
      <c r="E52" s="1252"/>
    </row>
    <row r="53" spans="2:5" x14ac:dyDescent="0.25">
      <c r="B53" s="1245"/>
      <c r="C53" s="1245"/>
      <c r="D53" s="1251"/>
      <c r="E53" s="1252"/>
    </row>
    <row r="54" spans="2:5" x14ac:dyDescent="0.25">
      <c r="B54" s="1245"/>
      <c r="C54" s="1245"/>
      <c r="D54" s="1251"/>
      <c r="E54" s="1252"/>
    </row>
    <row r="55" spans="2:5" x14ac:dyDescent="0.25">
      <c r="B55" s="1245"/>
      <c r="C55" s="1245"/>
      <c r="D55" s="1251"/>
      <c r="E55" s="1252"/>
    </row>
    <row r="56" spans="2:5" x14ac:dyDescent="0.25">
      <c r="B56" s="1245"/>
      <c r="C56" s="1245"/>
      <c r="D56" s="1251"/>
      <c r="E56" s="1252"/>
    </row>
    <row r="57" spans="2:5" x14ac:dyDescent="0.25">
      <c r="B57" s="1245"/>
      <c r="C57" s="1245"/>
      <c r="D57" s="1251"/>
      <c r="E57" s="1252"/>
    </row>
    <row r="58" spans="2:5" x14ac:dyDescent="0.25">
      <c r="B58" s="1245"/>
      <c r="C58" s="1245"/>
      <c r="D58" s="1251"/>
      <c r="E58" s="1252"/>
    </row>
    <row r="59" spans="2:5" x14ac:dyDescent="0.25">
      <c r="B59" s="1245"/>
      <c r="C59" s="1245"/>
      <c r="D59" s="1245"/>
      <c r="E59" s="1245"/>
    </row>
  </sheetData>
  <pageMargins left="0.7" right="0.7" top="0.75" bottom="0.75" header="0.3" footer="0.3"/>
  <pageSetup paperSize="9" scale="66"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44"/>
  <sheetViews>
    <sheetView workbookViewId="0">
      <selection activeCell="A2" sqref="A2"/>
    </sheetView>
  </sheetViews>
  <sheetFormatPr defaultRowHeight="15" x14ac:dyDescent="0.25"/>
  <cols>
    <col min="1" max="1" width="21.7109375" customWidth="1"/>
    <col min="2" max="2" width="15.140625" customWidth="1"/>
    <col min="3" max="19" width="9.5703125" customWidth="1"/>
    <col min="20" max="20" width="23.28515625" bestFit="1" customWidth="1"/>
  </cols>
  <sheetData>
    <row r="1" spans="1:25" ht="15.75" x14ac:dyDescent="0.25">
      <c r="A1" s="1748" t="s">
        <v>193</v>
      </c>
      <c r="B1" s="1748"/>
      <c r="C1" s="1748"/>
      <c r="D1" s="1748"/>
      <c r="E1" s="1748"/>
      <c r="F1" s="1748"/>
      <c r="G1" s="1748"/>
      <c r="H1" s="1748"/>
      <c r="I1" s="1748"/>
      <c r="J1" s="1748"/>
      <c r="K1" s="1748"/>
      <c r="L1" s="1748"/>
      <c r="M1" s="1748"/>
      <c r="N1" s="380"/>
      <c r="O1" s="1749"/>
      <c r="P1" s="1749"/>
      <c r="Q1" s="1749"/>
      <c r="R1" s="381"/>
      <c r="S1" s="383"/>
    </row>
    <row r="2" spans="1:25" ht="15.75" x14ac:dyDescent="0.25">
      <c r="A2" s="382"/>
      <c r="B2" s="382"/>
      <c r="C2" s="382"/>
      <c r="D2" s="382"/>
      <c r="E2" s="382"/>
      <c r="F2" s="382"/>
      <c r="G2" s="382"/>
      <c r="H2" s="382"/>
      <c r="I2" s="382"/>
      <c r="J2" s="382"/>
      <c r="K2" s="382"/>
      <c r="L2" s="382"/>
      <c r="M2" s="382"/>
      <c r="N2" s="382"/>
      <c r="O2" s="383"/>
      <c r="P2" s="383"/>
      <c r="Q2" s="383"/>
      <c r="R2" s="383"/>
      <c r="S2" s="383"/>
    </row>
    <row r="3" spans="1:25" x14ac:dyDescent="0.25">
      <c r="A3" s="1750"/>
      <c r="B3" s="384"/>
      <c r="C3" s="1752" t="s">
        <v>194</v>
      </c>
      <c r="D3" s="1752"/>
      <c r="E3" s="1752"/>
      <c r="F3" s="1752"/>
      <c r="G3" s="1752"/>
      <c r="H3" s="1752"/>
      <c r="I3" s="1752"/>
      <c r="J3" s="1752"/>
      <c r="K3" s="1752"/>
      <c r="L3" s="1752"/>
      <c r="M3" s="1752"/>
      <c r="N3" s="1752"/>
      <c r="O3" s="1752"/>
      <c r="P3" s="1752"/>
      <c r="Q3" s="1752"/>
      <c r="R3" s="1752"/>
      <c r="S3" s="421"/>
      <c r="T3" s="71"/>
    </row>
    <row r="4" spans="1:25" x14ac:dyDescent="0.25">
      <c r="A4" s="1751"/>
      <c r="B4" s="385" t="s">
        <v>195</v>
      </c>
      <c r="C4" s="385">
        <v>0</v>
      </c>
      <c r="D4" s="385">
        <v>1</v>
      </c>
      <c r="E4" s="385">
        <v>2</v>
      </c>
      <c r="F4" s="385">
        <v>3</v>
      </c>
      <c r="G4" s="385">
        <v>4</v>
      </c>
      <c r="H4" s="385">
        <v>5</v>
      </c>
      <c r="I4" s="385">
        <v>6</v>
      </c>
      <c r="J4" s="385">
        <v>7</v>
      </c>
      <c r="K4" s="385">
        <v>8</v>
      </c>
      <c r="L4" s="385">
        <v>9</v>
      </c>
      <c r="M4" s="385">
        <v>10</v>
      </c>
      <c r="N4" s="385">
        <v>11</v>
      </c>
      <c r="O4" s="385">
        <v>12</v>
      </c>
      <c r="P4" s="385">
        <v>13</v>
      </c>
      <c r="Q4" s="385">
        <v>14</v>
      </c>
      <c r="R4" s="385">
        <v>15</v>
      </c>
      <c r="S4" s="422"/>
      <c r="U4" s="386" t="s">
        <v>196</v>
      </c>
      <c r="V4" s="386" t="s">
        <v>197</v>
      </c>
      <c r="W4" s="386" t="s">
        <v>198</v>
      </c>
      <c r="X4" s="386" t="s">
        <v>199</v>
      </c>
      <c r="Y4" s="386" t="s">
        <v>200</v>
      </c>
    </row>
    <row r="5" spans="1:25" x14ac:dyDescent="0.25">
      <c r="A5" s="387" t="s">
        <v>201</v>
      </c>
      <c r="B5" s="385">
        <v>917442</v>
      </c>
      <c r="C5" s="385">
        <v>53553</v>
      </c>
      <c r="D5" s="385">
        <v>55892</v>
      </c>
      <c r="E5" s="385">
        <v>56790</v>
      </c>
      <c r="F5" s="385">
        <v>57361</v>
      </c>
      <c r="G5" s="385">
        <v>58510</v>
      </c>
      <c r="H5" s="385">
        <v>60001</v>
      </c>
      <c r="I5" s="385">
        <v>61895</v>
      </c>
      <c r="J5" s="385">
        <v>59011</v>
      </c>
      <c r="K5" s="385">
        <v>60624</v>
      </c>
      <c r="L5" s="385">
        <v>60420</v>
      </c>
      <c r="M5" s="385">
        <v>58057</v>
      </c>
      <c r="N5" s="385">
        <v>56840</v>
      </c>
      <c r="O5" s="385">
        <v>56357</v>
      </c>
      <c r="P5" s="385">
        <v>55243</v>
      </c>
      <c r="Q5" s="385">
        <v>53600</v>
      </c>
      <c r="R5" s="385">
        <v>53288</v>
      </c>
      <c r="S5" s="422"/>
      <c r="T5" s="387" t="s">
        <v>201</v>
      </c>
      <c r="U5" s="388">
        <v>917442</v>
      </c>
      <c r="V5" s="388">
        <v>342107</v>
      </c>
      <c r="W5" s="388">
        <v>693846</v>
      </c>
      <c r="X5" s="388">
        <v>294952</v>
      </c>
      <c r="Y5" s="388">
        <v>218488</v>
      </c>
    </row>
    <row r="6" spans="1:25" x14ac:dyDescent="0.25">
      <c r="A6" s="389" t="s">
        <v>202</v>
      </c>
      <c r="B6" s="385"/>
      <c r="C6" s="385"/>
      <c r="D6" s="385"/>
      <c r="E6" s="385"/>
      <c r="F6" s="385"/>
      <c r="G6" s="385"/>
      <c r="H6" s="385"/>
      <c r="I6" s="385"/>
      <c r="J6" s="385"/>
      <c r="K6" s="385"/>
      <c r="L6" s="385"/>
      <c r="M6" s="385"/>
      <c r="N6" s="390"/>
      <c r="O6" s="390"/>
      <c r="P6" s="390"/>
      <c r="Q6" s="390"/>
      <c r="R6" s="390"/>
      <c r="S6" s="383"/>
      <c r="T6" s="1762"/>
      <c r="U6" s="388"/>
      <c r="V6" s="388"/>
      <c r="W6" s="388"/>
      <c r="X6" s="388"/>
      <c r="Y6" s="388"/>
    </row>
    <row r="7" spans="1:25" x14ac:dyDescent="0.25">
      <c r="A7" s="387">
        <v>1</v>
      </c>
      <c r="B7" s="385">
        <v>103640</v>
      </c>
      <c r="C7" s="391">
        <v>7063</v>
      </c>
      <c r="D7" s="391">
        <v>7032</v>
      </c>
      <c r="E7" s="391">
        <v>7068</v>
      </c>
      <c r="F7" s="391">
        <v>6894</v>
      </c>
      <c r="G7" s="391">
        <v>7156</v>
      </c>
      <c r="H7" s="391">
        <v>7072</v>
      </c>
      <c r="I7" s="391">
        <v>7162</v>
      </c>
      <c r="J7" s="391">
        <v>6365</v>
      </c>
      <c r="K7" s="391">
        <v>6726</v>
      </c>
      <c r="L7" s="391">
        <v>6562</v>
      </c>
      <c r="M7" s="391">
        <v>6147</v>
      </c>
      <c r="N7" s="391">
        <v>6071</v>
      </c>
      <c r="O7" s="391">
        <v>5907</v>
      </c>
      <c r="P7" s="391">
        <v>5606</v>
      </c>
      <c r="Q7" s="391">
        <v>5424</v>
      </c>
      <c r="R7" s="391">
        <v>5385</v>
      </c>
      <c r="S7" s="1517"/>
      <c r="T7" s="1515">
        <v>1</v>
      </c>
      <c r="U7" s="388">
        <v>103640</v>
      </c>
      <c r="V7" s="388">
        <v>42285</v>
      </c>
      <c r="W7" s="388">
        <v>75583</v>
      </c>
      <c r="X7" s="388">
        <v>31871</v>
      </c>
      <c r="Y7" s="388">
        <v>22322</v>
      </c>
    </row>
    <row r="8" spans="1:25" x14ac:dyDescent="0.25">
      <c r="A8" s="387">
        <v>2</v>
      </c>
      <c r="B8" s="385">
        <v>100115</v>
      </c>
      <c r="C8" s="391">
        <v>6134</v>
      </c>
      <c r="D8" s="391">
        <v>6507</v>
      </c>
      <c r="E8" s="391">
        <v>6600</v>
      </c>
      <c r="F8" s="391">
        <v>6614</v>
      </c>
      <c r="G8" s="391">
        <v>6613</v>
      </c>
      <c r="H8" s="391">
        <v>6920</v>
      </c>
      <c r="I8" s="391">
        <v>6826</v>
      </c>
      <c r="J8" s="391">
        <v>6323</v>
      </c>
      <c r="K8" s="391">
        <v>6444</v>
      </c>
      <c r="L8" s="391">
        <v>6546</v>
      </c>
      <c r="M8" s="391">
        <v>6142</v>
      </c>
      <c r="N8" s="391">
        <v>5920</v>
      </c>
      <c r="O8" s="391">
        <v>5901</v>
      </c>
      <c r="P8" s="391">
        <v>5643</v>
      </c>
      <c r="Q8" s="391">
        <v>5383</v>
      </c>
      <c r="R8" s="391">
        <v>5599</v>
      </c>
      <c r="S8" s="1517"/>
      <c r="T8" s="1515">
        <v>2</v>
      </c>
      <c r="U8" s="388">
        <v>100115</v>
      </c>
      <c r="V8" s="388">
        <v>39388</v>
      </c>
      <c r="W8" s="388">
        <v>74260</v>
      </c>
      <c r="X8" s="388">
        <v>31375</v>
      </c>
      <c r="Y8" s="388">
        <v>22526</v>
      </c>
    </row>
    <row r="9" spans="1:25" x14ac:dyDescent="0.25">
      <c r="A9" s="387">
        <v>3</v>
      </c>
      <c r="B9" s="385">
        <v>90934</v>
      </c>
      <c r="C9" s="391">
        <v>5682</v>
      </c>
      <c r="D9" s="391">
        <v>5843</v>
      </c>
      <c r="E9" s="391">
        <v>5999</v>
      </c>
      <c r="F9" s="391">
        <v>5784</v>
      </c>
      <c r="G9" s="391">
        <v>6136</v>
      </c>
      <c r="H9" s="391">
        <v>6137</v>
      </c>
      <c r="I9" s="391">
        <v>6103</v>
      </c>
      <c r="J9" s="391">
        <v>5955</v>
      </c>
      <c r="K9" s="391">
        <v>5998</v>
      </c>
      <c r="L9" s="391">
        <v>5836</v>
      </c>
      <c r="M9" s="391">
        <v>5439</v>
      </c>
      <c r="N9" s="391">
        <v>5370</v>
      </c>
      <c r="O9" s="391">
        <v>5345</v>
      </c>
      <c r="P9" s="391">
        <v>5106</v>
      </c>
      <c r="Q9" s="391">
        <v>5117</v>
      </c>
      <c r="R9" s="391">
        <v>5084</v>
      </c>
      <c r="S9" s="1517"/>
      <c r="T9" s="1515">
        <v>3</v>
      </c>
      <c r="U9" s="388">
        <v>90934</v>
      </c>
      <c r="V9" s="388">
        <v>35581</v>
      </c>
      <c r="W9" s="388">
        <v>67626</v>
      </c>
      <c r="X9" s="388">
        <v>28598</v>
      </c>
      <c r="Y9" s="388">
        <v>20652</v>
      </c>
    </row>
    <row r="10" spans="1:25" x14ac:dyDescent="0.25">
      <c r="A10" s="387">
        <v>4</v>
      </c>
      <c r="B10" s="385">
        <v>86003</v>
      </c>
      <c r="C10" s="391">
        <v>5090</v>
      </c>
      <c r="D10" s="391">
        <v>5376</v>
      </c>
      <c r="E10" s="391">
        <v>5364</v>
      </c>
      <c r="F10" s="391">
        <v>5498</v>
      </c>
      <c r="G10" s="391">
        <v>5547</v>
      </c>
      <c r="H10" s="391">
        <v>5882</v>
      </c>
      <c r="I10" s="391">
        <v>5714</v>
      </c>
      <c r="J10" s="391">
        <v>5534</v>
      </c>
      <c r="K10" s="391">
        <v>5654</v>
      </c>
      <c r="L10" s="391">
        <v>5674</v>
      </c>
      <c r="M10" s="391">
        <v>5383</v>
      </c>
      <c r="N10" s="391">
        <v>5246</v>
      </c>
      <c r="O10" s="391">
        <v>5057</v>
      </c>
      <c r="P10" s="391">
        <v>5180</v>
      </c>
      <c r="Q10" s="391">
        <v>4936</v>
      </c>
      <c r="R10" s="391">
        <v>4868</v>
      </c>
      <c r="S10" s="1517"/>
      <c r="T10" s="1515">
        <v>4</v>
      </c>
      <c r="U10" s="388">
        <v>86003</v>
      </c>
      <c r="V10" s="388">
        <v>32757</v>
      </c>
      <c r="W10" s="388">
        <v>64675</v>
      </c>
      <c r="X10" s="388">
        <v>27491</v>
      </c>
      <c r="Y10" s="388">
        <v>20041</v>
      </c>
    </row>
    <row r="11" spans="1:25" x14ac:dyDescent="0.25">
      <c r="A11" s="387">
        <v>5</v>
      </c>
      <c r="B11" s="385">
        <v>84377</v>
      </c>
      <c r="C11" s="391">
        <v>4938</v>
      </c>
      <c r="D11" s="391">
        <v>5169</v>
      </c>
      <c r="E11" s="391">
        <v>5173</v>
      </c>
      <c r="F11" s="391">
        <v>5241</v>
      </c>
      <c r="G11" s="391">
        <v>5374</v>
      </c>
      <c r="H11" s="391">
        <v>5417</v>
      </c>
      <c r="I11" s="391">
        <v>5755</v>
      </c>
      <c r="J11" s="391">
        <v>5355</v>
      </c>
      <c r="K11" s="391">
        <v>5606</v>
      </c>
      <c r="L11" s="391">
        <v>5472</v>
      </c>
      <c r="M11" s="391">
        <v>5445</v>
      </c>
      <c r="N11" s="391">
        <v>5197</v>
      </c>
      <c r="O11" s="391">
        <v>5154</v>
      </c>
      <c r="P11" s="391">
        <v>5065</v>
      </c>
      <c r="Q11" s="391">
        <v>5001</v>
      </c>
      <c r="R11" s="391">
        <v>5015</v>
      </c>
      <c r="S11" s="1517"/>
      <c r="T11" s="1515">
        <v>5</v>
      </c>
      <c r="U11" s="388">
        <v>84377</v>
      </c>
      <c r="V11" s="388">
        <v>31312</v>
      </c>
      <c r="W11" s="388">
        <v>63856</v>
      </c>
      <c r="X11" s="388">
        <v>27075</v>
      </c>
      <c r="Y11" s="388">
        <v>20235</v>
      </c>
    </row>
    <row r="12" spans="1:25" x14ac:dyDescent="0.25">
      <c r="A12" s="387">
        <v>6</v>
      </c>
      <c r="B12" s="385">
        <v>84997</v>
      </c>
      <c r="C12" s="391">
        <v>4879</v>
      </c>
      <c r="D12" s="391">
        <v>5076</v>
      </c>
      <c r="E12" s="391">
        <v>5035</v>
      </c>
      <c r="F12" s="391">
        <v>5180</v>
      </c>
      <c r="G12" s="391">
        <v>5293</v>
      </c>
      <c r="H12" s="391">
        <v>5439</v>
      </c>
      <c r="I12" s="391">
        <v>5760</v>
      </c>
      <c r="J12" s="391">
        <v>5433</v>
      </c>
      <c r="K12" s="391">
        <v>5666</v>
      </c>
      <c r="L12" s="391">
        <v>5560</v>
      </c>
      <c r="M12" s="391">
        <v>5491</v>
      </c>
      <c r="N12" s="391">
        <v>5365</v>
      </c>
      <c r="O12" s="391">
        <v>5408</v>
      </c>
      <c r="P12" s="391">
        <v>5202</v>
      </c>
      <c r="Q12" s="391">
        <v>5181</v>
      </c>
      <c r="R12" s="391">
        <v>5029</v>
      </c>
      <c r="S12" s="1517"/>
      <c r="T12" s="1515">
        <v>6</v>
      </c>
      <c r="U12" s="388">
        <v>84997</v>
      </c>
      <c r="V12" s="388">
        <v>30902</v>
      </c>
      <c r="W12" s="388">
        <v>64827</v>
      </c>
      <c r="X12" s="388">
        <v>27515</v>
      </c>
      <c r="Y12" s="388">
        <v>20820</v>
      </c>
    </row>
    <row r="13" spans="1:25" x14ac:dyDescent="0.25">
      <c r="A13" s="387">
        <v>7</v>
      </c>
      <c r="B13" s="385">
        <v>87537</v>
      </c>
      <c r="C13" s="391">
        <v>5052</v>
      </c>
      <c r="D13" s="391">
        <v>5165</v>
      </c>
      <c r="E13" s="391">
        <v>5275</v>
      </c>
      <c r="F13" s="391">
        <v>5454</v>
      </c>
      <c r="G13" s="391">
        <v>5383</v>
      </c>
      <c r="H13" s="391">
        <v>5409</v>
      </c>
      <c r="I13" s="391">
        <v>5933</v>
      </c>
      <c r="J13" s="391">
        <v>5590</v>
      </c>
      <c r="K13" s="391">
        <v>5781</v>
      </c>
      <c r="L13" s="391">
        <v>5853</v>
      </c>
      <c r="M13" s="391">
        <v>5637</v>
      </c>
      <c r="N13" s="391">
        <v>5590</v>
      </c>
      <c r="O13" s="391">
        <v>5589</v>
      </c>
      <c r="P13" s="391">
        <v>5404</v>
      </c>
      <c r="Q13" s="391">
        <v>5265</v>
      </c>
      <c r="R13" s="391">
        <v>5157</v>
      </c>
      <c r="S13" s="1517"/>
      <c r="T13" s="1515">
        <v>7</v>
      </c>
      <c r="U13" s="388">
        <v>87537</v>
      </c>
      <c r="V13" s="388">
        <v>31738</v>
      </c>
      <c r="W13" s="388">
        <v>66591</v>
      </c>
      <c r="X13" s="388">
        <v>28451</v>
      </c>
      <c r="Y13" s="388">
        <v>21415</v>
      </c>
    </row>
    <row r="14" spans="1:25" x14ac:dyDescent="0.25">
      <c r="A14" s="387">
        <v>8</v>
      </c>
      <c r="B14" s="385">
        <v>90804</v>
      </c>
      <c r="C14" s="391">
        <v>5058</v>
      </c>
      <c r="D14" s="391">
        <v>5335</v>
      </c>
      <c r="E14" s="391">
        <v>5409</v>
      </c>
      <c r="F14" s="391">
        <v>5289</v>
      </c>
      <c r="G14" s="391">
        <v>5618</v>
      </c>
      <c r="H14" s="391">
        <v>5818</v>
      </c>
      <c r="I14" s="391">
        <v>5953</v>
      </c>
      <c r="J14" s="391">
        <v>5781</v>
      </c>
      <c r="K14" s="391">
        <v>6034</v>
      </c>
      <c r="L14" s="391">
        <v>6034</v>
      </c>
      <c r="M14" s="391">
        <v>5769</v>
      </c>
      <c r="N14" s="391">
        <v>5781</v>
      </c>
      <c r="O14" s="391">
        <v>5824</v>
      </c>
      <c r="P14" s="391">
        <v>5821</v>
      </c>
      <c r="Q14" s="391">
        <v>5627</v>
      </c>
      <c r="R14" s="391">
        <v>5653</v>
      </c>
      <c r="S14" s="1517"/>
      <c r="T14" s="1515">
        <v>8</v>
      </c>
      <c r="U14" s="388">
        <v>90804</v>
      </c>
      <c r="V14" s="388">
        <v>32527</v>
      </c>
      <c r="W14" s="388">
        <v>69713</v>
      </c>
      <c r="X14" s="388">
        <v>29399</v>
      </c>
      <c r="Y14" s="388">
        <v>22925</v>
      </c>
    </row>
    <row r="15" spans="1:25" x14ac:dyDescent="0.25">
      <c r="A15" s="387">
        <v>9</v>
      </c>
      <c r="B15" s="385">
        <v>95268</v>
      </c>
      <c r="C15" s="391">
        <v>5077</v>
      </c>
      <c r="D15" s="391">
        <v>5302</v>
      </c>
      <c r="E15" s="391">
        <v>5590</v>
      </c>
      <c r="F15" s="391">
        <v>5799</v>
      </c>
      <c r="G15" s="391">
        <v>5717</v>
      </c>
      <c r="H15" s="391">
        <v>5952</v>
      </c>
      <c r="I15" s="391">
        <v>6406</v>
      </c>
      <c r="J15" s="391">
        <v>6339</v>
      </c>
      <c r="K15" s="391">
        <v>6424</v>
      </c>
      <c r="L15" s="391">
        <v>6512</v>
      </c>
      <c r="M15" s="391">
        <v>6271</v>
      </c>
      <c r="N15" s="391">
        <v>6186</v>
      </c>
      <c r="O15" s="391">
        <v>6119</v>
      </c>
      <c r="P15" s="391">
        <v>6124</v>
      </c>
      <c r="Q15" s="391">
        <v>5738</v>
      </c>
      <c r="R15" s="391">
        <v>5712</v>
      </c>
      <c r="S15" s="1517"/>
      <c r="T15" s="1515">
        <v>9</v>
      </c>
      <c r="U15" s="388">
        <v>95268</v>
      </c>
      <c r="V15" s="388">
        <v>33437</v>
      </c>
      <c r="W15" s="388">
        <v>73500</v>
      </c>
      <c r="X15" s="388">
        <v>31732</v>
      </c>
      <c r="Y15" s="388">
        <v>23693</v>
      </c>
    </row>
    <row r="16" spans="1:25" x14ac:dyDescent="0.25">
      <c r="A16" s="387">
        <v>10</v>
      </c>
      <c r="B16" s="385">
        <v>93767</v>
      </c>
      <c r="C16" s="391">
        <v>4580</v>
      </c>
      <c r="D16" s="391">
        <v>5087</v>
      </c>
      <c r="E16" s="391">
        <v>5277</v>
      </c>
      <c r="F16" s="391">
        <v>5608</v>
      </c>
      <c r="G16" s="391">
        <v>5673</v>
      </c>
      <c r="H16" s="391">
        <v>5955</v>
      </c>
      <c r="I16" s="391">
        <v>6283</v>
      </c>
      <c r="J16" s="391">
        <v>6336</v>
      </c>
      <c r="K16" s="391">
        <v>6291</v>
      </c>
      <c r="L16" s="391">
        <v>6371</v>
      </c>
      <c r="M16" s="391">
        <v>6333</v>
      </c>
      <c r="N16" s="391">
        <v>6114</v>
      </c>
      <c r="O16" s="391">
        <v>6053</v>
      </c>
      <c r="P16" s="391">
        <v>6092</v>
      </c>
      <c r="Q16" s="391">
        <v>5928</v>
      </c>
      <c r="R16" s="391">
        <v>5786</v>
      </c>
      <c r="S16" s="1517"/>
      <c r="T16" s="1515">
        <v>10</v>
      </c>
      <c r="U16" s="388">
        <v>93767</v>
      </c>
      <c r="V16" s="388">
        <v>32180</v>
      </c>
      <c r="W16" s="388">
        <v>73215</v>
      </c>
      <c r="X16" s="388">
        <v>31445</v>
      </c>
      <c r="Y16" s="388">
        <v>23859</v>
      </c>
    </row>
    <row r="17" spans="1:25" x14ac:dyDescent="0.25">
      <c r="A17" t="s">
        <v>203</v>
      </c>
      <c r="B17" s="48"/>
      <c r="S17" s="71"/>
    </row>
    <row r="18" spans="1:25" x14ac:dyDescent="0.25">
      <c r="A18" s="392" t="s">
        <v>204</v>
      </c>
      <c r="S18" s="71"/>
    </row>
    <row r="19" spans="1:25" x14ac:dyDescent="0.25">
      <c r="S19" s="71"/>
    </row>
    <row r="20" spans="1:25" x14ac:dyDescent="0.25">
      <c r="S20" s="71"/>
    </row>
    <row r="21" spans="1:25" ht="15.75" x14ac:dyDescent="0.25">
      <c r="A21" s="393" t="s">
        <v>205</v>
      </c>
      <c r="S21" s="71"/>
    </row>
    <row r="22" spans="1:25" x14ac:dyDescent="0.25">
      <c r="A22" s="1753"/>
      <c r="B22" s="394"/>
      <c r="C22" s="1746" t="s">
        <v>206</v>
      </c>
      <c r="D22" s="1746"/>
      <c r="E22" s="1746"/>
      <c r="F22" s="1746"/>
      <c r="G22" s="1746"/>
      <c r="H22" s="1746"/>
      <c r="I22" s="1746"/>
      <c r="J22" s="1746"/>
      <c r="K22" s="1746"/>
      <c r="L22" s="1746"/>
      <c r="M22" s="1746"/>
      <c r="N22" s="1746"/>
      <c r="O22" s="1746"/>
      <c r="P22" s="1746"/>
      <c r="Q22" s="1746"/>
      <c r="R22" s="1746"/>
      <c r="S22" s="423"/>
    </row>
    <row r="23" spans="1:25" x14ac:dyDescent="0.25">
      <c r="A23" s="1753"/>
      <c r="B23" s="395" t="s">
        <v>207</v>
      </c>
      <c r="C23" s="395">
        <v>0</v>
      </c>
      <c r="D23" s="395">
        <v>1</v>
      </c>
      <c r="E23" s="395">
        <v>2</v>
      </c>
      <c r="F23" s="395">
        <v>3</v>
      </c>
      <c r="G23" s="395">
        <v>4</v>
      </c>
      <c r="H23" s="395">
        <v>5</v>
      </c>
      <c r="I23" s="395">
        <v>6</v>
      </c>
      <c r="J23" s="395">
        <v>7</v>
      </c>
      <c r="K23" s="395">
        <v>8</v>
      </c>
      <c r="L23" s="395">
        <v>9</v>
      </c>
      <c r="M23" s="395">
        <v>10</v>
      </c>
      <c r="N23" s="395">
        <v>11</v>
      </c>
      <c r="O23" s="395">
        <v>12</v>
      </c>
      <c r="P23" s="395">
        <v>13</v>
      </c>
      <c r="Q23" s="395">
        <v>14</v>
      </c>
      <c r="R23" s="395">
        <v>15</v>
      </c>
      <c r="S23" s="424"/>
      <c r="U23" s="386" t="s">
        <v>196</v>
      </c>
      <c r="V23" s="386" t="s">
        <v>197</v>
      </c>
      <c r="W23" s="386" t="s">
        <v>198</v>
      </c>
      <c r="X23" s="386" t="s">
        <v>199</v>
      </c>
      <c r="Y23" s="386" t="s">
        <v>200</v>
      </c>
    </row>
    <row r="24" spans="1:25" x14ac:dyDescent="0.25">
      <c r="A24" s="396" t="s">
        <v>201</v>
      </c>
      <c r="B24" s="395">
        <v>917442</v>
      </c>
      <c r="C24" s="395">
        <v>53553</v>
      </c>
      <c r="D24" s="395">
        <v>55892</v>
      </c>
      <c r="E24" s="395">
        <v>56790</v>
      </c>
      <c r="F24" s="395">
        <v>57361</v>
      </c>
      <c r="G24" s="395">
        <v>58510</v>
      </c>
      <c r="H24" s="395">
        <v>60001</v>
      </c>
      <c r="I24" s="395">
        <v>61895</v>
      </c>
      <c r="J24" s="395">
        <v>59011</v>
      </c>
      <c r="K24" s="395">
        <v>60624</v>
      </c>
      <c r="L24" s="395">
        <v>60420</v>
      </c>
      <c r="M24" s="395">
        <v>58057</v>
      </c>
      <c r="N24" s="395">
        <v>56840</v>
      </c>
      <c r="O24" s="395">
        <v>56357</v>
      </c>
      <c r="P24" s="395">
        <v>55243</v>
      </c>
      <c r="Q24" s="395">
        <v>53600</v>
      </c>
      <c r="R24" s="395">
        <v>53288</v>
      </c>
      <c r="S24" s="424"/>
      <c r="U24" s="388">
        <v>917442</v>
      </c>
      <c r="V24" s="388">
        <v>342107</v>
      </c>
      <c r="W24" s="388">
        <v>693846</v>
      </c>
      <c r="X24" s="388">
        <v>294952</v>
      </c>
      <c r="Y24" s="388">
        <v>218488</v>
      </c>
    </row>
    <row r="25" spans="1:25" x14ac:dyDescent="0.25">
      <c r="A25" s="397" t="s">
        <v>208</v>
      </c>
      <c r="B25" s="395"/>
      <c r="C25" s="395"/>
      <c r="D25" s="395"/>
      <c r="E25" s="395"/>
      <c r="F25" s="395"/>
      <c r="G25" s="395"/>
      <c r="H25" s="395"/>
      <c r="I25" s="395"/>
      <c r="J25" s="395"/>
      <c r="K25" s="395"/>
      <c r="L25" s="395"/>
      <c r="M25" s="395"/>
      <c r="N25" s="395"/>
      <c r="O25" s="395"/>
      <c r="P25" s="395"/>
      <c r="Q25" s="395"/>
      <c r="R25" s="395"/>
      <c r="S25" s="424"/>
      <c r="U25" s="388"/>
      <c r="V25" s="388"/>
      <c r="W25" s="388"/>
      <c r="X25" s="388"/>
      <c r="Y25" s="388"/>
    </row>
    <row r="26" spans="1:25" x14ac:dyDescent="0.25">
      <c r="A26" s="396" t="s">
        <v>209</v>
      </c>
      <c r="B26" s="398">
        <v>301465</v>
      </c>
      <c r="C26" s="398">
        <v>19683</v>
      </c>
      <c r="D26" s="398">
        <v>19911</v>
      </c>
      <c r="E26" s="398">
        <v>19860</v>
      </c>
      <c r="F26" s="398">
        <v>19998</v>
      </c>
      <c r="G26" s="398">
        <v>20338</v>
      </c>
      <c r="H26" s="398">
        <v>20590</v>
      </c>
      <c r="I26" s="398">
        <v>20954</v>
      </c>
      <c r="J26" s="398">
        <v>19054</v>
      </c>
      <c r="K26" s="398">
        <v>19466</v>
      </c>
      <c r="L26" s="398">
        <v>19320</v>
      </c>
      <c r="M26" s="398">
        <v>18117</v>
      </c>
      <c r="N26" s="398">
        <v>17542</v>
      </c>
      <c r="O26" s="398">
        <v>17287</v>
      </c>
      <c r="P26" s="398">
        <v>16639</v>
      </c>
      <c r="Q26" s="398">
        <v>16234</v>
      </c>
      <c r="R26" s="398">
        <v>16472</v>
      </c>
      <c r="S26" s="428"/>
      <c r="T26" s="427" t="s">
        <v>209</v>
      </c>
      <c r="U26" s="388">
        <v>301465</v>
      </c>
      <c r="V26" s="388">
        <v>120380</v>
      </c>
      <c r="W26" s="388">
        <v>222013</v>
      </c>
      <c r="X26" s="388">
        <v>93499</v>
      </c>
      <c r="Y26" s="388">
        <v>66632</v>
      </c>
    </row>
    <row r="27" spans="1:25" x14ac:dyDescent="0.25">
      <c r="A27" s="396" t="s">
        <v>210</v>
      </c>
      <c r="B27" s="398">
        <v>347185</v>
      </c>
      <c r="C27" s="398">
        <v>19716</v>
      </c>
      <c r="D27" s="398">
        <v>20686</v>
      </c>
      <c r="E27" s="398">
        <v>21417</v>
      </c>
      <c r="F27" s="398">
        <v>21432</v>
      </c>
      <c r="G27" s="398">
        <v>21864</v>
      </c>
      <c r="H27" s="398">
        <v>22570</v>
      </c>
      <c r="I27" s="398">
        <v>23122</v>
      </c>
      <c r="J27" s="398">
        <v>22456</v>
      </c>
      <c r="K27" s="398">
        <v>23038</v>
      </c>
      <c r="L27" s="398">
        <v>23120</v>
      </c>
      <c r="M27" s="398">
        <v>22215</v>
      </c>
      <c r="N27" s="398">
        <v>22015</v>
      </c>
      <c r="O27" s="398">
        <v>21624</v>
      </c>
      <c r="P27" s="398">
        <v>21292</v>
      </c>
      <c r="Q27" s="398">
        <v>20446</v>
      </c>
      <c r="R27" s="398">
        <v>20172</v>
      </c>
      <c r="S27" s="428"/>
      <c r="T27" s="427" t="s">
        <v>210</v>
      </c>
      <c r="U27" s="388">
        <v>347185</v>
      </c>
      <c r="V27" s="388">
        <v>127685</v>
      </c>
      <c r="W27" s="388">
        <v>263934</v>
      </c>
      <c r="X27" s="388">
        <v>112844</v>
      </c>
      <c r="Y27" s="388">
        <v>83534</v>
      </c>
    </row>
    <row r="28" spans="1:25" x14ac:dyDescent="0.25">
      <c r="A28" s="396" t="s">
        <v>211</v>
      </c>
      <c r="B28" s="398">
        <v>82816</v>
      </c>
      <c r="C28" s="398">
        <v>4413</v>
      </c>
      <c r="D28" s="398">
        <v>4771</v>
      </c>
      <c r="E28" s="398">
        <v>4954</v>
      </c>
      <c r="F28" s="398">
        <v>5144</v>
      </c>
      <c r="G28" s="398">
        <v>5038</v>
      </c>
      <c r="H28" s="398">
        <v>5460</v>
      </c>
      <c r="I28" s="398">
        <v>5655</v>
      </c>
      <c r="J28" s="398">
        <v>5392</v>
      </c>
      <c r="K28" s="398">
        <v>5608</v>
      </c>
      <c r="L28" s="398">
        <v>5451</v>
      </c>
      <c r="M28" s="398">
        <v>5367</v>
      </c>
      <c r="N28" s="398">
        <v>5103</v>
      </c>
      <c r="O28" s="398">
        <v>5244</v>
      </c>
      <c r="P28" s="398">
        <v>5200</v>
      </c>
      <c r="Q28" s="398">
        <v>5025</v>
      </c>
      <c r="R28" s="398">
        <v>4991</v>
      </c>
      <c r="S28" s="428"/>
      <c r="T28" s="427" t="s">
        <v>211</v>
      </c>
      <c r="U28" s="388">
        <v>82816</v>
      </c>
      <c r="V28" s="388">
        <v>29780</v>
      </c>
      <c r="W28" s="388">
        <v>63534</v>
      </c>
      <c r="X28" s="388">
        <v>26921</v>
      </c>
      <c r="Y28" s="388">
        <v>20460</v>
      </c>
    </row>
    <row r="29" spans="1:25" x14ac:dyDescent="0.25">
      <c r="A29" s="396" t="s">
        <v>212</v>
      </c>
      <c r="B29" s="398">
        <v>32259</v>
      </c>
      <c r="C29" s="398">
        <v>1776</v>
      </c>
      <c r="D29" s="398">
        <v>1840</v>
      </c>
      <c r="E29" s="398">
        <v>1863</v>
      </c>
      <c r="F29" s="398">
        <v>1896</v>
      </c>
      <c r="G29" s="398">
        <v>1970</v>
      </c>
      <c r="H29" s="398">
        <v>2153</v>
      </c>
      <c r="I29" s="398">
        <v>2095</v>
      </c>
      <c r="J29" s="398">
        <v>2187</v>
      </c>
      <c r="K29" s="398">
        <v>2178</v>
      </c>
      <c r="L29" s="398">
        <v>2164</v>
      </c>
      <c r="M29" s="398">
        <v>2073</v>
      </c>
      <c r="N29" s="398">
        <v>2070</v>
      </c>
      <c r="O29" s="398">
        <v>2060</v>
      </c>
      <c r="P29" s="398">
        <v>2035</v>
      </c>
      <c r="Q29" s="398">
        <v>1974</v>
      </c>
      <c r="R29" s="398">
        <v>1925</v>
      </c>
      <c r="S29" s="428"/>
      <c r="T29" s="427" t="s">
        <v>212</v>
      </c>
      <c r="U29" s="388">
        <v>32259</v>
      </c>
      <c r="V29" s="388">
        <v>11498</v>
      </c>
      <c r="W29" s="388">
        <v>24884</v>
      </c>
      <c r="X29" s="388">
        <v>10672</v>
      </c>
      <c r="Y29" s="388">
        <v>7994</v>
      </c>
    </row>
    <row r="30" spans="1:25" x14ac:dyDescent="0.25">
      <c r="A30" s="396" t="s">
        <v>213</v>
      </c>
      <c r="B30" s="398">
        <v>104635</v>
      </c>
      <c r="C30" s="398">
        <v>5517</v>
      </c>
      <c r="D30" s="398">
        <v>6013</v>
      </c>
      <c r="E30" s="398">
        <v>6035</v>
      </c>
      <c r="F30" s="398">
        <v>6221</v>
      </c>
      <c r="G30" s="398">
        <v>6434</v>
      </c>
      <c r="H30" s="398">
        <v>6324</v>
      </c>
      <c r="I30" s="398">
        <v>6891</v>
      </c>
      <c r="J30" s="398">
        <v>6710</v>
      </c>
      <c r="K30" s="398">
        <v>6917</v>
      </c>
      <c r="L30" s="398">
        <v>7119</v>
      </c>
      <c r="M30" s="398">
        <v>6962</v>
      </c>
      <c r="N30" s="398">
        <v>6795</v>
      </c>
      <c r="O30" s="398">
        <v>6764</v>
      </c>
      <c r="P30" s="398">
        <v>6758</v>
      </c>
      <c r="Q30" s="398">
        <v>6678</v>
      </c>
      <c r="R30" s="398">
        <v>6497</v>
      </c>
      <c r="S30" s="428"/>
      <c r="T30" s="427" t="s">
        <v>213</v>
      </c>
      <c r="U30" s="388">
        <v>104635</v>
      </c>
      <c r="V30" s="388">
        <v>36544</v>
      </c>
      <c r="W30" s="388">
        <v>80849</v>
      </c>
      <c r="X30" s="388">
        <v>34503</v>
      </c>
      <c r="Y30" s="388">
        <v>26697</v>
      </c>
    </row>
    <row r="31" spans="1:25" x14ac:dyDescent="0.25">
      <c r="A31" s="396" t="s">
        <v>214</v>
      </c>
      <c r="B31" s="398">
        <v>49082</v>
      </c>
      <c r="C31" s="398">
        <v>2448</v>
      </c>
      <c r="D31" s="398">
        <v>2671</v>
      </c>
      <c r="E31" s="398">
        <v>2661</v>
      </c>
      <c r="F31" s="398">
        <v>2670</v>
      </c>
      <c r="G31" s="398">
        <v>2866</v>
      </c>
      <c r="H31" s="398">
        <v>2904</v>
      </c>
      <c r="I31" s="398">
        <v>3178</v>
      </c>
      <c r="J31" s="398">
        <v>3212</v>
      </c>
      <c r="K31" s="398">
        <v>3417</v>
      </c>
      <c r="L31" s="398">
        <v>3246</v>
      </c>
      <c r="M31" s="398">
        <v>3323</v>
      </c>
      <c r="N31" s="398">
        <v>3315</v>
      </c>
      <c r="O31" s="398">
        <v>3378</v>
      </c>
      <c r="P31" s="398">
        <v>3319</v>
      </c>
      <c r="Q31" s="398">
        <v>3243</v>
      </c>
      <c r="R31" s="398">
        <v>3231</v>
      </c>
      <c r="S31" s="428"/>
      <c r="T31" s="427" t="s">
        <v>214</v>
      </c>
      <c r="U31" s="388">
        <v>49082</v>
      </c>
      <c r="V31" s="388">
        <v>16220</v>
      </c>
      <c r="W31" s="388">
        <v>38632</v>
      </c>
      <c r="X31" s="388">
        <v>16513</v>
      </c>
      <c r="Y31" s="388">
        <v>13171</v>
      </c>
    </row>
    <row r="32" spans="1:25" x14ac:dyDescent="0.25">
      <c r="A32" t="s">
        <v>203</v>
      </c>
      <c r="B32" s="26"/>
      <c r="C32" s="71"/>
      <c r="D32" s="71"/>
      <c r="E32" s="71"/>
      <c r="F32" s="71"/>
      <c r="G32" s="71"/>
      <c r="H32" s="71"/>
      <c r="I32" s="71"/>
      <c r="J32" s="71"/>
      <c r="K32" s="71"/>
      <c r="L32" s="71"/>
      <c r="M32" s="71"/>
      <c r="N32" s="71"/>
      <c r="O32" s="71"/>
      <c r="P32" s="71"/>
      <c r="Q32" s="71"/>
      <c r="R32" s="71"/>
      <c r="S32" s="237"/>
      <c r="T32" s="427" t="s">
        <v>201</v>
      </c>
      <c r="U32" s="388">
        <v>917442</v>
      </c>
      <c r="V32" s="388">
        <v>342107</v>
      </c>
      <c r="W32" s="388">
        <v>693846</v>
      </c>
      <c r="X32" s="388">
        <v>294952</v>
      </c>
      <c r="Y32" s="388">
        <v>218488</v>
      </c>
    </row>
    <row r="33" spans="1:25" x14ac:dyDescent="0.25">
      <c r="A33" s="392" t="s">
        <v>215</v>
      </c>
      <c r="S33" s="71"/>
    </row>
    <row r="34" spans="1:25" x14ac:dyDescent="0.25">
      <c r="S34" s="71"/>
    </row>
    <row r="35" spans="1:25" ht="15.75" x14ac:dyDescent="0.25">
      <c r="A35" s="1745" t="s">
        <v>216</v>
      </c>
      <c r="B35" s="1745"/>
      <c r="C35" s="1745"/>
      <c r="D35" s="1745"/>
      <c r="E35" s="1745"/>
      <c r="F35" s="1745"/>
      <c r="G35" s="1745"/>
      <c r="H35" s="1745"/>
      <c r="I35" s="1745"/>
      <c r="S35" s="71"/>
    </row>
    <row r="36" spans="1:25" x14ac:dyDescent="0.25">
      <c r="C36" s="1746" t="s">
        <v>206</v>
      </c>
      <c r="D36" s="1746"/>
      <c r="E36" s="1746"/>
      <c r="F36" s="1746"/>
      <c r="G36" s="1746"/>
      <c r="H36" s="1746"/>
      <c r="I36" s="1746"/>
      <c r="J36" s="1746"/>
      <c r="K36" s="1746"/>
      <c r="L36" s="1746"/>
      <c r="M36" s="1746"/>
      <c r="N36" s="1746"/>
      <c r="O36" s="1746"/>
      <c r="P36" s="1746"/>
      <c r="Q36" s="1746"/>
      <c r="R36" s="1747"/>
      <c r="S36" s="1519"/>
    </row>
    <row r="37" spans="1:25" x14ac:dyDescent="0.25">
      <c r="A37" s="399" t="s">
        <v>217</v>
      </c>
      <c r="B37" s="400" t="s">
        <v>218</v>
      </c>
      <c r="C37" s="401">
        <v>0</v>
      </c>
      <c r="D37" s="401">
        <v>1</v>
      </c>
      <c r="E37" s="401">
        <v>2</v>
      </c>
      <c r="F37" s="401">
        <v>3</v>
      </c>
      <c r="G37" s="401">
        <v>4</v>
      </c>
      <c r="H37" s="401">
        <v>5</v>
      </c>
      <c r="I37" s="401">
        <v>6</v>
      </c>
      <c r="J37" s="402">
        <v>7</v>
      </c>
      <c r="K37" s="401">
        <v>8</v>
      </c>
      <c r="L37" s="401">
        <v>9</v>
      </c>
      <c r="M37" s="401">
        <v>10</v>
      </c>
      <c r="N37" s="401">
        <v>11</v>
      </c>
      <c r="O37" s="401">
        <v>12</v>
      </c>
      <c r="P37" s="401">
        <v>13</v>
      </c>
      <c r="Q37" s="401">
        <v>14</v>
      </c>
      <c r="R37" s="401">
        <v>15</v>
      </c>
      <c r="S37" s="425"/>
      <c r="U37" s="386" t="s">
        <v>196</v>
      </c>
      <c r="V37" s="386" t="s">
        <v>197</v>
      </c>
      <c r="W37" s="386" t="s">
        <v>198</v>
      </c>
      <c r="X37" s="386" t="s">
        <v>199</v>
      </c>
      <c r="Y37" s="386" t="s">
        <v>200</v>
      </c>
    </row>
    <row r="38" spans="1:25" x14ac:dyDescent="0.25">
      <c r="A38" s="403" t="s">
        <v>103</v>
      </c>
      <c r="B38" s="404">
        <f>SUM(C38:R38)</f>
        <v>917442</v>
      </c>
      <c r="C38" s="404">
        <v>53553</v>
      </c>
      <c r="D38" s="404">
        <v>55892</v>
      </c>
      <c r="E38" s="404">
        <v>56790</v>
      </c>
      <c r="F38" s="404">
        <v>57361</v>
      </c>
      <c r="G38" s="404">
        <v>58510</v>
      </c>
      <c r="H38" s="404">
        <v>60001</v>
      </c>
      <c r="I38" s="404">
        <v>61895</v>
      </c>
      <c r="J38" s="404">
        <v>59011</v>
      </c>
      <c r="K38" s="404">
        <v>60624</v>
      </c>
      <c r="L38" s="404">
        <v>60420</v>
      </c>
      <c r="M38" s="404">
        <v>58057</v>
      </c>
      <c r="N38" s="404">
        <v>56840</v>
      </c>
      <c r="O38" s="404">
        <v>56357</v>
      </c>
      <c r="P38" s="404">
        <v>55243</v>
      </c>
      <c r="Q38" s="404">
        <v>53600</v>
      </c>
      <c r="R38" s="404">
        <v>53288</v>
      </c>
      <c r="S38" s="426"/>
      <c r="U38" s="388">
        <v>917442</v>
      </c>
      <c r="V38" s="388">
        <v>342107</v>
      </c>
      <c r="W38" s="388">
        <v>693846</v>
      </c>
      <c r="X38" s="388">
        <v>294952</v>
      </c>
      <c r="Y38" s="388">
        <v>218488</v>
      </c>
    </row>
    <row r="39" spans="1:25" x14ac:dyDescent="0.25">
      <c r="A39" s="405" t="s">
        <v>219</v>
      </c>
      <c r="B39" s="406"/>
      <c r="C39" s="404"/>
      <c r="D39" s="404"/>
      <c r="E39" s="404"/>
      <c r="F39" s="404"/>
      <c r="G39" s="404"/>
      <c r="H39" s="404"/>
      <c r="I39" s="404"/>
      <c r="J39" s="404"/>
      <c r="K39" s="404"/>
      <c r="L39" s="404"/>
      <c r="M39" s="404"/>
      <c r="N39" s="404"/>
      <c r="O39" s="404"/>
      <c r="P39" s="404"/>
      <c r="Q39" s="404"/>
      <c r="R39" s="404"/>
      <c r="S39" s="426"/>
      <c r="U39" s="388"/>
      <c r="V39" s="388"/>
      <c r="W39" s="388"/>
      <c r="X39" s="388"/>
      <c r="Y39" s="388"/>
    </row>
    <row r="40" spans="1:25" x14ac:dyDescent="0.25">
      <c r="A40" s="407" t="s">
        <v>71</v>
      </c>
      <c r="B40" s="406">
        <f t="shared" ref="B40:B71" si="0">SUM(C40:R40)</f>
        <v>34495</v>
      </c>
      <c r="C40" s="406">
        <v>2412</v>
      </c>
      <c r="D40" s="406">
        <v>2509</v>
      </c>
      <c r="E40" s="406">
        <v>2387</v>
      </c>
      <c r="F40" s="406">
        <v>2338</v>
      </c>
      <c r="G40" s="406">
        <v>2377</v>
      </c>
      <c r="H40" s="406">
        <v>2391</v>
      </c>
      <c r="I40" s="406">
        <v>2346</v>
      </c>
      <c r="J40" s="406">
        <v>2234</v>
      </c>
      <c r="K40" s="406">
        <v>2199</v>
      </c>
      <c r="L40" s="406">
        <v>2175</v>
      </c>
      <c r="M40" s="406">
        <v>2051</v>
      </c>
      <c r="N40" s="406">
        <v>1944</v>
      </c>
      <c r="O40" s="406">
        <v>1890</v>
      </c>
      <c r="P40" s="406">
        <v>1777</v>
      </c>
      <c r="Q40" s="406">
        <v>1728</v>
      </c>
      <c r="R40" s="406">
        <v>1737</v>
      </c>
      <c r="S40" s="1518"/>
      <c r="T40" s="1516" t="s">
        <v>71</v>
      </c>
      <c r="U40" s="388">
        <v>34495</v>
      </c>
      <c r="V40" s="388">
        <v>14414</v>
      </c>
      <c r="W40" s="388">
        <v>24849</v>
      </c>
      <c r="X40" s="388">
        <v>10603</v>
      </c>
      <c r="Y40" s="388">
        <v>7132</v>
      </c>
    </row>
    <row r="41" spans="1:25" x14ac:dyDescent="0.25">
      <c r="A41" s="407" t="s">
        <v>72</v>
      </c>
      <c r="B41" s="406">
        <f t="shared" si="0"/>
        <v>48888</v>
      </c>
      <c r="C41" s="406">
        <v>2712</v>
      </c>
      <c r="D41" s="406">
        <v>2983</v>
      </c>
      <c r="E41" s="406">
        <v>2932</v>
      </c>
      <c r="F41" s="406">
        <v>3047</v>
      </c>
      <c r="G41" s="406">
        <v>2986</v>
      </c>
      <c r="H41" s="406">
        <v>3094</v>
      </c>
      <c r="I41" s="406">
        <v>3302</v>
      </c>
      <c r="J41" s="406">
        <v>3415</v>
      </c>
      <c r="K41" s="406">
        <v>3381</v>
      </c>
      <c r="L41" s="406">
        <v>3281</v>
      </c>
      <c r="M41" s="406">
        <v>3123</v>
      </c>
      <c r="N41" s="406">
        <v>3101</v>
      </c>
      <c r="O41" s="406">
        <v>2951</v>
      </c>
      <c r="P41" s="406">
        <v>2907</v>
      </c>
      <c r="Q41" s="406">
        <v>2887</v>
      </c>
      <c r="R41" s="406">
        <v>2786</v>
      </c>
      <c r="S41" s="1518"/>
      <c r="T41" s="1516" t="s">
        <v>72</v>
      </c>
      <c r="U41" s="388">
        <v>48888</v>
      </c>
      <c r="V41" s="388">
        <v>17754</v>
      </c>
      <c r="W41" s="388">
        <v>37214</v>
      </c>
      <c r="X41" s="388">
        <v>16301</v>
      </c>
      <c r="Y41" s="388">
        <v>11531</v>
      </c>
    </row>
    <row r="42" spans="1:25" x14ac:dyDescent="0.25">
      <c r="A42" s="407" t="s">
        <v>73</v>
      </c>
      <c r="B42" s="406">
        <f t="shared" si="0"/>
        <v>19288</v>
      </c>
      <c r="C42" s="406">
        <v>1050</v>
      </c>
      <c r="D42" s="406">
        <v>1079</v>
      </c>
      <c r="E42" s="406">
        <v>1124</v>
      </c>
      <c r="F42" s="406">
        <v>1222</v>
      </c>
      <c r="G42" s="406">
        <v>1222</v>
      </c>
      <c r="H42" s="406">
        <v>1234</v>
      </c>
      <c r="I42" s="406">
        <v>1220</v>
      </c>
      <c r="J42" s="406">
        <v>1244</v>
      </c>
      <c r="K42" s="406">
        <v>1236</v>
      </c>
      <c r="L42" s="406">
        <v>1312</v>
      </c>
      <c r="M42" s="406">
        <v>1190</v>
      </c>
      <c r="N42" s="406">
        <v>1216</v>
      </c>
      <c r="O42" s="406">
        <v>1252</v>
      </c>
      <c r="P42" s="406">
        <v>1267</v>
      </c>
      <c r="Q42" s="406">
        <v>1235</v>
      </c>
      <c r="R42" s="406">
        <v>1185</v>
      </c>
      <c r="S42" s="1518"/>
      <c r="T42" s="1516" t="s">
        <v>73</v>
      </c>
      <c r="U42" s="388">
        <v>19288</v>
      </c>
      <c r="V42" s="388">
        <v>6931</v>
      </c>
      <c r="W42" s="388">
        <v>14813</v>
      </c>
      <c r="X42" s="388">
        <v>6198</v>
      </c>
      <c r="Y42" s="388">
        <v>4939</v>
      </c>
    </row>
    <row r="43" spans="1:25" x14ac:dyDescent="0.25">
      <c r="A43" s="407" t="s">
        <v>220</v>
      </c>
      <c r="B43" s="406">
        <f t="shared" si="0"/>
        <v>13163</v>
      </c>
      <c r="C43" s="406">
        <v>687</v>
      </c>
      <c r="D43" s="406">
        <v>724</v>
      </c>
      <c r="E43" s="406">
        <v>743</v>
      </c>
      <c r="F43" s="406">
        <v>779</v>
      </c>
      <c r="G43" s="406">
        <v>759</v>
      </c>
      <c r="H43" s="406">
        <v>873</v>
      </c>
      <c r="I43" s="406">
        <v>850</v>
      </c>
      <c r="J43" s="406">
        <v>874</v>
      </c>
      <c r="K43" s="406">
        <v>893</v>
      </c>
      <c r="L43" s="406">
        <v>889</v>
      </c>
      <c r="M43" s="406">
        <v>821</v>
      </c>
      <c r="N43" s="406">
        <v>867</v>
      </c>
      <c r="O43" s="406">
        <v>859</v>
      </c>
      <c r="P43" s="406">
        <v>886</v>
      </c>
      <c r="Q43" s="406">
        <v>817</v>
      </c>
      <c r="R43" s="406">
        <v>842</v>
      </c>
      <c r="S43" s="1518"/>
      <c r="T43" s="1516" t="s">
        <v>220</v>
      </c>
      <c r="U43" s="388">
        <v>13163</v>
      </c>
      <c r="V43" s="388">
        <v>4565</v>
      </c>
      <c r="W43" s="388">
        <v>10230</v>
      </c>
      <c r="X43" s="388">
        <v>4344</v>
      </c>
      <c r="Y43" s="388">
        <v>3404</v>
      </c>
    </row>
    <row r="44" spans="1:25" x14ac:dyDescent="0.25">
      <c r="A44" s="407" t="s">
        <v>221</v>
      </c>
      <c r="B44" s="406">
        <f t="shared" si="0"/>
        <v>78052</v>
      </c>
      <c r="C44" s="406">
        <v>5064</v>
      </c>
      <c r="D44" s="406">
        <v>5170</v>
      </c>
      <c r="E44" s="406">
        <v>5146</v>
      </c>
      <c r="F44" s="406">
        <v>5314</v>
      </c>
      <c r="G44" s="406">
        <v>5317</v>
      </c>
      <c r="H44" s="406">
        <v>5211</v>
      </c>
      <c r="I44" s="406">
        <v>5604</v>
      </c>
      <c r="J44" s="406">
        <v>5008</v>
      </c>
      <c r="K44" s="406">
        <v>5240</v>
      </c>
      <c r="L44" s="406">
        <v>5129</v>
      </c>
      <c r="M44" s="406">
        <v>4709</v>
      </c>
      <c r="N44" s="406">
        <v>4481</v>
      </c>
      <c r="O44" s="406">
        <v>4298</v>
      </c>
      <c r="P44" s="406">
        <v>4113</v>
      </c>
      <c r="Q44" s="406">
        <v>4063</v>
      </c>
      <c r="R44" s="406">
        <v>4185</v>
      </c>
      <c r="S44" s="1518"/>
      <c r="T44" s="1516" t="s">
        <v>221</v>
      </c>
      <c r="U44" s="388">
        <v>78052</v>
      </c>
      <c r="V44" s="388">
        <v>31222</v>
      </c>
      <c r="W44" s="388">
        <v>57358</v>
      </c>
      <c r="X44" s="388">
        <v>24567</v>
      </c>
      <c r="Y44" s="388">
        <v>16659</v>
      </c>
    </row>
    <row r="45" spans="1:25" x14ac:dyDescent="0.25">
      <c r="A45" s="407" t="s">
        <v>75</v>
      </c>
      <c r="B45" s="406">
        <f t="shared" si="0"/>
        <v>9020</v>
      </c>
      <c r="C45" s="406">
        <v>537</v>
      </c>
      <c r="D45" s="406">
        <v>544</v>
      </c>
      <c r="E45" s="406">
        <v>578</v>
      </c>
      <c r="F45" s="406">
        <v>522</v>
      </c>
      <c r="G45" s="406">
        <v>611</v>
      </c>
      <c r="H45" s="406">
        <v>625</v>
      </c>
      <c r="I45" s="406">
        <v>576</v>
      </c>
      <c r="J45" s="406">
        <v>547</v>
      </c>
      <c r="K45" s="406">
        <v>558</v>
      </c>
      <c r="L45" s="406">
        <v>638</v>
      </c>
      <c r="M45" s="406">
        <v>572</v>
      </c>
      <c r="N45" s="406">
        <v>550</v>
      </c>
      <c r="O45" s="406">
        <v>542</v>
      </c>
      <c r="P45" s="406">
        <v>554</v>
      </c>
      <c r="Q45" s="406">
        <v>518</v>
      </c>
      <c r="R45" s="406">
        <v>548</v>
      </c>
      <c r="S45" s="1518"/>
      <c r="T45" s="1516" t="s">
        <v>75</v>
      </c>
      <c r="U45" s="388">
        <v>9020</v>
      </c>
      <c r="V45" s="388">
        <v>3417</v>
      </c>
      <c r="W45" s="388">
        <v>6839</v>
      </c>
      <c r="X45" s="388">
        <v>2865</v>
      </c>
      <c r="Y45" s="388">
        <v>2162</v>
      </c>
    </row>
    <row r="46" spans="1:25" x14ac:dyDescent="0.25">
      <c r="A46" s="407" t="s">
        <v>222</v>
      </c>
      <c r="B46" s="406">
        <f t="shared" si="0"/>
        <v>23487</v>
      </c>
      <c r="C46" s="406">
        <v>1258</v>
      </c>
      <c r="D46" s="406">
        <v>1301</v>
      </c>
      <c r="E46" s="406">
        <v>1318</v>
      </c>
      <c r="F46" s="406">
        <v>1364</v>
      </c>
      <c r="G46" s="406">
        <v>1399</v>
      </c>
      <c r="H46" s="406">
        <v>1432</v>
      </c>
      <c r="I46" s="406">
        <v>1563</v>
      </c>
      <c r="J46" s="406">
        <v>1559</v>
      </c>
      <c r="K46" s="406">
        <v>1561</v>
      </c>
      <c r="L46" s="406">
        <v>1575</v>
      </c>
      <c r="M46" s="406">
        <v>1608</v>
      </c>
      <c r="N46" s="406">
        <v>1553</v>
      </c>
      <c r="O46" s="406">
        <v>1566</v>
      </c>
      <c r="P46" s="406">
        <v>1504</v>
      </c>
      <c r="Q46" s="406">
        <v>1495</v>
      </c>
      <c r="R46" s="406">
        <v>1431</v>
      </c>
      <c r="S46" s="1518"/>
      <c r="T46" s="1516" t="s">
        <v>222</v>
      </c>
      <c r="U46" s="388">
        <v>23487</v>
      </c>
      <c r="V46" s="388">
        <v>8072</v>
      </c>
      <c r="W46" s="388">
        <v>18246</v>
      </c>
      <c r="X46" s="388">
        <v>7856</v>
      </c>
      <c r="Y46" s="388">
        <v>5996</v>
      </c>
    </row>
    <row r="47" spans="1:25" x14ac:dyDescent="0.25">
      <c r="A47" s="407" t="s">
        <v>77</v>
      </c>
      <c r="B47" s="406">
        <f t="shared" si="0"/>
        <v>23998</v>
      </c>
      <c r="C47" s="406">
        <v>1578</v>
      </c>
      <c r="D47" s="406">
        <v>1484</v>
      </c>
      <c r="E47" s="406">
        <v>1584</v>
      </c>
      <c r="F47" s="406">
        <v>1482</v>
      </c>
      <c r="G47" s="406">
        <v>1639</v>
      </c>
      <c r="H47" s="406">
        <v>1711</v>
      </c>
      <c r="I47" s="406">
        <v>1624</v>
      </c>
      <c r="J47" s="406">
        <v>1480</v>
      </c>
      <c r="K47" s="406">
        <v>1586</v>
      </c>
      <c r="L47" s="406">
        <v>1516</v>
      </c>
      <c r="M47" s="406">
        <v>1454</v>
      </c>
      <c r="N47" s="406">
        <v>1371</v>
      </c>
      <c r="O47" s="406">
        <v>1467</v>
      </c>
      <c r="P47" s="406">
        <v>1352</v>
      </c>
      <c r="Q47" s="406">
        <v>1340</v>
      </c>
      <c r="R47" s="406">
        <v>1330</v>
      </c>
      <c r="S47" s="1518"/>
      <c r="T47" s="1516" t="s">
        <v>77</v>
      </c>
      <c r="U47" s="388">
        <v>23998</v>
      </c>
      <c r="V47" s="388">
        <v>9478</v>
      </c>
      <c r="W47" s="388">
        <v>17870</v>
      </c>
      <c r="X47" s="388">
        <v>7407</v>
      </c>
      <c r="Y47" s="388">
        <v>5489</v>
      </c>
    </row>
    <row r="48" spans="1:25" x14ac:dyDescent="0.25">
      <c r="A48" s="407" t="s">
        <v>78</v>
      </c>
      <c r="B48" s="406">
        <f t="shared" si="0"/>
        <v>21164</v>
      </c>
      <c r="C48" s="406">
        <v>1217</v>
      </c>
      <c r="D48" s="406">
        <v>1312</v>
      </c>
      <c r="E48" s="406">
        <v>1343</v>
      </c>
      <c r="F48" s="406">
        <v>1251</v>
      </c>
      <c r="G48" s="406">
        <v>1347</v>
      </c>
      <c r="H48" s="406">
        <v>1450</v>
      </c>
      <c r="I48" s="406">
        <v>1428</v>
      </c>
      <c r="J48" s="406">
        <v>1334</v>
      </c>
      <c r="K48" s="406">
        <v>1386</v>
      </c>
      <c r="L48" s="406">
        <v>1357</v>
      </c>
      <c r="M48" s="406">
        <v>1328</v>
      </c>
      <c r="N48" s="406">
        <v>1280</v>
      </c>
      <c r="O48" s="406">
        <v>1280</v>
      </c>
      <c r="P48" s="406">
        <v>1335</v>
      </c>
      <c r="Q48" s="406">
        <v>1240</v>
      </c>
      <c r="R48" s="406">
        <v>1276</v>
      </c>
      <c r="S48" s="1518"/>
      <c r="T48" s="1516" t="s">
        <v>78</v>
      </c>
      <c r="U48" s="388">
        <v>21164</v>
      </c>
      <c r="V48" s="388">
        <v>7920</v>
      </c>
      <c r="W48" s="388">
        <v>16041</v>
      </c>
      <c r="X48" s="388">
        <v>6685</v>
      </c>
      <c r="Y48" s="388">
        <v>5131</v>
      </c>
    </row>
    <row r="49" spans="1:25" x14ac:dyDescent="0.25">
      <c r="A49" s="407" t="s">
        <v>79</v>
      </c>
      <c r="B49" s="406">
        <f t="shared" si="0"/>
        <v>19061</v>
      </c>
      <c r="C49" s="406">
        <v>1058</v>
      </c>
      <c r="D49" s="406">
        <v>1057</v>
      </c>
      <c r="E49" s="406">
        <v>1135</v>
      </c>
      <c r="F49" s="406">
        <v>1218</v>
      </c>
      <c r="G49" s="406">
        <v>1180</v>
      </c>
      <c r="H49" s="406">
        <v>1158</v>
      </c>
      <c r="I49" s="406">
        <v>1323</v>
      </c>
      <c r="J49" s="406">
        <v>1220</v>
      </c>
      <c r="K49" s="406">
        <v>1243</v>
      </c>
      <c r="L49" s="406">
        <v>1234</v>
      </c>
      <c r="M49" s="406">
        <v>1164</v>
      </c>
      <c r="N49" s="406">
        <v>1242</v>
      </c>
      <c r="O49" s="406">
        <v>1253</v>
      </c>
      <c r="P49" s="406">
        <v>1229</v>
      </c>
      <c r="Q49" s="406">
        <v>1159</v>
      </c>
      <c r="R49" s="406">
        <v>1188</v>
      </c>
      <c r="S49" s="1518"/>
      <c r="T49" s="1516" t="s">
        <v>79</v>
      </c>
      <c r="U49" s="388">
        <v>19061</v>
      </c>
      <c r="V49" s="388">
        <v>6806</v>
      </c>
      <c r="W49" s="388">
        <v>14593</v>
      </c>
      <c r="X49" s="388">
        <v>6103</v>
      </c>
      <c r="Y49" s="388">
        <v>4829</v>
      </c>
    </row>
    <row r="50" spans="1:25" x14ac:dyDescent="0.25">
      <c r="A50" s="407" t="s">
        <v>80</v>
      </c>
      <c r="B50" s="406">
        <f t="shared" si="0"/>
        <v>19051</v>
      </c>
      <c r="C50" s="406">
        <v>1025</v>
      </c>
      <c r="D50" s="406">
        <v>1137</v>
      </c>
      <c r="E50" s="406">
        <v>1123</v>
      </c>
      <c r="F50" s="406">
        <v>1161</v>
      </c>
      <c r="G50" s="406">
        <v>1139</v>
      </c>
      <c r="H50" s="406">
        <v>1292</v>
      </c>
      <c r="I50" s="406">
        <v>1336</v>
      </c>
      <c r="J50" s="406">
        <v>1223</v>
      </c>
      <c r="K50" s="406">
        <v>1283</v>
      </c>
      <c r="L50" s="406">
        <v>1345</v>
      </c>
      <c r="M50" s="406">
        <v>1253</v>
      </c>
      <c r="N50" s="406">
        <v>1269</v>
      </c>
      <c r="O50" s="406">
        <v>1166</v>
      </c>
      <c r="P50" s="406">
        <v>1186</v>
      </c>
      <c r="Q50" s="406">
        <v>1018</v>
      </c>
      <c r="R50" s="406">
        <v>1095</v>
      </c>
      <c r="S50" s="1518"/>
      <c r="T50" s="1516" t="s">
        <v>80</v>
      </c>
      <c r="U50" s="388">
        <v>19051</v>
      </c>
      <c r="V50" s="388">
        <v>6877</v>
      </c>
      <c r="W50" s="388">
        <v>14605</v>
      </c>
      <c r="X50" s="388">
        <v>6373</v>
      </c>
      <c r="Y50" s="388">
        <v>4465</v>
      </c>
    </row>
    <row r="51" spans="1:25" x14ac:dyDescent="0.25">
      <c r="A51" s="407" t="s">
        <v>81</v>
      </c>
      <c r="B51" s="406">
        <f t="shared" si="0"/>
        <v>19029</v>
      </c>
      <c r="C51" s="406">
        <v>915</v>
      </c>
      <c r="D51" s="406">
        <v>1001</v>
      </c>
      <c r="E51" s="406">
        <v>1024</v>
      </c>
      <c r="F51" s="406">
        <v>1120</v>
      </c>
      <c r="G51" s="406">
        <v>1225</v>
      </c>
      <c r="H51" s="406">
        <v>1264</v>
      </c>
      <c r="I51" s="406">
        <v>1344</v>
      </c>
      <c r="J51" s="406">
        <v>1266</v>
      </c>
      <c r="K51" s="406">
        <v>1224</v>
      </c>
      <c r="L51" s="406">
        <v>1279</v>
      </c>
      <c r="M51" s="406">
        <v>1275</v>
      </c>
      <c r="N51" s="406">
        <v>1245</v>
      </c>
      <c r="O51" s="406">
        <v>1281</v>
      </c>
      <c r="P51" s="406">
        <v>1239</v>
      </c>
      <c r="Q51" s="406">
        <v>1166</v>
      </c>
      <c r="R51" s="406">
        <v>1161</v>
      </c>
      <c r="S51" s="1518"/>
      <c r="T51" s="1516" t="s">
        <v>81</v>
      </c>
      <c r="U51" s="388">
        <v>19029</v>
      </c>
      <c r="V51" s="388">
        <v>6549</v>
      </c>
      <c r="W51" s="388">
        <v>14969</v>
      </c>
      <c r="X51" s="388">
        <v>6289</v>
      </c>
      <c r="Y51" s="388">
        <v>4847</v>
      </c>
    </row>
    <row r="52" spans="1:25" x14ac:dyDescent="0.25">
      <c r="A52" s="407" t="s">
        <v>83</v>
      </c>
      <c r="B52" s="406">
        <f t="shared" si="0"/>
        <v>28329</v>
      </c>
      <c r="C52" s="406">
        <v>1565</v>
      </c>
      <c r="D52" s="406">
        <v>1633</v>
      </c>
      <c r="E52" s="406">
        <v>1689</v>
      </c>
      <c r="F52" s="406">
        <v>1751</v>
      </c>
      <c r="G52" s="406">
        <v>1733</v>
      </c>
      <c r="H52" s="406">
        <v>1898</v>
      </c>
      <c r="I52" s="406">
        <v>1870</v>
      </c>
      <c r="J52" s="406">
        <v>1901</v>
      </c>
      <c r="K52" s="406">
        <v>1956</v>
      </c>
      <c r="L52" s="406">
        <v>1876</v>
      </c>
      <c r="M52" s="406">
        <v>1877</v>
      </c>
      <c r="N52" s="406">
        <v>1783</v>
      </c>
      <c r="O52" s="406">
        <v>1793</v>
      </c>
      <c r="P52" s="406">
        <v>1700</v>
      </c>
      <c r="Q52" s="406">
        <v>1694</v>
      </c>
      <c r="R52" s="406">
        <v>1610</v>
      </c>
      <c r="S52" s="1518"/>
      <c r="T52" s="1516" t="s">
        <v>83</v>
      </c>
      <c r="U52" s="388">
        <v>28329</v>
      </c>
      <c r="V52" s="388">
        <v>10269</v>
      </c>
      <c r="W52" s="388">
        <v>21691</v>
      </c>
      <c r="X52" s="388">
        <v>9393</v>
      </c>
      <c r="Y52" s="388">
        <v>6797</v>
      </c>
    </row>
    <row r="53" spans="1:25" x14ac:dyDescent="0.25">
      <c r="A53" s="407" t="s">
        <v>84</v>
      </c>
      <c r="B53" s="406">
        <f t="shared" si="0"/>
        <v>64333</v>
      </c>
      <c r="C53" s="406">
        <v>3611</v>
      </c>
      <c r="D53" s="406">
        <v>3769</v>
      </c>
      <c r="E53" s="406">
        <v>4002</v>
      </c>
      <c r="F53" s="406">
        <v>3959</v>
      </c>
      <c r="G53" s="406">
        <v>4064</v>
      </c>
      <c r="H53" s="406">
        <v>4151</v>
      </c>
      <c r="I53" s="406">
        <v>4408</v>
      </c>
      <c r="J53" s="406">
        <v>4282</v>
      </c>
      <c r="K53" s="406">
        <v>4335</v>
      </c>
      <c r="L53" s="406">
        <v>4278</v>
      </c>
      <c r="M53" s="406">
        <v>4056</v>
      </c>
      <c r="N53" s="406">
        <v>4091</v>
      </c>
      <c r="O53" s="406">
        <v>3971</v>
      </c>
      <c r="P53" s="406">
        <v>3917</v>
      </c>
      <c r="Q53" s="406">
        <v>3791</v>
      </c>
      <c r="R53" s="406">
        <v>3648</v>
      </c>
      <c r="S53" s="1518"/>
      <c r="T53" s="1516" t="s">
        <v>84</v>
      </c>
      <c r="U53" s="388">
        <v>64333</v>
      </c>
      <c r="V53" s="388">
        <v>23556</v>
      </c>
      <c r="W53" s="388">
        <v>48992</v>
      </c>
      <c r="X53" s="388">
        <v>21042</v>
      </c>
      <c r="Y53" s="388">
        <v>15327</v>
      </c>
    </row>
    <row r="54" spans="1:25" x14ac:dyDescent="0.25">
      <c r="A54" s="407" t="s">
        <v>85</v>
      </c>
      <c r="B54" s="406">
        <f t="shared" si="0"/>
        <v>99137</v>
      </c>
      <c r="C54" s="406">
        <v>6856</v>
      </c>
      <c r="D54" s="406">
        <v>6870</v>
      </c>
      <c r="E54" s="406">
        <v>6888</v>
      </c>
      <c r="F54" s="406">
        <v>6821</v>
      </c>
      <c r="G54" s="406">
        <v>6769</v>
      </c>
      <c r="H54" s="406">
        <v>6932</v>
      </c>
      <c r="I54" s="406">
        <v>6916</v>
      </c>
      <c r="J54" s="406">
        <v>6182</v>
      </c>
      <c r="K54" s="406">
        <v>6256</v>
      </c>
      <c r="L54" s="406">
        <v>6108</v>
      </c>
      <c r="M54" s="406">
        <v>5782</v>
      </c>
      <c r="N54" s="406">
        <v>5555</v>
      </c>
      <c r="O54" s="406">
        <v>5439</v>
      </c>
      <c r="P54" s="406">
        <v>5308</v>
      </c>
      <c r="Q54" s="406">
        <v>5237</v>
      </c>
      <c r="R54" s="406">
        <v>5218</v>
      </c>
      <c r="S54" s="1518"/>
      <c r="T54" s="1516" t="s">
        <v>85</v>
      </c>
      <c r="U54" s="388">
        <v>99137</v>
      </c>
      <c r="V54" s="388">
        <v>41136</v>
      </c>
      <c r="W54" s="388">
        <v>71702</v>
      </c>
      <c r="X54" s="388">
        <v>29883</v>
      </c>
      <c r="Y54" s="388">
        <v>21202</v>
      </c>
    </row>
    <row r="55" spans="1:25" x14ac:dyDescent="0.25">
      <c r="A55" s="407" t="s">
        <v>86</v>
      </c>
      <c r="B55" s="406">
        <f t="shared" si="0"/>
        <v>39555</v>
      </c>
      <c r="C55" s="406">
        <v>2103</v>
      </c>
      <c r="D55" s="406">
        <v>2259</v>
      </c>
      <c r="E55" s="406">
        <v>2364</v>
      </c>
      <c r="F55" s="406">
        <v>2281</v>
      </c>
      <c r="G55" s="406">
        <v>2369</v>
      </c>
      <c r="H55" s="406">
        <v>2479</v>
      </c>
      <c r="I55" s="406">
        <v>2555</v>
      </c>
      <c r="J55" s="406">
        <v>2458</v>
      </c>
      <c r="K55" s="406">
        <v>2702</v>
      </c>
      <c r="L55" s="406">
        <v>2673</v>
      </c>
      <c r="M55" s="406">
        <v>2590</v>
      </c>
      <c r="N55" s="406">
        <v>2598</v>
      </c>
      <c r="O55" s="406">
        <v>2584</v>
      </c>
      <c r="P55" s="406">
        <v>2530</v>
      </c>
      <c r="Q55" s="406">
        <v>2499</v>
      </c>
      <c r="R55" s="406">
        <v>2511</v>
      </c>
      <c r="S55" s="1518"/>
      <c r="T55" s="1516" t="s">
        <v>86</v>
      </c>
      <c r="U55" s="388">
        <v>39555</v>
      </c>
      <c r="V55" s="388">
        <v>13855</v>
      </c>
      <c r="W55" s="388">
        <v>30548</v>
      </c>
      <c r="X55" s="388">
        <v>13021</v>
      </c>
      <c r="Y55" s="388">
        <v>10124</v>
      </c>
    </row>
    <row r="56" spans="1:25" x14ac:dyDescent="0.25">
      <c r="A56" s="407" t="s">
        <v>87</v>
      </c>
      <c r="B56" s="406">
        <f t="shared" si="0"/>
        <v>12701</v>
      </c>
      <c r="C56" s="406">
        <v>685</v>
      </c>
      <c r="D56" s="406">
        <v>702</v>
      </c>
      <c r="E56" s="406">
        <v>754</v>
      </c>
      <c r="F56" s="406">
        <v>769</v>
      </c>
      <c r="G56" s="406">
        <v>792</v>
      </c>
      <c r="H56" s="406">
        <v>794</v>
      </c>
      <c r="I56" s="406">
        <v>831</v>
      </c>
      <c r="J56" s="406">
        <v>858</v>
      </c>
      <c r="K56" s="406">
        <v>802</v>
      </c>
      <c r="L56" s="406">
        <v>861</v>
      </c>
      <c r="M56" s="406">
        <v>831</v>
      </c>
      <c r="N56" s="406">
        <v>808</v>
      </c>
      <c r="O56" s="406">
        <v>850</v>
      </c>
      <c r="P56" s="406">
        <v>837</v>
      </c>
      <c r="Q56" s="406">
        <v>785</v>
      </c>
      <c r="R56" s="406">
        <v>742</v>
      </c>
      <c r="S56" s="1518"/>
      <c r="T56" s="1516" t="s">
        <v>87</v>
      </c>
      <c r="U56" s="388">
        <v>12701</v>
      </c>
      <c r="V56" s="388">
        <v>4496</v>
      </c>
      <c r="W56" s="388">
        <v>9791</v>
      </c>
      <c r="X56" s="388">
        <v>4160</v>
      </c>
      <c r="Y56" s="388">
        <v>3214</v>
      </c>
    </row>
    <row r="57" spans="1:25" x14ac:dyDescent="0.25">
      <c r="A57" s="407" t="s">
        <v>88</v>
      </c>
      <c r="B57" s="406">
        <f t="shared" si="0"/>
        <v>17229</v>
      </c>
      <c r="C57" s="406">
        <v>1109</v>
      </c>
      <c r="D57" s="406">
        <v>1160</v>
      </c>
      <c r="E57" s="406">
        <v>1174</v>
      </c>
      <c r="F57" s="406">
        <v>1160</v>
      </c>
      <c r="G57" s="406">
        <v>1115</v>
      </c>
      <c r="H57" s="406">
        <v>1194</v>
      </c>
      <c r="I57" s="406">
        <v>1131</v>
      </c>
      <c r="J57" s="406">
        <v>1122</v>
      </c>
      <c r="K57" s="406">
        <v>1101</v>
      </c>
      <c r="L57" s="406">
        <v>1061</v>
      </c>
      <c r="M57" s="406">
        <v>1017</v>
      </c>
      <c r="N57" s="406">
        <v>1047</v>
      </c>
      <c r="O57" s="406">
        <v>1001</v>
      </c>
      <c r="P57" s="406">
        <v>987</v>
      </c>
      <c r="Q57" s="406">
        <v>932</v>
      </c>
      <c r="R57" s="406">
        <v>918</v>
      </c>
      <c r="S57" s="1518"/>
      <c r="T57" s="1516" t="s">
        <v>88</v>
      </c>
      <c r="U57" s="388">
        <v>17229</v>
      </c>
      <c r="V57" s="388">
        <v>6912</v>
      </c>
      <c r="W57" s="388">
        <v>12626</v>
      </c>
      <c r="X57" s="388">
        <v>5348</v>
      </c>
      <c r="Y57" s="388">
        <v>3838</v>
      </c>
    </row>
    <row r="58" spans="1:25" x14ac:dyDescent="0.25">
      <c r="A58" s="407" t="s">
        <v>89</v>
      </c>
      <c r="B58" s="406">
        <f t="shared" si="0"/>
        <v>16362</v>
      </c>
      <c r="C58" s="406">
        <v>860</v>
      </c>
      <c r="D58" s="406">
        <v>949</v>
      </c>
      <c r="E58" s="406">
        <v>915</v>
      </c>
      <c r="F58" s="406">
        <v>938</v>
      </c>
      <c r="G58" s="406">
        <v>1027</v>
      </c>
      <c r="H58" s="406">
        <v>961</v>
      </c>
      <c r="I58" s="406">
        <v>1079</v>
      </c>
      <c r="J58" s="406">
        <v>1088</v>
      </c>
      <c r="K58" s="406">
        <v>1089</v>
      </c>
      <c r="L58" s="406">
        <v>1217</v>
      </c>
      <c r="M58" s="406">
        <v>1097</v>
      </c>
      <c r="N58" s="406">
        <v>1017</v>
      </c>
      <c r="O58" s="406">
        <v>1023</v>
      </c>
      <c r="P58" s="406">
        <v>1018</v>
      </c>
      <c r="Q58" s="406">
        <v>1053</v>
      </c>
      <c r="R58" s="406">
        <v>1031</v>
      </c>
      <c r="S58" s="1518"/>
      <c r="T58" s="1516" t="s">
        <v>89</v>
      </c>
      <c r="U58" s="388">
        <v>16362</v>
      </c>
      <c r="V58" s="388">
        <v>5650</v>
      </c>
      <c r="W58" s="388">
        <v>12700</v>
      </c>
      <c r="X58" s="388">
        <v>5508</v>
      </c>
      <c r="Y58" s="388">
        <v>4125</v>
      </c>
    </row>
    <row r="59" spans="1:25" x14ac:dyDescent="0.25">
      <c r="A59" s="407" t="s">
        <v>90</v>
      </c>
      <c r="B59" s="406">
        <f t="shared" si="0"/>
        <v>4367</v>
      </c>
      <c r="C59" s="406">
        <v>247</v>
      </c>
      <c r="D59" s="406">
        <v>239</v>
      </c>
      <c r="E59" s="406">
        <v>230</v>
      </c>
      <c r="F59" s="406">
        <v>270</v>
      </c>
      <c r="G59" s="406">
        <v>261</v>
      </c>
      <c r="H59" s="406">
        <v>271</v>
      </c>
      <c r="I59" s="406">
        <v>265</v>
      </c>
      <c r="J59" s="406">
        <v>269</v>
      </c>
      <c r="K59" s="406">
        <v>279</v>
      </c>
      <c r="L59" s="406">
        <v>297</v>
      </c>
      <c r="M59" s="406">
        <v>309</v>
      </c>
      <c r="N59" s="406">
        <v>300</v>
      </c>
      <c r="O59" s="406">
        <v>273</v>
      </c>
      <c r="P59" s="406">
        <v>308</v>
      </c>
      <c r="Q59" s="406">
        <v>291</v>
      </c>
      <c r="R59" s="406">
        <v>258</v>
      </c>
      <c r="S59" s="1518"/>
      <c r="T59" s="1516" t="s">
        <v>90</v>
      </c>
      <c r="U59" s="388">
        <v>4367</v>
      </c>
      <c r="V59" s="388">
        <v>1518</v>
      </c>
      <c r="W59" s="388">
        <v>3381</v>
      </c>
      <c r="X59" s="388">
        <v>1454</v>
      </c>
      <c r="Y59" s="388">
        <v>1130</v>
      </c>
    </row>
    <row r="60" spans="1:25" x14ac:dyDescent="0.25">
      <c r="A60" s="407" t="s">
        <v>91</v>
      </c>
      <c r="B60" s="406">
        <f t="shared" si="0"/>
        <v>22901</v>
      </c>
      <c r="C60" s="406">
        <v>1176</v>
      </c>
      <c r="D60" s="406">
        <v>1313</v>
      </c>
      <c r="E60" s="406">
        <v>1323</v>
      </c>
      <c r="F60" s="406">
        <v>1368</v>
      </c>
      <c r="G60" s="406">
        <v>1336</v>
      </c>
      <c r="H60" s="406">
        <v>1482</v>
      </c>
      <c r="I60" s="406">
        <v>1548</v>
      </c>
      <c r="J60" s="406">
        <v>1421</v>
      </c>
      <c r="K60" s="406">
        <v>1557</v>
      </c>
      <c r="L60" s="406">
        <v>1493</v>
      </c>
      <c r="M60" s="406">
        <v>1567</v>
      </c>
      <c r="N60" s="406">
        <v>1519</v>
      </c>
      <c r="O60" s="406">
        <v>1492</v>
      </c>
      <c r="P60" s="406">
        <v>1433</v>
      </c>
      <c r="Q60" s="406">
        <v>1467</v>
      </c>
      <c r="R60" s="406">
        <v>1406</v>
      </c>
      <c r="S60" s="1518"/>
      <c r="T60" s="1516" t="s">
        <v>91</v>
      </c>
      <c r="U60" s="388">
        <v>22901</v>
      </c>
      <c r="V60" s="388">
        <v>7998</v>
      </c>
      <c r="W60" s="388">
        <v>17721</v>
      </c>
      <c r="X60" s="388">
        <v>7557</v>
      </c>
      <c r="Y60" s="388">
        <v>5798</v>
      </c>
    </row>
    <row r="61" spans="1:25" x14ac:dyDescent="0.25">
      <c r="A61" s="407" t="s">
        <v>92</v>
      </c>
      <c r="B61" s="406">
        <f t="shared" si="0"/>
        <v>63011</v>
      </c>
      <c r="C61" s="406">
        <v>3451</v>
      </c>
      <c r="D61" s="406">
        <v>3766</v>
      </c>
      <c r="E61" s="406">
        <v>3770</v>
      </c>
      <c r="F61" s="406">
        <v>3742</v>
      </c>
      <c r="G61" s="406">
        <v>3872</v>
      </c>
      <c r="H61" s="406">
        <v>3972</v>
      </c>
      <c r="I61" s="406">
        <v>4098</v>
      </c>
      <c r="J61" s="406">
        <v>4052</v>
      </c>
      <c r="K61" s="406">
        <v>4212</v>
      </c>
      <c r="L61" s="406">
        <v>4213</v>
      </c>
      <c r="M61" s="406">
        <v>4108</v>
      </c>
      <c r="N61" s="406">
        <v>3998</v>
      </c>
      <c r="O61" s="406">
        <v>4050</v>
      </c>
      <c r="P61" s="406">
        <v>4036</v>
      </c>
      <c r="Q61" s="406">
        <v>3890</v>
      </c>
      <c r="R61" s="406">
        <v>3781</v>
      </c>
      <c r="S61" s="1518"/>
      <c r="T61" s="1516" t="s">
        <v>92</v>
      </c>
      <c r="U61" s="388">
        <v>63011</v>
      </c>
      <c r="V61" s="388">
        <v>22573</v>
      </c>
      <c r="W61" s="388">
        <v>48282</v>
      </c>
      <c r="X61" s="388">
        <v>20583</v>
      </c>
      <c r="Y61" s="388">
        <v>15757</v>
      </c>
    </row>
    <row r="62" spans="1:25" x14ac:dyDescent="0.25">
      <c r="A62" s="407" t="s">
        <v>93</v>
      </c>
      <c r="B62" s="406">
        <f t="shared" si="0"/>
        <v>3545</v>
      </c>
      <c r="C62" s="406">
        <v>201</v>
      </c>
      <c r="D62" s="406">
        <v>176</v>
      </c>
      <c r="E62" s="406">
        <v>205</v>
      </c>
      <c r="F62" s="406">
        <v>190</v>
      </c>
      <c r="G62" s="406">
        <v>210</v>
      </c>
      <c r="H62" s="406">
        <v>221</v>
      </c>
      <c r="I62" s="406">
        <v>242</v>
      </c>
      <c r="J62" s="406">
        <v>226</v>
      </c>
      <c r="K62" s="406">
        <v>243</v>
      </c>
      <c r="L62" s="406">
        <v>247</v>
      </c>
      <c r="M62" s="406">
        <v>252</v>
      </c>
      <c r="N62" s="406">
        <v>237</v>
      </c>
      <c r="O62" s="406">
        <v>239</v>
      </c>
      <c r="P62" s="406">
        <v>212</v>
      </c>
      <c r="Q62" s="406">
        <v>219</v>
      </c>
      <c r="R62" s="406">
        <v>225</v>
      </c>
      <c r="S62" s="1518"/>
      <c r="T62" s="1516" t="s">
        <v>93</v>
      </c>
      <c r="U62" s="388">
        <v>3545</v>
      </c>
      <c r="V62" s="388">
        <v>1203</v>
      </c>
      <c r="W62" s="388">
        <v>2773</v>
      </c>
      <c r="X62" s="388">
        <v>1205</v>
      </c>
      <c r="Y62" s="388">
        <v>895</v>
      </c>
    </row>
    <row r="63" spans="1:25" x14ac:dyDescent="0.25">
      <c r="A63" s="407" t="s">
        <v>223</v>
      </c>
      <c r="B63" s="406">
        <f t="shared" si="0"/>
        <v>24453</v>
      </c>
      <c r="C63" s="406">
        <v>1247</v>
      </c>
      <c r="D63" s="406">
        <v>1386</v>
      </c>
      <c r="E63" s="406">
        <v>1492</v>
      </c>
      <c r="F63" s="406">
        <v>1438</v>
      </c>
      <c r="G63" s="406">
        <v>1501</v>
      </c>
      <c r="H63" s="406">
        <v>1547</v>
      </c>
      <c r="I63" s="406">
        <v>1620</v>
      </c>
      <c r="J63" s="406">
        <v>1559</v>
      </c>
      <c r="K63" s="406">
        <v>1646</v>
      </c>
      <c r="L63" s="406">
        <v>1604</v>
      </c>
      <c r="M63" s="406">
        <v>1602</v>
      </c>
      <c r="N63" s="406">
        <v>1452</v>
      </c>
      <c r="O63" s="406">
        <v>1616</v>
      </c>
      <c r="P63" s="406">
        <v>1570</v>
      </c>
      <c r="Q63" s="406">
        <v>1592</v>
      </c>
      <c r="R63" s="406">
        <v>1581</v>
      </c>
      <c r="S63" s="1518"/>
      <c r="T63" s="1516" t="s">
        <v>223</v>
      </c>
      <c r="U63" s="388">
        <v>24453</v>
      </c>
      <c r="V63" s="388">
        <v>8611</v>
      </c>
      <c r="W63" s="388">
        <v>18890</v>
      </c>
      <c r="X63" s="388">
        <v>7863</v>
      </c>
      <c r="Y63" s="388">
        <v>6359</v>
      </c>
    </row>
    <row r="64" spans="1:25" x14ac:dyDescent="0.25">
      <c r="A64" s="407" t="s">
        <v>95</v>
      </c>
      <c r="B64" s="406">
        <f t="shared" si="0"/>
        <v>30039</v>
      </c>
      <c r="C64" s="406">
        <v>1769</v>
      </c>
      <c r="D64" s="406">
        <v>1791</v>
      </c>
      <c r="E64" s="406">
        <v>1779</v>
      </c>
      <c r="F64" s="406">
        <v>1879</v>
      </c>
      <c r="G64" s="406">
        <v>1965</v>
      </c>
      <c r="H64" s="406">
        <v>1963</v>
      </c>
      <c r="I64" s="406">
        <v>1989</v>
      </c>
      <c r="J64" s="406">
        <v>1885</v>
      </c>
      <c r="K64" s="406">
        <v>1908</v>
      </c>
      <c r="L64" s="406">
        <v>2001</v>
      </c>
      <c r="M64" s="406">
        <v>1868</v>
      </c>
      <c r="N64" s="406">
        <v>1924</v>
      </c>
      <c r="O64" s="406">
        <v>1886</v>
      </c>
      <c r="P64" s="406">
        <v>1826</v>
      </c>
      <c r="Q64" s="406">
        <v>1792</v>
      </c>
      <c r="R64" s="406">
        <v>1814</v>
      </c>
      <c r="S64" s="1518"/>
      <c r="T64" s="1516" t="s">
        <v>95</v>
      </c>
      <c r="U64" s="388">
        <v>30039</v>
      </c>
      <c r="V64" s="388">
        <v>11146</v>
      </c>
      <c r="W64" s="388">
        <v>22821</v>
      </c>
      <c r="X64" s="388">
        <v>9586</v>
      </c>
      <c r="Y64" s="388">
        <v>7318</v>
      </c>
    </row>
    <row r="65" spans="1:25" x14ac:dyDescent="0.25">
      <c r="A65" s="407" t="s">
        <v>96</v>
      </c>
      <c r="B65" s="406">
        <f t="shared" si="0"/>
        <v>19026</v>
      </c>
      <c r="C65" s="406">
        <v>966</v>
      </c>
      <c r="D65" s="406">
        <v>1115</v>
      </c>
      <c r="E65" s="406">
        <v>1085</v>
      </c>
      <c r="F65" s="406">
        <v>1224</v>
      </c>
      <c r="G65" s="406">
        <v>1256</v>
      </c>
      <c r="H65" s="406">
        <v>1229</v>
      </c>
      <c r="I65" s="406">
        <v>1235</v>
      </c>
      <c r="J65" s="406">
        <v>1162</v>
      </c>
      <c r="K65" s="406">
        <v>1236</v>
      </c>
      <c r="L65" s="406">
        <v>1256</v>
      </c>
      <c r="M65" s="406">
        <v>1226</v>
      </c>
      <c r="N65" s="406">
        <v>1231</v>
      </c>
      <c r="O65" s="406">
        <v>1254</v>
      </c>
      <c r="P65" s="406">
        <v>1224</v>
      </c>
      <c r="Q65" s="406">
        <v>1144</v>
      </c>
      <c r="R65" s="406">
        <v>1183</v>
      </c>
      <c r="S65" s="1518"/>
      <c r="T65" s="1516" t="s">
        <v>96</v>
      </c>
      <c r="U65" s="388">
        <v>19026</v>
      </c>
      <c r="V65" s="388">
        <v>6875</v>
      </c>
      <c r="W65" s="388">
        <v>14636</v>
      </c>
      <c r="X65" s="388">
        <v>6111</v>
      </c>
      <c r="Y65" s="388">
        <v>4805</v>
      </c>
    </row>
    <row r="66" spans="1:25" x14ac:dyDescent="0.25">
      <c r="A66" s="407" t="s">
        <v>97</v>
      </c>
      <c r="B66" s="406">
        <f t="shared" si="0"/>
        <v>4233</v>
      </c>
      <c r="C66" s="406">
        <v>251</v>
      </c>
      <c r="D66" s="406">
        <v>256</v>
      </c>
      <c r="E66" s="406">
        <v>239</v>
      </c>
      <c r="F66" s="406">
        <v>243</v>
      </c>
      <c r="G66" s="406">
        <v>290</v>
      </c>
      <c r="H66" s="406">
        <v>264</v>
      </c>
      <c r="I66" s="406">
        <v>286</v>
      </c>
      <c r="J66" s="406">
        <v>282</v>
      </c>
      <c r="K66" s="406">
        <v>281</v>
      </c>
      <c r="L66" s="406">
        <v>236</v>
      </c>
      <c r="M66" s="406">
        <v>284</v>
      </c>
      <c r="N66" s="406">
        <v>297</v>
      </c>
      <c r="O66" s="406">
        <v>266</v>
      </c>
      <c r="P66" s="406">
        <v>252</v>
      </c>
      <c r="Q66" s="406">
        <v>259</v>
      </c>
      <c r="R66" s="406">
        <v>247</v>
      </c>
      <c r="S66" s="1518"/>
      <c r="T66" s="1516" t="s">
        <v>97</v>
      </c>
      <c r="U66" s="388">
        <v>4233</v>
      </c>
      <c r="V66" s="388">
        <v>1543</v>
      </c>
      <c r="W66" s="388">
        <v>3244</v>
      </c>
      <c r="X66" s="388">
        <v>1380</v>
      </c>
      <c r="Y66" s="388">
        <v>1024</v>
      </c>
    </row>
    <row r="67" spans="1:25" x14ac:dyDescent="0.25">
      <c r="A67" s="407" t="s">
        <v>98</v>
      </c>
      <c r="B67" s="406">
        <f t="shared" si="0"/>
        <v>17716</v>
      </c>
      <c r="C67" s="406">
        <v>938</v>
      </c>
      <c r="D67" s="406">
        <v>1043</v>
      </c>
      <c r="E67" s="406">
        <v>1093</v>
      </c>
      <c r="F67" s="406">
        <v>1037</v>
      </c>
      <c r="G67" s="406">
        <v>1074</v>
      </c>
      <c r="H67" s="406">
        <v>1074</v>
      </c>
      <c r="I67" s="406">
        <v>1202</v>
      </c>
      <c r="J67" s="406">
        <v>1152</v>
      </c>
      <c r="K67" s="406">
        <v>1162</v>
      </c>
      <c r="L67" s="406">
        <v>1176</v>
      </c>
      <c r="M67" s="406">
        <v>1151</v>
      </c>
      <c r="N67" s="406">
        <v>1113</v>
      </c>
      <c r="O67" s="406">
        <v>1176</v>
      </c>
      <c r="P67" s="406">
        <v>1133</v>
      </c>
      <c r="Q67" s="406">
        <v>1092</v>
      </c>
      <c r="R67" s="406">
        <v>1100</v>
      </c>
      <c r="S67" s="1518"/>
      <c r="T67" s="1516" t="s">
        <v>98</v>
      </c>
      <c r="U67" s="388">
        <v>17716</v>
      </c>
      <c r="V67" s="388">
        <v>6259</v>
      </c>
      <c r="W67" s="388">
        <v>13605</v>
      </c>
      <c r="X67" s="388">
        <v>5754</v>
      </c>
      <c r="Y67" s="388">
        <v>4501</v>
      </c>
    </row>
    <row r="68" spans="1:25" x14ac:dyDescent="0.25">
      <c r="A68" s="407" t="s">
        <v>99</v>
      </c>
      <c r="B68" s="406">
        <f t="shared" si="0"/>
        <v>55151</v>
      </c>
      <c r="C68" s="406">
        <v>3316</v>
      </c>
      <c r="D68" s="406">
        <v>3310</v>
      </c>
      <c r="E68" s="406">
        <v>3452</v>
      </c>
      <c r="F68" s="406">
        <v>3405</v>
      </c>
      <c r="G68" s="406">
        <v>3516</v>
      </c>
      <c r="H68" s="406">
        <v>3596</v>
      </c>
      <c r="I68" s="406">
        <v>3673</v>
      </c>
      <c r="J68" s="406">
        <v>3450</v>
      </c>
      <c r="K68" s="406">
        <v>3565</v>
      </c>
      <c r="L68" s="406">
        <v>3626</v>
      </c>
      <c r="M68" s="406">
        <v>3541</v>
      </c>
      <c r="N68" s="406">
        <v>3484</v>
      </c>
      <c r="O68" s="406">
        <v>3359</v>
      </c>
      <c r="P68" s="406">
        <v>3375</v>
      </c>
      <c r="Q68" s="406">
        <v>3181</v>
      </c>
      <c r="R68" s="406">
        <v>3302</v>
      </c>
      <c r="S68" s="1518"/>
      <c r="T68" s="1516" t="s">
        <v>99</v>
      </c>
      <c r="U68" s="388">
        <v>55151</v>
      </c>
      <c r="V68" s="388">
        <v>20595</v>
      </c>
      <c r="W68" s="388">
        <v>41668</v>
      </c>
      <c r="X68" s="388">
        <v>17666</v>
      </c>
      <c r="Y68" s="388">
        <v>13217</v>
      </c>
    </row>
    <row r="69" spans="1:25" x14ac:dyDescent="0.25">
      <c r="A69" s="407" t="s">
        <v>100</v>
      </c>
      <c r="B69" s="406">
        <f t="shared" si="0"/>
        <v>15425</v>
      </c>
      <c r="C69" s="406">
        <v>786</v>
      </c>
      <c r="D69" s="406">
        <v>875</v>
      </c>
      <c r="E69" s="406">
        <v>850</v>
      </c>
      <c r="F69" s="406">
        <v>901</v>
      </c>
      <c r="G69" s="406">
        <v>924</v>
      </c>
      <c r="H69" s="406">
        <v>969</v>
      </c>
      <c r="I69" s="406">
        <v>952</v>
      </c>
      <c r="J69" s="406">
        <v>941</v>
      </c>
      <c r="K69" s="406">
        <v>1002</v>
      </c>
      <c r="L69" s="406">
        <v>994</v>
      </c>
      <c r="M69" s="406">
        <v>1023</v>
      </c>
      <c r="N69" s="406">
        <v>1028</v>
      </c>
      <c r="O69" s="406">
        <v>1048</v>
      </c>
      <c r="P69" s="406">
        <v>1117</v>
      </c>
      <c r="Q69" s="406">
        <v>1031</v>
      </c>
      <c r="R69" s="406">
        <v>984</v>
      </c>
      <c r="S69" s="1518"/>
      <c r="T69" s="1516" t="s">
        <v>100</v>
      </c>
      <c r="U69" s="388">
        <v>15425</v>
      </c>
      <c r="V69" s="388">
        <v>5305</v>
      </c>
      <c r="W69" s="388">
        <v>12013</v>
      </c>
      <c r="X69" s="388">
        <v>4988</v>
      </c>
      <c r="Y69" s="388">
        <v>4180</v>
      </c>
    </row>
    <row r="70" spans="1:25" x14ac:dyDescent="0.25">
      <c r="A70" s="407" t="s">
        <v>101</v>
      </c>
      <c r="B70" s="406">
        <f t="shared" si="0"/>
        <v>15790</v>
      </c>
      <c r="C70" s="406">
        <v>917</v>
      </c>
      <c r="D70" s="406">
        <v>982</v>
      </c>
      <c r="E70" s="406">
        <v>927</v>
      </c>
      <c r="F70" s="406">
        <v>968</v>
      </c>
      <c r="G70" s="406">
        <v>1035</v>
      </c>
      <c r="H70" s="406">
        <v>1045</v>
      </c>
      <c r="I70" s="406">
        <v>1066</v>
      </c>
      <c r="J70" s="406">
        <v>1038</v>
      </c>
      <c r="K70" s="406">
        <v>1054</v>
      </c>
      <c r="L70" s="406">
        <v>1050</v>
      </c>
      <c r="M70" s="406">
        <v>1012</v>
      </c>
      <c r="N70" s="406">
        <v>957</v>
      </c>
      <c r="O70" s="406">
        <v>981</v>
      </c>
      <c r="P70" s="406">
        <v>951</v>
      </c>
      <c r="Q70" s="406">
        <v>925</v>
      </c>
      <c r="R70" s="406">
        <v>882</v>
      </c>
      <c r="S70" s="1518"/>
      <c r="T70" s="1516" t="s">
        <v>101</v>
      </c>
      <c r="U70" s="388">
        <v>15790</v>
      </c>
      <c r="V70" s="388">
        <v>5874</v>
      </c>
      <c r="W70" s="388">
        <v>11996</v>
      </c>
      <c r="X70" s="388">
        <v>5111</v>
      </c>
      <c r="Y70" s="388">
        <v>3739</v>
      </c>
    </row>
    <row r="71" spans="1:25" x14ac:dyDescent="0.25">
      <c r="A71" s="407" t="s">
        <v>102</v>
      </c>
      <c r="B71" s="406">
        <f t="shared" si="0"/>
        <v>35443</v>
      </c>
      <c r="C71" s="406">
        <v>1986</v>
      </c>
      <c r="D71" s="406">
        <v>1997</v>
      </c>
      <c r="E71" s="406">
        <v>2122</v>
      </c>
      <c r="F71" s="406">
        <v>2199</v>
      </c>
      <c r="G71" s="406">
        <v>2200</v>
      </c>
      <c r="H71" s="406">
        <v>2224</v>
      </c>
      <c r="I71" s="406">
        <v>2413</v>
      </c>
      <c r="J71" s="406">
        <v>2279</v>
      </c>
      <c r="K71" s="406">
        <v>2448</v>
      </c>
      <c r="L71" s="406">
        <v>2423</v>
      </c>
      <c r="M71" s="406">
        <v>2316</v>
      </c>
      <c r="N71" s="406">
        <v>2282</v>
      </c>
      <c r="O71" s="406">
        <v>2251</v>
      </c>
      <c r="P71" s="406">
        <v>2160</v>
      </c>
      <c r="Q71" s="406">
        <v>2060</v>
      </c>
      <c r="R71" s="406">
        <v>2083</v>
      </c>
      <c r="S71" s="1518"/>
      <c r="T71" s="1516" t="s">
        <v>102</v>
      </c>
      <c r="U71" s="388">
        <v>35443</v>
      </c>
      <c r="V71" s="388">
        <v>12728</v>
      </c>
      <c r="W71" s="388">
        <v>27139</v>
      </c>
      <c r="X71" s="388">
        <v>11748</v>
      </c>
      <c r="Y71" s="388">
        <v>8554</v>
      </c>
    </row>
    <row r="72" spans="1:25" x14ac:dyDescent="0.25">
      <c r="A72" t="s">
        <v>203</v>
      </c>
      <c r="S72" s="71"/>
    </row>
    <row r="73" spans="1:25" x14ac:dyDescent="0.25">
      <c r="A73" s="392" t="s">
        <v>224</v>
      </c>
      <c r="S73" s="71"/>
    </row>
    <row r="74" spans="1:25" x14ac:dyDescent="0.25">
      <c r="S74" s="71"/>
    </row>
    <row r="75" spans="1:25" x14ac:dyDescent="0.25">
      <c r="S75" s="71"/>
    </row>
    <row r="76" spans="1:25" x14ac:dyDescent="0.25">
      <c r="S76" s="71"/>
    </row>
    <row r="77" spans="1:25" x14ac:dyDescent="0.25">
      <c r="S77" s="71"/>
    </row>
    <row r="78" spans="1:25" x14ac:dyDescent="0.25">
      <c r="S78" s="71"/>
    </row>
    <row r="79" spans="1:25" x14ac:dyDescent="0.25">
      <c r="S79" s="71"/>
    </row>
    <row r="80" spans="1:25" x14ac:dyDescent="0.25">
      <c r="S80" s="71"/>
    </row>
    <row r="81" spans="19:19" x14ac:dyDescent="0.25">
      <c r="S81" s="71"/>
    </row>
    <row r="82" spans="19:19" x14ac:dyDescent="0.25">
      <c r="S82" s="71"/>
    </row>
    <row r="83" spans="19:19" x14ac:dyDescent="0.25">
      <c r="S83" s="71"/>
    </row>
    <row r="84" spans="19:19" x14ac:dyDescent="0.25">
      <c r="S84" s="71"/>
    </row>
    <row r="85" spans="19:19" x14ac:dyDescent="0.25">
      <c r="S85" s="71"/>
    </row>
    <row r="86" spans="19:19" x14ac:dyDescent="0.25">
      <c r="S86" s="71"/>
    </row>
    <row r="87" spans="19:19" x14ac:dyDescent="0.25">
      <c r="S87" s="71"/>
    </row>
    <row r="88" spans="19:19" x14ac:dyDescent="0.25">
      <c r="S88" s="71"/>
    </row>
    <row r="89" spans="19:19" x14ac:dyDescent="0.25">
      <c r="S89" s="71"/>
    </row>
    <row r="90" spans="19:19" x14ac:dyDescent="0.25">
      <c r="S90" s="71"/>
    </row>
    <row r="91" spans="19:19" x14ac:dyDescent="0.25">
      <c r="S91" s="71"/>
    </row>
    <row r="92" spans="19:19" x14ac:dyDescent="0.25">
      <c r="S92" s="71"/>
    </row>
    <row r="93" spans="19:19" x14ac:dyDescent="0.25">
      <c r="S93" s="71"/>
    </row>
    <row r="94" spans="19:19" x14ac:dyDescent="0.25">
      <c r="S94" s="71"/>
    </row>
    <row r="95" spans="19:19" x14ac:dyDescent="0.25">
      <c r="S95" s="71"/>
    </row>
    <row r="96" spans="19:19" x14ac:dyDescent="0.25">
      <c r="S96" s="71"/>
    </row>
    <row r="97" spans="19:19" x14ac:dyDescent="0.25">
      <c r="S97" s="71"/>
    </row>
    <row r="98" spans="19:19" x14ac:dyDescent="0.25">
      <c r="S98" s="71"/>
    </row>
    <row r="99" spans="19:19" x14ac:dyDescent="0.25">
      <c r="S99" s="71"/>
    </row>
    <row r="100" spans="19:19" x14ac:dyDescent="0.25">
      <c r="S100" s="71"/>
    </row>
    <row r="101" spans="19:19" x14ac:dyDescent="0.25">
      <c r="S101" s="71"/>
    </row>
    <row r="102" spans="19:19" x14ac:dyDescent="0.25">
      <c r="S102" s="71"/>
    </row>
    <row r="103" spans="19:19" x14ac:dyDescent="0.25">
      <c r="S103" s="71"/>
    </row>
    <row r="104" spans="19:19" x14ac:dyDescent="0.25">
      <c r="S104" s="71"/>
    </row>
    <row r="105" spans="19:19" x14ac:dyDescent="0.25">
      <c r="S105" s="71"/>
    </row>
    <row r="106" spans="19:19" x14ac:dyDescent="0.25">
      <c r="S106" s="71"/>
    </row>
    <row r="107" spans="19:19" x14ac:dyDescent="0.25">
      <c r="S107" s="71"/>
    </row>
    <row r="108" spans="19:19" x14ac:dyDescent="0.25">
      <c r="S108" s="71"/>
    </row>
    <row r="109" spans="19:19" x14ac:dyDescent="0.25">
      <c r="S109" s="71"/>
    </row>
    <row r="110" spans="19:19" x14ac:dyDescent="0.25">
      <c r="S110" s="71"/>
    </row>
    <row r="111" spans="19:19" x14ac:dyDescent="0.25">
      <c r="S111" s="71"/>
    </row>
    <row r="112" spans="19:19" x14ac:dyDescent="0.25">
      <c r="S112" s="71"/>
    </row>
    <row r="113" spans="19:19" x14ac:dyDescent="0.25">
      <c r="S113" s="71"/>
    </row>
    <row r="114" spans="19:19" x14ac:dyDescent="0.25">
      <c r="S114" s="71"/>
    </row>
    <row r="115" spans="19:19" x14ac:dyDescent="0.25">
      <c r="S115" s="71"/>
    </row>
    <row r="116" spans="19:19" x14ac:dyDescent="0.25">
      <c r="S116" s="71"/>
    </row>
    <row r="117" spans="19:19" x14ac:dyDescent="0.25">
      <c r="S117" s="71"/>
    </row>
    <row r="118" spans="19:19" x14ac:dyDescent="0.25">
      <c r="S118" s="71"/>
    </row>
    <row r="119" spans="19:19" x14ac:dyDescent="0.25">
      <c r="S119" s="71"/>
    </row>
    <row r="120" spans="19:19" x14ac:dyDescent="0.25">
      <c r="S120" s="71"/>
    </row>
    <row r="121" spans="19:19" x14ac:dyDescent="0.25">
      <c r="S121" s="71"/>
    </row>
    <row r="122" spans="19:19" x14ac:dyDescent="0.25">
      <c r="S122" s="71"/>
    </row>
    <row r="123" spans="19:19" x14ac:dyDescent="0.25">
      <c r="S123" s="71"/>
    </row>
    <row r="124" spans="19:19" x14ac:dyDescent="0.25">
      <c r="S124" s="71"/>
    </row>
    <row r="125" spans="19:19" x14ac:dyDescent="0.25">
      <c r="S125" s="71"/>
    </row>
    <row r="126" spans="19:19" x14ac:dyDescent="0.25">
      <c r="S126" s="71"/>
    </row>
    <row r="127" spans="19:19" x14ac:dyDescent="0.25">
      <c r="S127" s="71"/>
    </row>
    <row r="128" spans="19:19" x14ac:dyDescent="0.25">
      <c r="S128" s="71"/>
    </row>
    <row r="129" spans="19:19" x14ac:dyDescent="0.25">
      <c r="S129" s="71"/>
    </row>
    <row r="130" spans="19:19" x14ac:dyDescent="0.25">
      <c r="S130" s="71"/>
    </row>
    <row r="131" spans="19:19" x14ac:dyDescent="0.25">
      <c r="S131" s="71"/>
    </row>
    <row r="132" spans="19:19" x14ac:dyDescent="0.25">
      <c r="S132" s="71"/>
    </row>
    <row r="133" spans="19:19" x14ac:dyDescent="0.25">
      <c r="S133" s="71"/>
    </row>
    <row r="134" spans="19:19" x14ac:dyDescent="0.25">
      <c r="S134" s="71"/>
    </row>
    <row r="135" spans="19:19" x14ac:dyDescent="0.25">
      <c r="S135" s="71"/>
    </row>
    <row r="136" spans="19:19" x14ac:dyDescent="0.25">
      <c r="S136" s="71"/>
    </row>
    <row r="137" spans="19:19" x14ac:dyDescent="0.25">
      <c r="S137" s="71"/>
    </row>
    <row r="138" spans="19:19" x14ac:dyDescent="0.25">
      <c r="S138" s="71"/>
    </row>
    <row r="139" spans="19:19" x14ac:dyDescent="0.25">
      <c r="S139" s="71"/>
    </row>
    <row r="140" spans="19:19" x14ac:dyDescent="0.25">
      <c r="S140" s="71"/>
    </row>
    <row r="141" spans="19:19" x14ac:dyDescent="0.25">
      <c r="S141" s="71"/>
    </row>
    <row r="142" spans="19:19" x14ac:dyDescent="0.25">
      <c r="S142" s="71"/>
    </row>
    <row r="143" spans="19:19" x14ac:dyDescent="0.25">
      <c r="S143" s="71"/>
    </row>
    <row r="144" spans="19:19" x14ac:dyDescent="0.25">
      <c r="S144" s="71"/>
    </row>
  </sheetData>
  <mergeCells count="8">
    <mergeCell ref="A35:I35"/>
    <mergeCell ref="C36:R36"/>
    <mergeCell ref="A1:M1"/>
    <mergeCell ref="O1:Q1"/>
    <mergeCell ref="A3:A4"/>
    <mergeCell ref="C3:R3"/>
    <mergeCell ref="A22:A23"/>
    <mergeCell ref="C22:R22"/>
  </mergeCells>
  <hyperlinks>
    <hyperlink ref="A18" r:id="rId1" xr:uid="{00000000-0004-0000-0900-000000000000}"/>
    <hyperlink ref="A33" r:id="rId2" xr:uid="{00000000-0004-0000-0900-000001000000}"/>
    <hyperlink ref="A73" r:id="rId3" xr:uid="{00000000-0004-0000-0900-000002000000}"/>
  </hyperlinks>
  <pageMargins left="0.7" right="0.7" top="0.75" bottom="0.75" header="0.3" footer="0.3"/>
  <pageSetup paperSize="9" orientation="portrait"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B1:I35"/>
  <sheetViews>
    <sheetView workbookViewId="0">
      <selection activeCell="B2" sqref="B2"/>
    </sheetView>
  </sheetViews>
  <sheetFormatPr defaultRowHeight="15" x14ac:dyDescent="0.25"/>
  <cols>
    <col min="1" max="1" width="5.5703125" customWidth="1"/>
    <col min="2" max="2" width="59" customWidth="1"/>
    <col min="3" max="3" width="14.85546875" customWidth="1"/>
    <col min="4" max="4" width="14.140625" customWidth="1"/>
    <col min="5" max="5" width="17" customWidth="1"/>
    <col min="6" max="6" width="12.28515625" customWidth="1"/>
  </cols>
  <sheetData>
    <row r="1" spans="2:9" ht="15.75" x14ac:dyDescent="0.25">
      <c r="B1" s="92" t="s">
        <v>191</v>
      </c>
    </row>
    <row r="3" spans="2:9" ht="31.5" x14ac:dyDescent="0.25">
      <c r="B3" s="93" t="s">
        <v>51</v>
      </c>
      <c r="C3" s="94" t="s">
        <v>52</v>
      </c>
      <c r="D3" s="94" t="s">
        <v>53</v>
      </c>
      <c r="E3" s="94" t="s">
        <v>54</v>
      </c>
      <c r="F3" s="95" t="s">
        <v>37</v>
      </c>
    </row>
    <row r="4" spans="2:9" ht="15.75" x14ac:dyDescent="0.25">
      <c r="B4" s="96" t="s">
        <v>28</v>
      </c>
      <c r="C4" s="97">
        <v>0</v>
      </c>
      <c r="D4" s="98">
        <v>32700</v>
      </c>
      <c r="E4" s="98">
        <v>0</v>
      </c>
      <c r="F4" s="99">
        <v>32700</v>
      </c>
      <c r="I4" s="368"/>
    </row>
    <row r="5" spans="2:9" ht="15.75" x14ac:dyDescent="0.25">
      <c r="B5" s="100" t="s">
        <v>55</v>
      </c>
      <c r="C5" s="101">
        <v>0</v>
      </c>
      <c r="D5" s="102">
        <v>1</v>
      </c>
      <c r="E5" s="102">
        <v>0</v>
      </c>
      <c r="F5" s="103">
        <v>1</v>
      </c>
      <c r="I5" s="368"/>
    </row>
    <row r="6" spans="2:9" ht="15.75" x14ac:dyDescent="0.25">
      <c r="B6" s="96" t="s">
        <v>29</v>
      </c>
      <c r="C6" s="97">
        <v>8720</v>
      </c>
      <c r="D6" s="98">
        <v>10</v>
      </c>
      <c r="E6" s="98">
        <v>2320</v>
      </c>
      <c r="F6" s="99">
        <v>11050</v>
      </c>
      <c r="I6" s="368"/>
    </row>
    <row r="7" spans="2:9" ht="15.75" x14ac:dyDescent="0.25">
      <c r="B7" s="100" t="s">
        <v>55</v>
      </c>
      <c r="C7" s="101">
        <v>0.78924921541804138</v>
      </c>
      <c r="D7" s="102">
        <v>8.1475818781685035E-4</v>
      </c>
      <c r="E7" s="102">
        <v>0.20993602639414177</v>
      </c>
      <c r="F7" s="103">
        <v>1</v>
      </c>
      <c r="I7" s="368"/>
    </row>
    <row r="8" spans="2:9" ht="15.75" x14ac:dyDescent="0.25">
      <c r="B8" s="96" t="s">
        <v>30</v>
      </c>
      <c r="C8" s="104">
        <v>2780</v>
      </c>
      <c r="D8" s="105">
        <v>37310</v>
      </c>
      <c r="E8" s="105">
        <v>2960</v>
      </c>
      <c r="F8" s="106">
        <v>43050</v>
      </c>
      <c r="I8" s="368"/>
    </row>
    <row r="9" spans="2:9" ht="15.75" x14ac:dyDescent="0.25">
      <c r="B9" s="100" t="s">
        <v>55</v>
      </c>
      <c r="C9" s="101">
        <v>6.4641256126170069E-2</v>
      </c>
      <c r="D9" s="102">
        <v>0.86653659443012099</v>
      </c>
      <c r="E9" s="102">
        <v>6.8822149443708916E-2</v>
      </c>
      <c r="F9" s="103">
        <v>1</v>
      </c>
      <c r="I9" s="368"/>
    </row>
    <row r="10" spans="2:9" ht="15.75" x14ac:dyDescent="0.25">
      <c r="B10" s="96" t="s">
        <v>31</v>
      </c>
      <c r="C10" s="104">
        <v>450</v>
      </c>
      <c r="D10" s="105">
        <v>1860</v>
      </c>
      <c r="E10" s="105">
        <v>1940</v>
      </c>
      <c r="F10" s="106">
        <v>4240</v>
      </c>
      <c r="I10" s="368"/>
    </row>
    <row r="11" spans="2:9" ht="15.75" x14ac:dyDescent="0.25">
      <c r="B11" s="100" t="s">
        <v>55</v>
      </c>
      <c r="C11" s="101">
        <v>0.106342843668946</v>
      </c>
      <c r="D11" s="102">
        <v>0.43739684036783777</v>
      </c>
      <c r="E11" s="102">
        <v>0.4562603159632162</v>
      </c>
      <c r="F11" s="103">
        <v>1</v>
      </c>
      <c r="I11" s="368"/>
    </row>
    <row r="12" spans="2:9" ht="15.75" x14ac:dyDescent="0.25">
      <c r="B12" s="107" t="s">
        <v>56</v>
      </c>
      <c r="C12" s="108">
        <v>77180</v>
      </c>
      <c r="D12" s="109">
        <v>58450</v>
      </c>
      <c r="E12" s="109">
        <v>9890</v>
      </c>
      <c r="F12" s="110">
        <v>145530</v>
      </c>
      <c r="I12" s="368"/>
    </row>
    <row r="13" spans="2:9" ht="15.75" x14ac:dyDescent="0.25">
      <c r="B13" s="111" t="s">
        <v>55</v>
      </c>
      <c r="C13" s="112">
        <v>0.53035302761978287</v>
      </c>
      <c r="D13" s="113">
        <v>0.4016616417867378</v>
      </c>
      <c r="E13" s="113">
        <v>6.7985330593479124E-2</v>
      </c>
      <c r="F13" s="114">
        <v>1</v>
      </c>
      <c r="I13" s="368"/>
    </row>
    <row r="14" spans="2:9" ht="15.75" x14ac:dyDescent="0.25">
      <c r="B14" s="41" t="s">
        <v>57</v>
      </c>
      <c r="C14" s="104">
        <v>11160</v>
      </c>
      <c r="D14" s="105">
        <v>20440</v>
      </c>
      <c r="E14" s="105">
        <v>4700</v>
      </c>
      <c r="F14" s="106">
        <v>36300</v>
      </c>
      <c r="I14" s="368"/>
    </row>
    <row r="15" spans="2:9" ht="15.75" x14ac:dyDescent="0.25">
      <c r="B15" s="115" t="s">
        <v>55</v>
      </c>
      <c r="C15" s="101">
        <v>0.30738666652767394</v>
      </c>
      <c r="D15" s="102">
        <v>0.56311409861597661</v>
      </c>
      <c r="E15" s="102">
        <v>0.12949923485634937</v>
      </c>
      <c r="F15" s="103">
        <v>1</v>
      </c>
      <c r="I15" s="368"/>
    </row>
    <row r="16" spans="2:9" ht="15.75" x14ac:dyDescent="0.25">
      <c r="B16" s="116" t="s">
        <v>58</v>
      </c>
      <c r="C16" s="117">
        <v>66020</v>
      </c>
      <c r="D16" s="118">
        <v>38010</v>
      </c>
      <c r="E16" s="118">
        <v>5190</v>
      </c>
      <c r="F16" s="119">
        <v>109230.022202327</v>
      </c>
      <c r="I16" s="368"/>
    </row>
    <row r="17" spans="2:9" ht="15.75" x14ac:dyDescent="0.25">
      <c r="B17" s="120" t="s">
        <v>55</v>
      </c>
      <c r="C17" s="101">
        <v>0.60445339700094058</v>
      </c>
      <c r="D17" s="102">
        <v>0.34800472856474868</v>
      </c>
      <c r="E17" s="102">
        <v>4.7541874434310696E-2</v>
      </c>
      <c r="F17" s="103">
        <v>1</v>
      </c>
      <c r="I17" s="368"/>
    </row>
    <row r="18" spans="2:9" ht="15.75" x14ac:dyDescent="0.25">
      <c r="B18" s="107" t="s">
        <v>59</v>
      </c>
      <c r="C18" s="108">
        <v>5040</v>
      </c>
      <c r="D18" s="109">
        <v>21720</v>
      </c>
      <c r="E18" s="109">
        <v>26840</v>
      </c>
      <c r="F18" s="110">
        <v>53600</v>
      </c>
      <c r="I18" s="368"/>
    </row>
    <row r="19" spans="2:9" ht="15.75" x14ac:dyDescent="0.25">
      <c r="B19" s="111" t="s">
        <v>55</v>
      </c>
      <c r="C19" s="112">
        <v>9.4045396912259036E-2</v>
      </c>
      <c r="D19" s="113">
        <v>0.40523370483524085</v>
      </c>
      <c r="E19" s="113">
        <v>0.50072089825250021</v>
      </c>
      <c r="F19" s="114">
        <v>1</v>
      </c>
      <c r="I19" s="368"/>
    </row>
    <row r="20" spans="2:9" ht="15.75" x14ac:dyDescent="0.25">
      <c r="B20" s="41" t="s">
        <v>57</v>
      </c>
      <c r="C20" s="121">
        <v>3390</v>
      </c>
      <c r="D20" s="122">
        <v>17600</v>
      </c>
      <c r="E20" s="122">
        <v>21420</v>
      </c>
      <c r="F20" s="123">
        <v>42410</v>
      </c>
      <c r="I20" s="368"/>
    </row>
    <row r="21" spans="2:9" ht="15.75" x14ac:dyDescent="0.25">
      <c r="B21" s="115" t="s">
        <v>55</v>
      </c>
      <c r="C21" s="101">
        <v>7.9914381310628918E-2</v>
      </c>
      <c r="D21" s="102">
        <v>0.4150451441542779</v>
      </c>
      <c r="E21" s="102">
        <v>0.50504047453509326</v>
      </c>
      <c r="F21" s="103">
        <v>1</v>
      </c>
      <c r="I21" s="368"/>
    </row>
    <row r="22" spans="2:9" ht="15.75" x14ac:dyDescent="0.25">
      <c r="B22" s="124" t="s">
        <v>58</v>
      </c>
      <c r="C22" s="117">
        <v>1650</v>
      </c>
      <c r="D22" s="118">
        <v>4120</v>
      </c>
      <c r="E22" s="118">
        <v>5420</v>
      </c>
      <c r="F22" s="119">
        <v>11190</v>
      </c>
      <c r="I22" s="368"/>
    </row>
    <row r="23" spans="2:9" ht="15.75" x14ac:dyDescent="0.25">
      <c r="B23" s="120" t="s">
        <v>55</v>
      </c>
      <c r="C23" s="101">
        <v>0.14760599575027125</v>
      </c>
      <c r="D23" s="102">
        <v>0.36804553802507745</v>
      </c>
      <c r="E23" s="102">
        <v>0.48434846622465133</v>
      </c>
      <c r="F23" s="103">
        <v>1</v>
      </c>
      <c r="I23" s="368"/>
    </row>
    <row r="24" spans="2:9" ht="15.75" x14ac:dyDescent="0.25">
      <c r="B24" s="96" t="s">
        <v>36</v>
      </c>
      <c r="C24" s="104">
        <v>50</v>
      </c>
      <c r="D24" s="105">
        <v>660</v>
      </c>
      <c r="E24" s="105">
        <v>4400</v>
      </c>
      <c r="F24" s="106">
        <v>5100</v>
      </c>
      <c r="I24" s="368"/>
    </row>
    <row r="25" spans="2:9" ht="15.75" x14ac:dyDescent="0.25">
      <c r="B25" s="100" t="s">
        <v>55</v>
      </c>
      <c r="C25" s="101">
        <v>9.0134221612618859E-3</v>
      </c>
      <c r="D25" s="102">
        <v>0.12912706965807788</v>
      </c>
      <c r="E25" s="102">
        <v>0.86185950818066026</v>
      </c>
      <c r="F25" s="103">
        <v>1</v>
      </c>
      <c r="I25" s="368"/>
    </row>
    <row r="26" spans="2:9" ht="15.75" x14ac:dyDescent="0.25">
      <c r="B26" s="125" t="s">
        <v>37</v>
      </c>
      <c r="C26" s="126">
        <v>94220</v>
      </c>
      <c r="D26" s="127">
        <v>152700</v>
      </c>
      <c r="E26" s="128">
        <v>48350</v>
      </c>
      <c r="F26" s="129">
        <v>295270</v>
      </c>
      <c r="I26" s="368"/>
    </row>
    <row r="27" spans="2:9" ht="15.75" x14ac:dyDescent="0.25">
      <c r="B27" s="130" t="s">
        <v>55</v>
      </c>
      <c r="C27" s="131">
        <v>0.31910196117937845</v>
      </c>
      <c r="D27" s="132">
        <v>0.51716278606315058</v>
      </c>
      <c r="E27" s="132">
        <v>0.163735252757471</v>
      </c>
      <c r="F27" s="133">
        <v>1</v>
      </c>
      <c r="I27" s="368"/>
    </row>
    <row r="28" spans="2:9" ht="15.75" x14ac:dyDescent="0.25">
      <c r="B28" s="134" t="s">
        <v>60</v>
      </c>
      <c r="C28" s="135">
        <v>91440</v>
      </c>
      <c r="D28" s="136">
        <v>115400</v>
      </c>
      <c r="E28" s="136">
        <v>45380</v>
      </c>
      <c r="F28" s="137">
        <v>252220</v>
      </c>
      <c r="I28" s="368"/>
    </row>
    <row r="29" spans="2:9" ht="15.75" x14ac:dyDescent="0.25">
      <c r="B29" s="130" t="s">
        <v>55</v>
      </c>
      <c r="C29" s="131">
        <v>0.3625376867283332</v>
      </c>
      <c r="D29" s="132">
        <v>0.45752566114420623</v>
      </c>
      <c r="E29" s="132">
        <v>0.1799366521274606</v>
      </c>
      <c r="F29" s="133">
        <v>1</v>
      </c>
      <c r="I29" s="368"/>
    </row>
    <row r="30" spans="2:9" ht="15.75" x14ac:dyDescent="0.25">
      <c r="B30" s="125" t="s">
        <v>61</v>
      </c>
      <c r="C30" s="136">
        <v>91440</v>
      </c>
      <c r="D30" s="136">
        <v>82700</v>
      </c>
      <c r="E30" s="136">
        <v>45380</v>
      </c>
      <c r="F30" s="138">
        <v>219520</v>
      </c>
      <c r="I30" s="368"/>
    </row>
    <row r="31" spans="2:9" ht="15.75" x14ac:dyDescent="0.25">
      <c r="B31" s="130" t="s">
        <v>55</v>
      </c>
      <c r="C31" s="131">
        <v>0.41654214826334035</v>
      </c>
      <c r="D31" s="132">
        <v>0.37671741516337093</v>
      </c>
      <c r="E31" s="132">
        <v>0.20674043657328875</v>
      </c>
      <c r="F31" s="133">
        <v>1</v>
      </c>
      <c r="I31" s="368"/>
    </row>
    <row r="32" spans="2:9" ht="15.75" x14ac:dyDescent="0.25">
      <c r="B32" s="67" t="s">
        <v>62</v>
      </c>
      <c r="C32" s="139"/>
      <c r="D32" s="139"/>
      <c r="E32" s="139"/>
      <c r="F32" s="139"/>
    </row>
    <row r="33" spans="2:6" ht="15.75" x14ac:dyDescent="0.25">
      <c r="C33" s="140"/>
      <c r="D33" s="140"/>
      <c r="E33" s="140"/>
      <c r="F33" s="140"/>
    </row>
    <row r="34" spans="2:6" ht="32.25" customHeight="1" x14ac:dyDescent="0.25">
      <c r="B34" s="1598" t="s">
        <v>63</v>
      </c>
      <c r="C34" s="1598"/>
      <c r="D34" s="1598"/>
      <c r="E34" s="1598"/>
      <c r="F34" s="1598"/>
    </row>
    <row r="35" spans="2:6" ht="36" customHeight="1" x14ac:dyDescent="0.25">
      <c r="B35" s="1599" t="s">
        <v>12</v>
      </c>
      <c r="C35" s="1599"/>
      <c r="D35" s="1599"/>
      <c r="E35" s="1599"/>
      <c r="F35" s="1599"/>
    </row>
  </sheetData>
  <mergeCells count="2">
    <mergeCell ref="B34:F34"/>
    <mergeCell ref="B35:F35"/>
  </mergeCells>
  <conditionalFormatting sqref="F28">
    <cfRule type="cellIs" dxfId="39" priority="2" operator="lessThanOrEqual">
      <formula>11</formula>
    </cfRule>
  </conditionalFormatting>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O78"/>
  <sheetViews>
    <sheetView workbookViewId="0">
      <pane ySplit="3" topLeftCell="A4" activePane="bottomLeft" state="frozen"/>
      <selection activeCell="B2" sqref="B2"/>
      <selection pane="bottomLeft" activeCell="A2" sqref="A2"/>
    </sheetView>
  </sheetViews>
  <sheetFormatPr defaultRowHeight="15" x14ac:dyDescent="0.25"/>
  <cols>
    <col min="1" max="1" width="24" customWidth="1"/>
    <col min="2" max="2" width="14.7109375" style="1" customWidth="1"/>
    <col min="3" max="3" width="16.85546875" style="1" customWidth="1"/>
    <col min="4" max="4" width="13.5703125" style="1" customWidth="1"/>
    <col min="5" max="5" width="12.85546875" customWidth="1"/>
    <col min="6" max="6" width="14.5703125" customWidth="1"/>
    <col min="7" max="7" width="12" customWidth="1"/>
    <col min="8" max="8" width="11" customWidth="1"/>
    <col min="9" max="9" width="11.85546875" customWidth="1"/>
    <col min="11" max="11" width="13.28515625" customWidth="1"/>
    <col min="12" max="12" width="13.42578125" customWidth="1"/>
    <col min="13" max="13" width="10.85546875" customWidth="1"/>
  </cols>
  <sheetData>
    <row r="1" spans="1:15" ht="15.75" x14ac:dyDescent="0.25">
      <c r="A1" s="141" t="s">
        <v>192</v>
      </c>
      <c r="B1" s="141"/>
      <c r="C1" s="141"/>
      <c r="D1" s="67"/>
      <c r="E1" s="67"/>
      <c r="F1" s="67"/>
      <c r="G1" s="67"/>
      <c r="H1" s="67"/>
      <c r="I1" s="67"/>
      <c r="J1" s="67"/>
      <c r="K1" s="67"/>
      <c r="L1" s="67"/>
      <c r="M1" s="67"/>
    </row>
    <row r="2" spans="1:15" ht="15.75" x14ac:dyDescent="0.25">
      <c r="A2" s="418"/>
      <c r="B2" s="176"/>
      <c r="C2" s="176"/>
      <c r="D2" s="176"/>
      <c r="E2" s="176"/>
      <c r="F2" s="176"/>
      <c r="G2" s="176"/>
      <c r="H2" s="176"/>
      <c r="I2" s="176"/>
      <c r="J2" s="176"/>
      <c r="K2" s="176"/>
      <c r="L2" s="176"/>
      <c r="M2" s="176"/>
    </row>
    <row r="3" spans="1:15" ht="94.5" x14ac:dyDescent="0.25">
      <c r="A3" s="142"/>
      <c r="B3" s="142" t="s">
        <v>64</v>
      </c>
      <c r="C3" s="143" t="s">
        <v>65</v>
      </c>
      <c r="D3" s="144" t="s">
        <v>28</v>
      </c>
      <c r="E3" s="144" t="s">
        <v>29</v>
      </c>
      <c r="F3" s="144" t="s">
        <v>31</v>
      </c>
      <c r="G3" s="145" t="s">
        <v>32</v>
      </c>
      <c r="H3" s="144" t="s">
        <v>66</v>
      </c>
      <c r="I3" s="144" t="s">
        <v>67</v>
      </c>
      <c r="J3" s="145" t="s">
        <v>35</v>
      </c>
      <c r="K3" s="144" t="s">
        <v>68</v>
      </c>
      <c r="L3" s="144" t="s">
        <v>69</v>
      </c>
      <c r="M3" s="143" t="s">
        <v>36</v>
      </c>
    </row>
    <row r="4" spans="1:15" ht="15.75" x14ac:dyDescent="0.25">
      <c r="A4" s="146" t="s">
        <v>70</v>
      </c>
      <c r="B4" s="147"/>
      <c r="C4" s="148"/>
      <c r="D4" s="149"/>
      <c r="E4" s="149"/>
      <c r="F4" s="149"/>
      <c r="G4" s="150"/>
      <c r="H4" s="149"/>
      <c r="I4" s="149"/>
      <c r="J4" s="150"/>
      <c r="K4" s="149"/>
      <c r="L4" s="149"/>
      <c r="M4" s="151"/>
    </row>
    <row r="5" spans="1:15" ht="15.75" x14ac:dyDescent="0.25">
      <c r="A5" s="41" t="s">
        <v>71</v>
      </c>
      <c r="B5" s="152">
        <v>9670</v>
      </c>
      <c r="C5" s="153">
        <v>8670</v>
      </c>
      <c r="D5" s="154">
        <v>1010</v>
      </c>
      <c r="E5" s="155">
        <v>160</v>
      </c>
      <c r="F5" s="154">
        <v>80</v>
      </c>
      <c r="G5" s="156">
        <v>5870</v>
      </c>
      <c r="H5" s="105">
        <v>240</v>
      </c>
      <c r="I5" s="154">
        <v>5630</v>
      </c>
      <c r="J5" s="156">
        <v>2340</v>
      </c>
      <c r="K5" s="154">
        <v>1760</v>
      </c>
      <c r="L5" s="155">
        <v>580</v>
      </c>
      <c r="M5" s="157">
        <v>220</v>
      </c>
    </row>
    <row r="6" spans="1:15" ht="15.75" x14ac:dyDescent="0.25">
      <c r="A6" s="41" t="s">
        <v>72</v>
      </c>
      <c r="B6" s="152">
        <v>13410</v>
      </c>
      <c r="C6" s="153">
        <v>11070</v>
      </c>
      <c r="D6" s="154">
        <v>2340</v>
      </c>
      <c r="E6" s="155">
        <v>30</v>
      </c>
      <c r="F6" s="154">
        <v>140</v>
      </c>
      <c r="G6" s="156">
        <v>7170</v>
      </c>
      <c r="H6" s="158">
        <v>1450</v>
      </c>
      <c r="I6" s="154">
        <v>5730</v>
      </c>
      <c r="J6" s="156">
        <v>2860</v>
      </c>
      <c r="K6" s="154">
        <v>2650</v>
      </c>
      <c r="L6" s="155">
        <v>210</v>
      </c>
      <c r="M6" s="157">
        <v>870</v>
      </c>
    </row>
    <row r="7" spans="1:15" ht="15.75" x14ac:dyDescent="0.25">
      <c r="A7" s="41" t="s">
        <v>73</v>
      </c>
      <c r="B7" s="152">
        <v>4980</v>
      </c>
      <c r="C7" s="153">
        <v>3960</v>
      </c>
      <c r="D7" s="154">
        <v>1020</v>
      </c>
      <c r="E7" s="155">
        <v>0</v>
      </c>
      <c r="F7" s="154">
        <v>60</v>
      </c>
      <c r="G7" s="156">
        <v>2330</v>
      </c>
      <c r="H7" s="158">
        <v>640</v>
      </c>
      <c r="I7" s="154">
        <v>1690</v>
      </c>
      <c r="J7" s="156">
        <v>1060</v>
      </c>
      <c r="K7" s="154">
        <v>850</v>
      </c>
      <c r="L7" s="155">
        <v>210</v>
      </c>
      <c r="M7" s="157">
        <v>510</v>
      </c>
    </row>
    <row r="8" spans="1:15" ht="15.75" x14ac:dyDescent="0.25">
      <c r="A8" s="41" t="s">
        <v>74</v>
      </c>
      <c r="B8" s="152">
        <v>3250</v>
      </c>
      <c r="C8" s="153">
        <v>2760</v>
      </c>
      <c r="D8" s="154">
        <v>490</v>
      </c>
      <c r="E8" s="155">
        <v>130</v>
      </c>
      <c r="F8" s="154">
        <v>0</v>
      </c>
      <c r="G8" s="156">
        <v>1990</v>
      </c>
      <c r="H8" s="158">
        <v>440</v>
      </c>
      <c r="I8" s="154">
        <v>1550</v>
      </c>
      <c r="J8" s="156">
        <v>480</v>
      </c>
      <c r="K8" s="154">
        <v>370</v>
      </c>
      <c r="L8" s="155">
        <v>110</v>
      </c>
      <c r="M8" s="157">
        <v>170</v>
      </c>
    </row>
    <row r="9" spans="1:15" ht="15.75" x14ac:dyDescent="0.25">
      <c r="A9" s="41" t="s">
        <v>75</v>
      </c>
      <c r="B9" s="152">
        <v>2260</v>
      </c>
      <c r="C9" s="153">
        <v>1860</v>
      </c>
      <c r="D9" s="154">
        <v>400</v>
      </c>
      <c r="E9" s="155">
        <v>10</v>
      </c>
      <c r="F9" s="154">
        <v>0</v>
      </c>
      <c r="G9" s="156">
        <v>1510</v>
      </c>
      <c r="H9" s="158">
        <v>290</v>
      </c>
      <c r="I9" s="154">
        <v>1220</v>
      </c>
      <c r="J9" s="156">
        <v>340</v>
      </c>
      <c r="K9" s="154">
        <v>200</v>
      </c>
      <c r="L9" s="155">
        <v>140</v>
      </c>
      <c r="M9" s="157">
        <v>0</v>
      </c>
    </row>
    <row r="10" spans="1:15" ht="15.75" x14ac:dyDescent="0.25">
      <c r="A10" s="41" t="s">
        <v>76</v>
      </c>
      <c r="B10" s="152">
        <v>5280</v>
      </c>
      <c r="C10" s="153">
        <v>4230</v>
      </c>
      <c r="D10" s="154">
        <v>1050</v>
      </c>
      <c r="E10" s="155">
        <v>140</v>
      </c>
      <c r="F10" s="154">
        <v>0</v>
      </c>
      <c r="G10" s="156">
        <v>3680</v>
      </c>
      <c r="H10" s="158">
        <v>1700</v>
      </c>
      <c r="I10" s="154">
        <v>1980</v>
      </c>
      <c r="J10" s="156">
        <v>200</v>
      </c>
      <c r="K10" s="154">
        <v>200</v>
      </c>
      <c r="L10" s="155">
        <v>0</v>
      </c>
      <c r="M10" s="157">
        <v>220</v>
      </c>
    </row>
    <row r="11" spans="1:15" ht="15.75" x14ac:dyDescent="0.25">
      <c r="A11" s="41" t="s">
        <v>77</v>
      </c>
      <c r="B11" s="152">
        <v>6850</v>
      </c>
      <c r="C11" s="153">
        <v>6100</v>
      </c>
      <c r="D11" s="154">
        <v>750</v>
      </c>
      <c r="E11" s="155">
        <v>0</v>
      </c>
      <c r="F11" s="154">
        <v>100</v>
      </c>
      <c r="G11" s="156">
        <v>4410</v>
      </c>
      <c r="H11" s="158">
        <v>470</v>
      </c>
      <c r="I11" s="154">
        <v>3940</v>
      </c>
      <c r="J11" s="156">
        <v>1590</v>
      </c>
      <c r="K11" s="154">
        <v>1440</v>
      </c>
      <c r="L11" s="155">
        <v>150</v>
      </c>
      <c r="M11" s="157">
        <v>0</v>
      </c>
    </row>
    <row r="12" spans="1:15" ht="15.75" x14ac:dyDescent="0.25">
      <c r="A12" s="41" t="s">
        <v>78</v>
      </c>
      <c r="B12" s="152">
        <v>6420</v>
      </c>
      <c r="C12" s="153">
        <v>5210</v>
      </c>
      <c r="D12" s="154">
        <v>1210</v>
      </c>
      <c r="E12" s="155">
        <v>490</v>
      </c>
      <c r="F12" s="154">
        <v>1050</v>
      </c>
      <c r="G12" s="156">
        <v>2610</v>
      </c>
      <c r="H12" s="158">
        <v>170</v>
      </c>
      <c r="I12" s="154">
        <v>2440</v>
      </c>
      <c r="J12" s="156">
        <v>1060</v>
      </c>
      <c r="K12" s="154">
        <v>960</v>
      </c>
      <c r="L12" s="155">
        <v>110</v>
      </c>
      <c r="M12" s="157">
        <v>0</v>
      </c>
    </row>
    <row r="13" spans="1:15" ht="15.75" x14ac:dyDescent="0.25">
      <c r="A13" s="41" t="s">
        <v>79</v>
      </c>
      <c r="B13" s="152">
        <v>6750</v>
      </c>
      <c r="C13" s="153">
        <v>5880</v>
      </c>
      <c r="D13" s="154">
        <v>870</v>
      </c>
      <c r="E13" s="155">
        <v>0</v>
      </c>
      <c r="F13" s="154">
        <v>160</v>
      </c>
      <c r="G13" s="156">
        <v>3510</v>
      </c>
      <c r="H13" s="158">
        <v>1370</v>
      </c>
      <c r="I13" s="154">
        <v>2140</v>
      </c>
      <c r="J13" s="156">
        <v>2190</v>
      </c>
      <c r="K13" s="154">
        <v>1890</v>
      </c>
      <c r="L13" s="155">
        <v>300</v>
      </c>
      <c r="M13" s="157">
        <v>20</v>
      </c>
    </row>
    <row r="14" spans="1:15" ht="15.75" x14ac:dyDescent="0.25">
      <c r="A14" s="41" t="s">
        <v>80</v>
      </c>
      <c r="B14" s="152">
        <v>6140</v>
      </c>
      <c r="C14" s="153">
        <v>5230</v>
      </c>
      <c r="D14" s="154">
        <v>910</v>
      </c>
      <c r="E14" s="155">
        <v>40</v>
      </c>
      <c r="F14" s="154">
        <v>70</v>
      </c>
      <c r="G14" s="156">
        <v>2920</v>
      </c>
      <c r="H14" s="158">
        <v>580</v>
      </c>
      <c r="I14" s="154">
        <v>2350</v>
      </c>
      <c r="J14" s="156">
        <v>1900</v>
      </c>
      <c r="K14" s="154">
        <v>1760</v>
      </c>
      <c r="L14" s="155">
        <v>140</v>
      </c>
      <c r="M14" s="157">
        <v>300</v>
      </c>
    </row>
    <row r="15" spans="1:15" ht="15.75" x14ac:dyDescent="0.25">
      <c r="A15" s="41" t="s">
        <v>81</v>
      </c>
      <c r="B15" s="152">
        <v>6270</v>
      </c>
      <c r="C15" s="153">
        <v>5430</v>
      </c>
      <c r="D15" s="154">
        <v>840</v>
      </c>
      <c r="E15" s="155">
        <v>640</v>
      </c>
      <c r="F15" s="154">
        <v>290</v>
      </c>
      <c r="G15" s="156">
        <v>2250</v>
      </c>
      <c r="H15" s="158">
        <v>470</v>
      </c>
      <c r="I15" s="154">
        <v>1780</v>
      </c>
      <c r="J15" s="156">
        <v>2260</v>
      </c>
      <c r="K15" s="154">
        <v>2150</v>
      </c>
      <c r="L15" s="155">
        <v>110</v>
      </c>
      <c r="M15" s="157">
        <v>0</v>
      </c>
    </row>
    <row r="16" spans="1:15" s="1" customFormat="1" ht="15.75" x14ac:dyDescent="0.25">
      <c r="A16" s="41" t="s">
        <v>82</v>
      </c>
      <c r="B16" s="152">
        <v>28340</v>
      </c>
      <c r="C16" s="153">
        <v>26110</v>
      </c>
      <c r="D16" s="154">
        <v>2220</v>
      </c>
      <c r="E16" s="155">
        <v>1550</v>
      </c>
      <c r="F16" s="154">
        <v>890</v>
      </c>
      <c r="G16" s="156">
        <v>14230</v>
      </c>
      <c r="H16" s="158">
        <v>3070</v>
      </c>
      <c r="I16" s="154">
        <v>11160</v>
      </c>
      <c r="J16" s="156">
        <v>8680</v>
      </c>
      <c r="K16" s="154">
        <v>6510</v>
      </c>
      <c r="L16" s="155">
        <v>2160</v>
      </c>
      <c r="M16" s="157">
        <v>770</v>
      </c>
      <c r="N16"/>
      <c r="O16"/>
    </row>
    <row r="17" spans="1:15" ht="15.75" x14ac:dyDescent="0.25">
      <c r="A17" s="41" t="s">
        <v>83</v>
      </c>
      <c r="B17" s="152">
        <v>7100</v>
      </c>
      <c r="C17" s="153">
        <v>5700</v>
      </c>
      <c r="D17" s="154">
        <v>1400</v>
      </c>
      <c r="E17" s="155">
        <v>30</v>
      </c>
      <c r="F17" s="154">
        <v>0</v>
      </c>
      <c r="G17" s="156">
        <v>4380</v>
      </c>
      <c r="H17" s="158">
        <v>340</v>
      </c>
      <c r="I17" s="154">
        <v>4050</v>
      </c>
      <c r="J17" s="156">
        <v>1210</v>
      </c>
      <c r="K17" s="154">
        <v>830</v>
      </c>
      <c r="L17" s="155">
        <v>380</v>
      </c>
      <c r="M17" s="157">
        <v>70</v>
      </c>
    </row>
    <row r="18" spans="1:15" ht="15.75" x14ac:dyDescent="0.25">
      <c r="A18" s="41" t="s">
        <v>84</v>
      </c>
      <c r="B18" s="152">
        <v>16610</v>
      </c>
      <c r="C18" s="153">
        <v>13490</v>
      </c>
      <c r="D18" s="154">
        <v>3110</v>
      </c>
      <c r="E18" s="155">
        <v>590</v>
      </c>
      <c r="F18" s="154">
        <v>0</v>
      </c>
      <c r="G18" s="156">
        <v>9040</v>
      </c>
      <c r="H18" s="158">
        <v>1860</v>
      </c>
      <c r="I18" s="154">
        <v>7180</v>
      </c>
      <c r="J18" s="156">
        <v>3480</v>
      </c>
      <c r="K18" s="154">
        <v>2960</v>
      </c>
      <c r="L18" s="155">
        <v>530</v>
      </c>
      <c r="M18" s="157">
        <v>380</v>
      </c>
    </row>
    <row r="19" spans="1:15" ht="15.75" x14ac:dyDescent="0.25">
      <c r="A19" s="41" t="s">
        <v>85</v>
      </c>
      <c r="B19" s="152">
        <v>25490</v>
      </c>
      <c r="C19" s="153">
        <v>24710</v>
      </c>
      <c r="D19" s="154">
        <v>780</v>
      </c>
      <c r="E19" s="155">
        <v>2760</v>
      </c>
      <c r="F19" s="154">
        <v>360</v>
      </c>
      <c r="G19" s="156">
        <v>15660</v>
      </c>
      <c r="H19" s="158">
        <v>1890</v>
      </c>
      <c r="I19" s="154">
        <v>13780</v>
      </c>
      <c r="J19" s="156">
        <v>5910</v>
      </c>
      <c r="K19" s="154">
        <v>3240</v>
      </c>
      <c r="L19" s="155">
        <v>2670</v>
      </c>
      <c r="M19" s="157">
        <v>30</v>
      </c>
    </row>
    <row r="20" spans="1:15" ht="15.75" x14ac:dyDescent="0.25">
      <c r="A20" s="41" t="s">
        <v>86</v>
      </c>
      <c r="B20" s="152">
        <v>10430</v>
      </c>
      <c r="C20" s="153">
        <v>8750</v>
      </c>
      <c r="D20" s="154">
        <v>1680</v>
      </c>
      <c r="E20" s="155">
        <v>120</v>
      </c>
      <c r="F20" s="154">
        <v>100</v>
      </c>
      <c r="G20" s="156">
        <v>7240</v>
      </c>
      <c r="H20" s="158">
        <v>3410</v>
      </c>
      <c r="I20" s="154">
        <v>3830</v>
      </c>
      <c r="J20" s="156">
        <v>1110</v>
      </c>
      <c r="K20" s="154">
        <v>770</v>
      </c>
      <c r="L20" s="155">
        <v>340</v>
      </c>
      <c r="M20" s="157">
        <v>180</v>
      </c>
    </row>
    <row r="21" spans="1:15" ht="15.75" x14ac:dyDescent="0.25">
      <c r="A21" s="41" t="s">
        <v>87</v>
      </c>
      <c r="B21" s="152">
        <v>2510</v>
      </c>
      <c r="C21" s="153">
        <v>2110</v>
      </c>
      <c r="D21" s="154">
        <v>400</v>
      </c>
      <c r="E21" s="155">
        <v>720</v>
      </c>
      <c r="F21" s="154">
        <v>30</v>
      </c>
      <c r="G21" s="156">
        <v>1060</v>
      </c>
      <c r="H21" s="158">
        <v>240</v>
      </c>
      <c r="I21" s="154">
        <v>820</v>
      </c>
      <c r="J21" s="156">
        <v>300</v>
      </c>
      <c r="K21" s="154">
        <v>280</v>
      </c>
      <c r="L21" s="155">
        <v>30</v>
      </c>
      <c r="M21" s="157">
        <v>0</v>
      </c>
    </row>
    <row r="22" spans="1:15" ht="15.75" x14ac:dyDescent="0.25">
      <c r="A22" s="41" t="s">
        <v>88</v>
      </c>
      <c r="B22" s="152">
        <v>6170</v>
      </c>
      <c r="C22" s="153">
        <v>5580</v>
      </c>
      <c r="D22" s="154">
        <v>590</v>
      </c>
      <c r="E22" s="155">
        <v>180</v>
      </c>
      <c r="F22" s="154">
        <v>0</v>
      </c>
      <c r="G22" s="156">
        <v>3720</v>
      </c>
      <c r="H22" s="158">
        <v>1290</v>
      </c>
      <c r="I22" s="154">
        <v>2430</v>
      </c>
      <c r="J22" s="156">
        <v>1520</v>
      </c>
      <c r="K22" s="154">
        <v>1440</v>
      </c>
      <c r="L22" s="155">
        <v>90</v>
      </c>
      <c r="M22" s="157">
        <v>160</v>
      </c>
    </row>
    <row r="23" spans="1:15" ht="15.75" x14ac:dyDescent="0.25">
      <c r="A23" s="41" t="s">
        <v>89</v>
      </c>
      <c r="B23" s="152">
        <v>3990</v>
      </c>
      <c r="C23" s="153">
        <v>3240</v>
      </c>
      <c r="D23" s="154">
        <v>750</v>
      </c>
      <c r="E23" s="155">
        <v>0</v>
      </c>
      <c r="F23" s="154">
        <v>20</v>
      </c>
      <c r="G23" s="156">
        <v>2950</v>
      </c>
      <c r="H23" s="158">
        <v>1510</v>
      </c>
      <c r="I23" s="154">
        <v>1440</v>
      </c>
      <c r="J23" s="156">
        <v>40</v>
      </c>
      <c r="K23" s="154">
        <v>40</v>
      </c>
      <c r="L23" s="155">
        <v>0</v>
      </c>
      <c r="M23" s="157">
        <v>230</v>
      </c>
    </row>
    <row r="24" spans="1:15" ht="15.75" x14ac:dyDescent="0.25">
      <c r="A24" s="41" t="s">
        <v>90</v>
      </c>
      <c r="B24" s="152">
        <v>820</v>
      </c>
      <c r="C24" s="153">
        <v>650</v>
      </c>
      <c r="D24" s="154">
        <v>170</v>
      </c>
      <c r="E24" s="155">
        <v>0</v>
      </c>
      <c r="F24" s="154">
        <v>0</v>
      </c>
      <c r="G24" s="156">
        <v>620</v>
      </c>
      <c r="H24" s="158">
        <v>140</v>
      </c>
      <c r="I24" s="154">
        <v>480</v>
      </c>
      <c r="J24" s="156">
        <v>0</v>
      </c>
      <c r="K24" s="154">
        <v>0</v>
      </c>
      <c r="L24" s="155">
        <v>0</v>
      </c>
      <c r="M24" s="157">
        <v>30</v>
      </c>
    </row>
    <row r="25" spans="1:15" ht="15.75" x14ac:dyDescent="0.25">
      <c r="A25" s="41" t="s">
        <v>91</v>
      </c>
      <c r="B25" s="152">
        <v>5500</v>
      </c>
      <c r="C25" s="153">
        <v>4420</v>
      </c>
      <c r="D25" s="154">
        <v>1080</v>
      </c>
      <c r="E25" s="155">
        <v>370</v>
      </c>
      <c r="F25" s="154">
        <v>0</v>
      </c>
      <c r="G25" s="156">
        <v>3000</v>
      </c>
      <c r="H25" s="158">
        <v>890</v>
      </c>
      <c r="I25" s="154">
        <v>2120</v>
      </c>
      <c r="J25" s="156">
        <v>1040</v>
      </c>
      <c r="K25" s="154">
        <v>900</v>
      </c>
      <c r="L25" s="155">
        <v>150</v>
      </c>
      <c r="M25" s="157">
        <v>10</v>
      </c>
    </row>
    <row r="26" spans="1:15" ht="15.75" x14ac:dyDescent="0.25">
      <c r="A26" s="41" t="s">
        <v>92</v>
      </c>
      <c r="B26" s="152">
        <v>13510</v>
      </c>
      <c r="C26" s="153">
        <v>11470</v>
      </c>
      <c r="D26" s="154">
        <v>2040</v>
      </c>
      <c r="E26" s="155">
        <v>1240</v>
      </c>
      <c r="F26" s="154">
        <v>0</v>
      </c>
      <c r="G26" s="156">
        <v>8360</v>
      </c>
      <c r="H26" s="158">
        <v>1850</v>
      </c>
      <c r="I26" s="154">
        <v>6510</v>
      </c>
      <c r="J26" s="156">
        <v>1820</v>
      </c>
      <c r="K26" s="154">
        <v>1510</v>
      </c>
      <c r="L26" s="155">
        <v>310</v>
      </c>
      <c r="M26" s="157">
        <v>50</v>
      </c>
    </row>
    <row r="27" spans="1:15" ht="15.75" x14ac:dyDescent="0.25">
      <c r="A27" s="41" t="s">
        <v>93</v>
      </c>
      <c r="B27" s="152">
        <v>820</v>
      </c>
      <c r="C27" s="153">
        <v>610</v>
      </c>
      <c r="D27" s="154">
        <v>220</v>
      </c>
      <c r="E27" s="155">
        <v>0</v>
      </c>
      <c r="F27" s="154">
        <v>40</v>
      </c>
      <c r="G27" s="156">
        <v>520</v>
      </c>
      <c r="H27" s="158">
        <v>150</v>
      </c>
      <c r="I27" s="154">
        <v>380</v>
      </c>
      <c r="J27" s="156">
        <v>50</v>
      </c>
      <c r="K27" s="154">
        <v>50</v>
      </c>
      <c r="L27" s="155">
        <v>0</v>
      </c>
      <c r="M27" s="157">
        <v>0</v>
      </c>
    </row>
    <row r="28" spans="1:15" ht="15.75" x14ac:dyDescent="0.25">
      <c r="A28" s="41" t="s">
        <v>94</v>
      </c>
      <c r="B28" s="152">
        <v>7670</v>
      </c>
      <c r="C28" s="153">
        <v>6690</v>
      </c>
      <c r="D28" s="154">
        <v>980</v>
      </c>
      <c r="E28" s="155">
        <v>70</v>
      </c>
      <c r="F28" s="154">
        <v>790</v>
      </c>
      <c r="G28" s="156">
        <v>4580</v>
      </c>
      <c r="H28" s="158">
        <v>1730</v>
      </c>
      <c r="I28" s="154">
        <v>2850</v>
      </c>
      <c r="J28" s="156">
        <v>1150</v>
      </c>
      <c r="K28" s="154">
        <v>400</v>
      </c>
      <c r="L28" s="155">
        <v>750</v>
      </c>
      <c r="M28" s="157">
        <v>100</v>
      </c>
    </row>
    <row r="29" spans="1:15" ht="15.75" x14ac:dyDescent="0.25">
      <c r="A29" s="41" t="s">
        <v>95</v>
      </c>
      <c r="B29" s="152">
        <v>8630</v>
      </c>
      <c r="C29" s="153">
        <v>8080</v>
      </c>
      <c r="D29" s="154">
        <v>550</v>
      </c>
      <c r="E29" s="155">
        <v>970</v>
      </c>
      <c r="F29" s="154">
        <v>0</v>
      </c>
      <c r="G29" s="156">
        <v>4970</v>
      </c>
      <c r="H29" s="158">
        <v>1210</v>
      </c>
      <c r="I29" s="154">
        <v>3760</v>
      </c>
      <c r="J29" s="156">
        <v>2140</v>
      </c>
      <c r="K29" s="154">
        <v>1900</v>
      </c>
      <c r="L29" s="155">
        <v>240</v>
      </c>
      <c r="M29" s="157">
        <v>0</v>
      </c>
    </row>
    <row r="30" spans="1:15" ht="15.75" x14ac:dyDescent="0.25">
      <c r="A30" s="41" t="s">
        <v>96</v>
      </c>
      <c r="B30" s="152">
        <v>5430</v>
      </c>
      <c r="C30" s="153">
        <v>4620</v>
      </c>
      <c r="D30" s="154">
        <v>810</v>
      </c>
      <c r="E30" s="155">
        <v>0</v>
      </c>
      <c r="F30" s="154">
        <v>0</v>
      </c>
      <c r="G30" s="156">
        <v>3230</v>
      </c>
      <c r="H30" s="158">
        <v>1520</v>
      </c>
      <c r="I30" s="154">
        <v>1710</v>
      </c>
      <c r="J30" s="156">
        <v>1180</v>
      </c>
      <c r="K30" s="154">
        <v>1030</v>
      </c>
      <c r="L30" s="155">
        <v>150</v>
      </c>
      <c r="M30" s="157">
        <v>210</v>
      </c>
    </row>
    <row r="31" spans="1:15" s="1" customFormat="1" ht="15.75" x14ac:dyDescent="0.25">
      <c r="A31" s="41" t="s">
        <v>97</v>
      </c>
      <c r="B31" s="152">
        <v>1000</v>
      </c>
      <c r="C31" s="153">
        <v>900</v>
      </c>
      <c r="D31" s="154">
        <v>100</v>
      </c>
      <c r="E31" s="155">
        <v>0</v>
      </c>
      <c r="F31" s="154">
        <v>40</v>
      </c>
      <c r="G31" s="156">
        <v>720</v>
      </c>
      <c r="H31" s="158">
        <v>170</v>
      </c>
      <c r="I31" s="154">
        <v>550</v>
      </c>
      <c r="J31" s="156">
        <v>150</v>
      </c>
      <c r="K31" s="154">
        <v>0</v>
      </c>
      <c r="L31" s="155">
        <v>150</v>
      </c>
      <c r="M31" s="157">
        <v>0</v>
      </c>
      <c r="N31"/>
      <c r="O31"/>
    </row>
    <row r="32" spans="1:15" ht="15.75" x14ac:dyDescent="0.25">
      <c r="A32" s="41" t="s">
        <v>98</v>
      </c>
      <c r="B32" s="152">
        <v>4570</v>
      </c>
      <c r="C32" s="153">
        <v>3910</v>
      </c>
      <c r="D32" s="154">
        <v>660</v>
      </c>
      <c r="E32" s="155">
        <v>20</v>
      </c>
      <c r="F32" s="154">
        <v>0</v>
      </c>
      <c r="G32" s="156">
        <v>2940</v>
      </c>
      <c r="H32" s="158">
        <v>420</v>
      </c>
      <c r="I32" s="154">
        <v>2520</v>
      </c>
      <c r="J32" s="156">
        <v>930</v>
      </c>
      <c r="K32" s="154">
        <v>770</v>
      </c>
      <c r="L32" s="155">
        <v>160</v>
      </c>
      <c r="M32" s="157">
        <v>20</v>
      </c>
    </row>
    <row r="33" spans="1:13" ht="15.75" x14ac:dyDescent="0.25">
      <c r="A33" s="41" t="s">
        <v>99</v>
      </c>
      <c r="B33" s="152">
        <v>14290</v>
      </c>
      <c r="C33" s="153">
        <v>12520</v>
      </c>
      <c r="D33" s="154">
        <v>1770</v>
      </c>
      <c r="E33" s="155">
        <v>600</v>
      </c>
      <c r="F33" s="154">
        <v>10</v>
      </c>
      <c r="G33" s="156">
        <v>8940</v>
      </c>
      <c r="H33" s="158">
        <v>2230</v>
      </c>
      <c r="I33" s="154">
        <v>6720</v>
      </c>
      <c r="J33" s="156">
        <v>2920</v>
      </c>
      <c r="K33" s="154">
        <v>2720</v>
      </c>
      <c r="L33" s="155">
        <v>200</v>
      </c>
      <c r="M33" s="157">
        <v>50</v>
      </c>
    </row>
    <row r="34" spans="1:13" ht="15.75" x14ac:dyDescent="0.25">
      <c r="A34" s="41" t="s">
        <v>100</v>
      </c>
      <c r="B34" s="152">
        <v>4350</v>
      </c>
      <c r="C34" s="153">
        <v>3680</v>
      </c>
      <c r="D34" s="154">
        <v>660</v>
      </c>
      <c r="E34" s="155">
        <v>20</v>
      </c>
      <c r="F34" s="154">
        <v>0</v>
      </c>
      <c r="G34" s="156">
        <v>2680</v>
      </c>
      <c r="H34" s="158">
        <v>760</v>
      </c>
      <c r="I34" s="154">
        <v>1920</v>
      </c>
      <c r="J34" s="156">
        <v>920</v>
      </c>
      <c r="K34" s="154">
        <v>780</v>
      </c>
      <c r="L34" s="155">
        <v>140</v>
      </c>
      <c r="M34" s="157">
        <v>70</v>
      </c>
    </row>
    <row r="35" spans="1:13" ht="15.75" x14ac:dyDescent="0.25">
      <c r="A35" s="41" t="s">
        <v>101</v>
      </c>
      <c r="B35" s="152">
        <v>3520</v>
      </c>
      <c r="C35" s="153">
        <v>3280</v>
      </c>
      <c r="D35" s="154">
        <v>240</v>
      </c>
      <c r="E35" s="155">
        <v>150</v>
      </c>
      <c r="F35" s="154">
        <v>0</v>
      </c>
      <c r="G35" s="156">
        <v>2390</v>
      </c>
      <c r="H35" s="158">
        <v>400</v>
      </c>
      <c r="I35" s="154">
        <v>1990</v>
      </c>
      <c r="J35" s="156">
        <v>740</v>
      </c>
      <c r="K35" s="154">
        <v>670</v>
      </c>
      <c r="L35" s="155">
        <v>70</v>
      </c>
      <c r="M35" s="157">
        <v>0</v>
      </c>
    </row>
    <row r="36" spans="1:13" ht="15.75" x14ac:dyDescent="0.25">
      <c r="A36" s="41" t="s">
        <v>102</v>
      </c>
      <c r="B36" s="152">
        <v>10190</v>
      </c>
      <c r="C36" s="153">
        <v>8570</v>
      </c>
      <c r="D36" s="154">
        <v>1620</v>
      </c>
      <c r="E36" s="155">
        <v>60</v>
      </c>
      <c r="F36" s="154">
        <v>0</v>
      </c>
      <c r="G36" s="156">
        <v>6030</v>
      </c>
      <c r="H36" s="158">
        <v>3440</v>
      </c>
      <c r="I36" s="154">
        <v>2590</v>
      </c>
      <c r="J36" s="156">
        <v>2040</v>
      </c>
      <c r="K36" s="154">
        <v>1390</v>
      </c>
      <c r="L36" s="155">
        <v>640</v>
      </c>
      <c r="M36" s="157">
        <v>440</v>
      </c>
    </row>
    <row r="37" spans="1:13" ht="15.75" x14ac:dyDescent="0.25">
      <c r="A37" s="159" t="s">
        <v>103</v>
      </c>
      <c r="B37" s="160">
        <v>252220</v>
      </c>
      <c r="C37" s="160">
        <v>219520</v>
      </c>
      <c r="D37" s="160">
        <v>32700</v>
      </c>
      <c r="E37" s="161">
        <v>11050</v>
      </c>
      <c r="F37" s="161">
        <v>4240</v>
      </c>
      <c r="G37" s="162">
        <v>145530</v>
      </c>
      <c r="H37" s="161">
        <v>36300</v>
      </c>
      <c r="I37" s="161">
        <v>109230</v>
      </c>
      <c r="J37" s="162">
        <v>53600</v>
      </c>
      <c r="K37" s="161">
        <v>42410</v>
      </c>
      <c r="L37" s="161">
        <v>11190</v>
      </c>
      <c r="M37" s="163">
        <v>5100</v>
      </c>
    </row>
    <row r="38" spans="1:13" ht="15.75" x14ac:dyDescent="0.25">
      <c r="A38" s="41"/>
      <c r="B38" s="152"/>
      <c r="C38" s="153"/>
      <c r="D38" s="160"/>
      <c r="E38" s="161"/>
      <c r="F38" s="161"/>
      <c r="G38" s="164"/>
      <c r="H38" s="161"/>
      <c r="I38" s="161"/>
      <c r="J38" s="164"/>
      <c r="K38" s="161"/>
      <c r="L38" s="161"/>
      <c r="M38" s="163"/>
    </row>
    <row r="39" spans="1:13" ht="15.75" x14ac:dyDescent="0.25">
      <c r="A39" s="159" t="s">
        <v>104</v>
      </c>
      <c r="B39" s="152"/>
      <c r="C39" s="153"/>
      <c r="D39" s="122"/>
      <c r="E39" s="122"/>
      <c r="F39" s="122"/>
      <c r="G39" s="166"/>
      <c r="H39" s="122"/>
      <c r="I39" s="122"/>
      <c r="J39" s="166"/>
      <c r="K39" s="122"/>
      <c r="L39" s="122"/>
      <c r="M39" s="153"/>
    </row>
    <row r="40" spans="1:13" ht="15.75" x14ac:dyDescent="0.25">
      <c r="A40" s="41" t="s">
        <v>105</v>
      </c>
      <c r="B40" s="152">
        <v>90390</v>
      </c>
      <c r="C40" s="153">
        <v>83960</v>
      </c>
      <c r="D40" s="122">
        <v>6430</v>
      </c>
      <c r="E40" s="155">
        <v>5890</v>
      </c>
      <c r="F40" s="122">
        <v>1710</v>
      </c>
      <c r="G40" s="166">
        <v>50250</v>
      </c>
      <c r="H40" s="122">
        <v>7990</v>
      </c>
      <c r="I40" s="122">
        <v>42260</v>
      </c>
      <c r="J40" s="166">
        <v>25070</v>
      </c>
      <c r="K40" s="122">
        <v>19240</v>
      </c>
      <c r="L40" s="122">
        <v>5840</v>
      </c>
      <c r="M40" s="153">
        <v>1040</v>
      </c>
    </row>
    <row r="41" spans="1:13" ht="15.75" x14ac:dyDescent="0.25">
      <c r="A41" s="41" t="s">
        <v>106</v>
      </c>
      <c r="B41" s="152">
        <v>95090</v>
      </c>
      <c r="C41" s="153">
        <v>81450</v>
      </c>
      <c r="D41" s="122">
        <v>13640</v>
      </c>
      <c r="E41" s="155">
        <v>4090</v>
      </c>
      <c r="F41" s="122">
        <v>2260</v>
      </c>
      <c r="G41" s="166">
        <v>56650</v>
      </c>
      <c r="H41" s="122">
        <v>17070</v>
      </c>
      <c r="I41" s="122">
        <v>39570</v>
      </c>
      <c r="J41" s="166">
        <v>17070</v>
      </c>
      <c r="K41" s="122">
        <v>14150</v>
      </c>
      <c r="L41" s="122">
        <v>2920</v>
      </c>
      <c r="M41" s="153">
        <v>1380</v>
      </c>
    </row>
    <row r="42" spans="1:13" ht="15.75" x14ac:dyDescent="0.25">
      <c r="A42" s="41" t="s">
        <v>107</v>
      </c>
      <c r="B42" s="152">
        <v>24020</v>
      </c>
      <c r="C42" s="153">
        <v>19870</v>
      </c>
      <c r="D42" s="122">
        <v>4150</v>
      </c>
      <c r="E42" s="155">
        <v>500</v>
      </c>
      <c r="F42" s="122">
        <v>10</v>
      </c>
      <c r="G42" s="166">
        <v>13430</v>
      </c>
      <c r="H42" s="122">
        <v>4120</v>
      </c>
      <c r="I42" s="122">
        <v>9320</v>
      </c>
      <c r="J42" s="166">
        <v>5180</v>
      </c>
      <c r="K42" s="122">
        <v>4460</v>
      </c>
      <c r="L42" s="122">
        <v>720</v>
      </c>
      <c r="M42" s="153">
        <v>740</v>
      </c>
    </row>
    <row r="43" spans="1:13" ht="15.75" x14ac:dyDescent="0.25">
      <c r="A43" s="41" t="s">
        <v>108</v>
      </c>
      <c r="B43" s="152">
        <v>9400</v>
      </c>
      <c r="C43" s="153">
        <v>7950</v>
      </c>
      <c r="D43" s="122">
        <v>1450</v>
      </c>
      <c r="E43" s="155">
        <v>240</v>
      </c>
      <c r="F43" s="122">
        <v>260</v>
      </c>
      <c r="G43" s="166">
        <v>5680</v>
      </c>
      <c r="H43" s="122">
        <v>2280</v>
      </c>
      <c r="I43" s="122">
        <v>3390</v>
      </c>
      <c r="J43" s="166">
        <v>1380</v>
      </c>
      <c r="K43" s="122">
        <v>970</v>
      </c>
      <c r="L43" s="122">
        <v>410</v>
      </c>
      <c r="M43" s="153">
        <v>400</v>
      </c>
    </row>
    <row r="44" spans="1:13" ht="15.75" x14ac:dyDescent="0.25">
      <c r="A44" s="41" t="s">
        <v>109</v>
      </c>
      <c r="B44" s="152">
        <v>24340</v>
      </c>
      <c r="C44" s="153">
        <v>19140</v>
      </c>
      <c r="D44" s="122">
        <v>5200</v>
      </c>
      <c r="E44" s="155">
        <v>180</v>
      </c>
      <c r="F44" s="122">
        <v>0</v>
      </c>
      <c r="G44" s="166">
        <v>13690</v>
      </c>
      <c r="H44" s="122">
        <v>3520</v>
      </c>
      <c r="I44" s="122">
        <v>10180</v>
      </c>
      <c r="J44" s="166">
        <v>4100</v>
      </c>
      <c r="K44" s="122">
        <v>3110</v>
      </c>
      <c r="L44" s="122">
        <v>990</v>
      </c>
      <c r="M44" s="153">
        <v>1170</v>
      </c>
    </row>
    <row r="45" spans="1:13" ht="15.75" x14ac:dyDescent="0.25">
      <c r="A45" s="41" t="s">
        <v>110</v>
      </c>
      <c r="B45" s="152">
        <v>8980</v>
      </c>
      <c r="C45" s="153">
        <v>7140</v>
      </c>
      <c r="D45" s="122">
        <v>1830</v>
      </c>
      <c r="E45" s="155">
        <v>140</v>
      </c>
      <c r="F45" s="122">
        <v>0</v>
      </c>
      <c r="G45" s="166">
        <v>5830</v>
      </c>
      <c r="H45" s="122">
        <v>1320</v>
      </c>
      <c r="I45" s="122">
        <v>4510</v>
      </c>
      <c r="J45" s="166">
        <v>800</v>
      </c>
      <c r="K45" s="122">
        <v>490</v>
      </c>
      <c r="L45" s="122">
        <v>310</v>
      </c>
      <c r="M45" s="153">
        <v>380</v>
      </c>
    </row>
    <row r="46" spans="1:13" ht="15.75" x14ac:dyDescent="0.25">
      <c r="A46" s="159" t="s">
        <v>103</v>
      </c>
      <c r="B46" s="160">
        <v>252220</v>
      </c>
      <c r="C46" s="160">
        <v>219520</v>
      </c>
      <c r="D46" s="160">
        <v>32700</v>
      </c>
      <c r="E46" s="161">
        <v>11050</v>
      </c>
      <c r="F46" s="161">
        <v>4240</v>
      </c>
      <c r="G46" s="162">
        <v>145530</v>
      </c>
      <c r="H46" s="161">
        <v>36300</v>
      </c>
      <c r="I46" s="161">
        <v>109230</v>
      </c>
      <c r="J46" s="162">
        <v>53600</v>
      </c>
      <c r="K46" s="161">
        <v>42410</v>
      </c>
      <c r="L46" s="161">
        <v>11190</v>
      </c>
      <c r="M46" s="163">
        <v>5100</v>
      </c>
    </row>
    <row r="47" spans="1:13" ht="24" customHeight="1" x14ac:dyDescent="0.25">
      <c r="A47" s="41"/>
      <c r="B47" s="152"/>
      <c r="C47" s="153"/>
      <c r="D47" s="122"/>
      <c r="E47" s="122"/>
      <c r="F47" s="122"/>
      <c r="G47" s="166"/>
      <c r="H47" s="122"/>
      <c r="I47" s="122"/>
      <c r="J47" s="166"/>
      <c r="K47" s="122"/>
      <c r="L47" s="122"/>
      <c r="M47" s="153"/>
    </row>
    <row r="48" spans="1:13" ht="15.75" x14ac:dyDescent="0.25">
      <c r="A48" s="159" t="s">
        <v>111</v>
      </c>
      <c r="B48" s="152"/>
      <c r="C48" s="153"/>
      <c r="D48" s="122"/>
      <c r="E48" s="122"/>
      <c r="F48" s="122"/>
      <c r="G48" s="166"/>
      <c r="H48" s="122"/>
      <c r="I48" s="122"/>
      <c r="J48" s="166"/>
      <c r="K48" s="122"/>
      <c r="L48" s="122"/>
      <c r="M48" s="153"/>
    </row>
    <row r="49" spans="1:13" ht="15.75" x14ac:dyDescent="0.25">
      <c r="A49" s="167" t="s">
        <v>112</v>
      </c>
      <c r="B49" s="152">
        <v>24210</v>
      </c>
      <c r="C49" s="152">
        <v>23140</v>
      </c>
      <c r="D49" s="122">
        <v>1070</v>
      </c>
      <c r="E49" s="122">
        <v>3760</v>
      </c>
      <c r="F49" s="122">
        <v>700</v>
      </c>
      <c r="G49" s="166">
        <v>14780</v>
      </c>
      <c r="H49" s="155">
        <v>3370</v>
      </c>
      <c r="I49" s="155">
        <v>11410</v>
      </c>
      <c r="J49" s="166">
        <v>3830</v>
      </c>
      <c r="K49" s="122">
        <v>2360</v>
      </c>
      <c r="L49" s="122">
        <v>1470</v>
      </c>
      <c r="M49" s="153">
        <v>60</v>
      </c>
    </row>
    <row r="50" spans="1:13" ht="15.75" x14ac:dyDescent="0.25">
      <c r="A50" s="167" t="s">
        <v>113</v>
      </c>
      <c r="B50" s="152">
        <v>24400</v>
      </c>
      <c r="C50" s="152">
        <v>22420</v>
      </c>
      <c r="D50" s="122">
        <v>1980</v>
      </c>
      <c r="E50" s="122">
        <v>1830</v>
      </c>
      <c r="F50" s="122">
        <v>1270</v>
      </c>
      <c r="G50" s="166">
        <v>15220</v>
      </c>
      <c r="H50" s="155">
        <v>3080</v>
      </c>
      <c r="I50" s="155">
        <v>12140</v>
      </c>
      <c r="J50" s="166">
        <v>3870</v>
      </c>
      <c r="K50" s="122">
        <v>2850</v>
      </c>
      <c r="L50" s="122">
        <v>1020</v>
      </c>
      <c r="M50" s="153">
        <v>240</v>
      </c>
    </row>
    <row r="51" spans="1:13" ht="15.75" x14ac:dyDescent="0.25">
      <c r="A51" s="167" t="s">
        <v>114</v>
      </c>
      <c r="B51" s="152">
        <v>24750</v>
      </c>
      <c r="C51" s="152">
        <v>22170</v>
      </c>
      <c r="D51" s="122">
        <v>2570</v>
      </c>
      <c r="E51" s="122">
        <v>1270</v>
      </c>
      <c r="F51" s="122">
        <v>190</v>
      </c>
      <c r="G51" s="166">
        <v>15740</v>
      </c>
      <c r="H51" s="155">
        <v>3930</v>
      </c>
      <c r="I51" s="155">
        <v>11810</v>
      </c>
      <c r="J51" s="166">
        <v>4480</v>
      </c>
      <c r="K51" s="122">
        <v>3330</v>
      </c>
      <c r="L51" s="122">
        <v>1150</v>
      </c>
      <c r="M51" s="153">
        <v>500</v>
      </c>
    </row>
    <row r="52" spans="1:13" ht="15.75" x14ac:dyDescent="0.25">
      <c r="A52" s="167" t="s">
        <v>115</v>
      </c>
      <c r="B52" s="152">
        <v>23360</v>
      </c>
      <c r="C52" s="152">
        <v>20260</v>
      </c>
      <c r="D52" s="122">
        <v>3100</v>
      </c>
      <c r="E52" s="122">
        <v>1420</v>
      </c>
      <c r="F52" s="122">
        <v>120</v>
      </c>
      <c r="G52" s="166">
        <v>14140</v>
      </c>
      <c r="H52" s="155">
        <v>3410</v>
      </c>
      <c r="I52" s="155">
        <v>10730</v>
      </c>
      <c r="J52" s="166">
        <v>4290</v>
      </c>
      <c r="K52" s="122">
        <v>3190</v>
      </c>
      <c r="L52" s="122">
        <v>1100</v>
      </c>
      <c r="M52" s="153">
        <v>290</v>
      </c>
    </row>
    <row r="53" spans="1:13" ht="15.75" x14ac:dyDescent="0.25">
      <c r="A53" s="167" t="s">
        <v>116</v>
      </c>
      <c r="B53" s="152">
        <v>25840</v>
      </c>
      <c r="C53" s="152">
        <v>22600</v>
      </c>
      <c r="D53" s="122">
        <v>3240</v>
      </c>
      <c r="E53" s="122">
        <v>450</v>
      </c>
      <c r="F53" s="122">
        <v>20</v>
      </c>
      <c r="G53" s="166">
        <v>16110</v>
      </c>
      <c r="H53" s="155">
        <v>4040</v>
      </c>
      <c r="I53" s="155">
        <v>12070</v>
      </c>
      <c r="J53" s="166">
        <v>5450</v>
      </c>
      <c r="K53" s="122">
        <v>4500</v>
      </c>
      <c r="L53" s="122">
        <v>950</v>
      </c>
      <c r="M53" s="153">
        <v>570</v>
      </c>
    </row>
    <row r="54" spans="1:13" ht="15.75" x14ac:dyDescent="0.25">
      <c r="A54" s="167" t="s">
        <v>117</v>
      </c>
      <c r="B54" s="152">
        <v>21550</v>
      </c>
      <c r="C54" s="152">
        <v>17940</v>
      </c>
      <c r="D54" s="122">
        <v>3610</v>
      </c>
      <c r="E54" s="122">
        <v>790</v>
      </c>
      <c r="F54" s="168">
        <v>50</v>
      </c>
      <c r="G54" s="166">
        <v>12420</v>
      </c>
      <c r="H54" s="155">
        <v>3150</v>
      </c>
      <c r="I54" s="155">
        <v>9270</v>
      </c>
      <c r="J54" s="166">
        <v>4150</v>
      </c>
      <c r="K54" s="122">
        <v>3060</v>
      </c>
      <c r="L54" s="122">
        <v>1090</v>
      </c>
      <c r="M54" s="153">
        <v>540</v>
      </c>
    </row>
    <row r="55" spans="1:13" ht="15.75" x14ac:dyDescent="0.25">
      <c r="A55" s="167" t="s">
        <v>118</v>
      </c>
      <c r="B55" s="152">
        <v>24990</v>
      </c>
      <c r="C55" s="152">
        <v>20850</v>
      </c>
      <c r="D55" s="122">
        <v>4140</v>
      </c>
      <c r="E55" s="122">
        <v>340</v>
      </c>
      <c r="F55" s="122">
        <v>230</v>
      </c>
      <c r="G55" s="166">
        <v>14780</v>
      </c>
      <c r="H55" s="155">
        <v>3950</v>
      </c>
      <c r="I55" s="155">
        <v>10830</v>
      </c>
      <c r="J55" s="166">
        <v>4780</v>
      </c>
      <c r="K55" s="122">
        <v>3900</v>
      </c>
      <c r="L55" s="122">
        <v>880</v>
      </c>
      <c r="M55" s="153">
        <v>710</v>
      </c>
    </row>
    <row r="56" spans="1:13" ht="15.75" x14ac:dyDescent="0.25">
      <c r="A56" s="167" t="s">
        <v>119</v>
      </c>
      <c r="B56" s="152">
        <v>26680</v>
      </c>
      <c r="C56" s="152">
        <v>22700</v>
      </c>
      <c r="D56" s="122">
        <v>3980</v>
      </c>
      <c r="E56" s="122">
        <v>340</v>
      </c>
      <c r="F56" s="122">
        <v>370</v>
      </c>
      <c r="G56" s="166">
        <v>15040</v>
      </c>
      <c r="H56" s="155">
        <v>3880</v>
      </c>
      <c r="I56" s="155">
        <v>11160</v>
      </c>
      <c r="J56" s="166">
        <v>5950</v>
      </c>
      <c r="K56" s="122">
        <v>5030</v>
      </c>
      <c r="L56" s="122">
        <v>920</v>
      </c>
      <c r="M56" s="153">
        <v>1000</v>
      </c>
    </row>
    <row r="57" spans="1:13" ht="15.75" x14ac:dyDescent="0.25">
      <c r="A57" s="167" t="s">
        <v>120</v>
      </c>
      <c r="B57" s="152">
        <v>25530</v>
      </c>
      <c r="C57" s="152">
        <v>20740</v>
      </c>
      <c r="D57" s="122">
        <v>4800</v>
      </c>
      <c r="E57" s="122">
        <v>70</v>
      </c>
      <c r="F57" s="168">
        <v>300</v>
      </c>
      <c r="G57" s="166">
        <v>13030</v>
      </c>
      <c r="H57" s="155">
        <v>3460</v>
      </c>
      <c r="I57" s="155">
        <v>9570</v>
      </c>
      <c r="J57" s="166">
        <v>6800</v>
      </c>
      <c r="K57" s="122">
        <v>5490</v>
      </c>
      <c r="L57" s="122">
        <v>1310</v>
      </c>
      <c r="M57" s="153">
        <v>540</v>
      </c>
    </row>
    <row r="58" spans="1:13" ht="15.75" x14ac:dyDescent="0.25">
      <c r="A58" s="167" t="s">
        <v>121</v>
      </c>
      <c r="B58" s="152">
        <v>30900</v>
      </c>
      <c r="C58" s="152">
        <v>26690</v>
      </c>
      <c r="D58" s="122">
        <v>4210</v>
      </c>
      <c r="E58" s="122">
        <v>790</v>
      </c>
      <c r="F58" s="122">
        <v>990</v>
      </c>
      <c r="G58" s="166">
        <v>14270</v>
      </c>
      <c r="H58" s="155">
        <v>4030</v>
      </c>
      <c r="I58" s="155">
        <v>10240</v>
      </c>
      <c r="J58" s="166">
        <v>9980</v>
      </c>
      <c r="K58" s="122">
        <v>8690</v>
      </c>
      <c r="L58" s="122">
        <v>1290</v>
      </c>
      <c r="M58" s="153">
        <v>650</v>
      </c>
    </row>
    <row r="59" spans="1:13" ht="15.75" x14ac:dyDescent="0.25">
      <c r="A59" s="159" t="s">
        <v>103</v>
      </c>
      <c r="B59" s="160">
        <v>252220</v>
      </c>
      <c r="C59" s="160">
        <v>219520</v>
      </c>
      <c r="D59" s="160">
        <v>32700</v>
      </c>
      <c r="E59" s="161">
        <v>11050</v>
      </c>
      <c r="F59" s="161">
        <v>4240</v>
      </c>
      <c r="G59" s="162">
        <v>145530</v>
      </c>
      <c r="H59" s="161">
        <v>36300</v>
      </c>
      <c r="I59" s="161">
        <v>109230</v>
      </c>
      <c r="J59" s="162">
        <v>53600</v>
      </c>
      <c r="K59" s="161">
        <v>42410</v>
      </c>
      <c r="L59" s="161">
        <v>11190</v>
      </c>
      <c r="M59" s="163">
        <v>5100</v>
      </c>
    </row>
    <row r="60" spans="1:13" ht="56.25" customHeight="1" x14ac:dyDescent="0.25">
      <c r="A60" s="41"/>
      <c r="B60" s="152"/>
      <c r="C60" s="153"/>
      <c r="D60" s="122"/>
      <c r="E60" s="122"/>
      <c r="F60" s="122"/>
      <c r="G60" s="166"/>
      <c r="H60" s="122"/>
      <c r="I60" s="122"/>
      <c r="J60" s="166"/>
      <c r="K60" s="122"/>
      <c r="L60" s="122"/>
      <c r="M60" s="153"/>
    </row>
    <row r="61" spans="1:13" ht="15.75" x14ac:dyDescent="0.25">
      <c r="A61" s="159" t="s">
        <v>122</v>
      </c>
      <c r="B61" s="152"/>
      <c r="C61" s="153"/>
      <c r="D61" s="122"/>
      <c r="E61" s="122"/>
      <c r="F61" s="122"/>
      <c r="G61" s="166"/>
      <c r="H61" s="122"/>
      <c r="I61" s="122"/>
      <c r="J61" s="166"/>
      <c r="K61" s="122"/>
      <c r="L61" s="122"/>
      <c r="M61" s="153"/>
    </row>
    <row r="62" spans="1:13" ht="15.75" x14ac:dyDescent="0.25">
      <c r="A62" s="41" t="s">
        <v>52</v>
      </c>
      <c r="B62" s="152">
        <v>91440</v>
      </c>
      <c r="C62" s="153">
        <v>91440</v>
      </c>
      <c r="D62" s="122">
        <v>0</v>
      </c>
      <c r="E62" s="155">
        <v>8720</v>
      </c>
      <c r="F62" s="155">
        <v>450</v>
      </c>
      <c r="G62" s="166">
        <v>77180</v>
      </c>
      <c r="H62" s="155">
        <v>11160</v>
      </c>
      <c r="I62" s="155">
        <v>66020</v>
      </c>
      <c r="J62" s="166">
        <v>5040</v>
      </c>
      <c r="K62" s="155">
        <v>3390</v>
      </c>
      <c r="L62" s="122">
        <v>1650</v>
      </c>
      <c r="M62" s="153">
        <v>50</v>
      </c>
    </row>
    <row r="63" spans="1:13" ht="15.75" x14ac:dyDescent="0.25">
      <c r="A63" s="41" t="s">
        <v>53</v>
      </c>
      <c r="B63" s="152">
        <v>115400</v>
      </c>
      <c r="C63" s="153">
        <v>82700</v>
      </c>
      <c r="D63" s="169">
        <v>32700</v>
      </c>
      <c r="E63" s="155">
        <v>10</v>
      </c>
      <c r="F63" s="155">
        <v>1860</v>
      </c>
      <c r="G63" s="166">
        <v>58450</v>
      </c>
      <c r="H63" s="155">
        <v>20440</v>
      </c>
      <c r="I63" s="155">
        <v>38010</v>
      </c>
      <c r="J63" s="166">
        <v>21720</v>
      </c>
      <c r="K63" s="155">
        <v>17600</v>
      </c>
      <c r="L63" s="122">
        <v>4120</v>
      </c>
      <c r="M63" s="153">
        <v>660</v>
      </c>
    </row>
    <row r="64" spans="1:13" ht="15.75" x14ac:dyDescent="0.25">
      <c r="A64" s="41" t="s">
        <v>54</v>
      </c>
      <c r="B64" s="152">
        <v>45380</v>
      </c>
      <c r="C64" s="153">
        <v>45380</v>
      </c>
      <c r="D64" s="122">
        <v>0</v>
      </c>
      <c r="E64" s="155">
        <v>2320</v>
      </c>
      <c r="F64" s="155">
        <v>1940</v>
      </c>
      <c r="G64" s="166">
        <v>9890</v>
      </c>
      <c r="H64" s="155">
        <v>4700</v>
      </c>
      <c r="I64" s="155">
        <v>5190</v>
      </c>
      <c r="J64" s="166">
        <v>26840</v>
      </c>
      <c r="K64" s="155">
        <v>21420</v>
      </c>
      <c r="L64" s="122">
        <v>5420</v>
      </c>
      <c r="M64" s="153">
        <v>4400</v>
      </c>
    </row>
    <row r="65" spans="1:13" ht="15.75" x14ac:dyDescent="0.25">
      <c r="A65" s="159" t="s">
        <v>103</v>
      </c>
      <c r="B65" s="160">
        <v>252220</v>
      </c>
      <c r="C65" s="160">
        <v>219520</v>
      </c>
      <c r="D65" s="160">
        <v>32700</v>
      </c>
      <c r="E65" s="161">
        <v>11050</v>
      </c>
      <c r="F65" s="161">
        <v>4240</v>
      </c>
      <c r="G65" s="162">
        <v>145530</v>
      </c>
      <c r="H65" s="161">
        <v>36300</v>
      </c>
      <c r="I65" s="161">
        <v>109230</v>
      </c>
      <c r="J65" s="162">
        <v>53600</v>
      </c>
      <c r="K65" s="161">
        <v>42410</v>
      </c>
      <c r="L65" s="161">
        <v>11190</v>
      </c>
      <c r="M65" s="163">
        <v>5100</v>
      </c>
    </row>
    <row r="66" spans="1:13" ht="15.75" x14ac:dyDescent="0.25">
      <c r="A66" s="170"/>
      <c r="B66" s="171"/>
      <c r="C66" s="172"/>
      <c r="D66" s="173"/>
      <c r="E66" s="173"/>
      <c r="F66" s="173"/>
      <c r="G66" s="174"/>
      <c r="H66" s="173"/>
      <c r="I66" s="173"/>
      <c r="J66" s="174"/>
      <c r="K66" s="173"/>
      <c r="L66" s="173"/>
      <c r="M66" s="172"/>
    </row>
    <row r="67" spans="1:13" ht="15.75" x14ac:dyDescent="0.25">
      <c r="A67" s="67" t="s">
        <v>62</v>
      </c>
      <c r="B67" s="67"/>
      <c r="C67" s="67"/>
      <c r="D67" s="67"/>
      <c r="E67" s="67"/>
      <c r="F67" s="67"/>
      <c r="G67" s="67"/>
      <c r="H67" s="67"/>
      <c r="I67" s="67"/>
      <c r="J67" s="67"/>
      <c r="K67" s="67"/>
      <c r="L67" s="67"/>
      <c r="M67" s="67"/>
    </row>
    <row r="68" spans="1:13" ht="15.75" x14ac:dyDescent="0.25">
      <c r="A68" s="67" t="s">
        <v>123</v>
      </c>
      <c r="B68" s="67"/>
      <c r="C68" s="67"/>
      <c r="D68" s="67"/>
      <c r="E68" s="67"/>
      <c r="F68" s="67"/>
      <c r="G68" s="67"/>
      <c r="H68" s="67"/>
      <c r="I68" s="67"/>
      <c r="J68" s="67"/>
      <c r="K68" s="67"/>
      <c r="L68" s="67"/>
      <c r="M68" s="67"/>
    </row>
    <row r="69" spans="1:13" ht="15.75" x14ac:dyDescent="0.25">
      <c r="A69" s="67" t="s">
        <v>124</v>
      </c>
      <c r="B69" s="67"/>
      <c r="C69" s="67"/>
      <c r="D69" s="67"/>
      <c r="E69" s="67"/>
      <c r="F69" s="67"/>
      <c r="G69" s="67"/>
      <c r="H69" s="67"/>
      <c r="I69" s="67"/>
      <c r="J69" s="67"/>
      <c r="K69" s="67"/>
      <c r="L69" s="67"/>
      <c r="M69" s="67"/>
    </row>
    <row r="70" spans="1:13" ht="15.75" x14ac:dyDescent="0.25">
      <c r="A70" s="175"/>
      <c r="B70" s="67"/>
      <c r="C70" s="67"/>
      <c r="D70" s="67"/>
      <c r="E70" s="67"/>
      <c r="F70" s="67"/>
      <c r="G70" s="67"/>
      <c r="H70" s="67"/>
      <c r="I70" s="67"/>
      <c r="J70" s="67"/>
      <c r="K70" s="67"/>
      <c r="L70" s="67"/>
      <c r="M70" s="67"/>
    </row>
    <row r="71" spans="1:13" ht="15.75" x14ac:dyDescent="0.25">
      <c r="A71" s="141" t="s">
        <v>125</v>
      </c>
      <c r="B71" s="67"/>
      <c r="C71" s="67"/>
      <c r="D71" s="67"/>
      <c r="E71" s="67"/>
      <c r="F71" s="67"/>
      <c r="G71" s="67"/>
      <c r="H71" s="67"/>
      <c r="I71" s="67"/>
      <c r="J71" s="67"/>
      <c r="K71" s="176"/>
      <c r="L71" s="67"/>
      <c r="M71" s="67"/>
    </row>
    <row r="72" spans="1:13" ht="33.75" customHeight="1" x14ac:dyDescent="0.25">
      <c r="A72" s="1601" t="s">
        <v>126</v>
      </c>
      <c r="B72" s="1601"/>
      <c r="C72" s="1601"/>
      <c r="D72" s="1601"/>
      <c r="E72" s="1601"/>
      <c r="F72" s="1601"/>
      <c r="G72" s="1601"/>
      <c r="H72" s="1601"/>
      <c r="I72" s="1601"/>
      <c r="J72" s="1601"/>
      <c r="K72" s="1601"/>
      <c r="L72" s="1601"/>
      <c r="M72" s="67"/>
    </row>
    <row r="73" spans="1:13" ht="21" customHeight="1" x14ac:dyDescent="0.25">
      <c r="A73" s="1600" t="s">
        <v>127</v>
      </c>
      <c r="B73" s="1600"/>
      <c r="C73" s="1600"/>
      <c r="D73" s="1600"/>
      <c r="E73" s="1600"/>
      <c r="F73" s="1600"/>
      <c r="G73" s="1600"/>
      <c r="H73" s="1600"/>
      <c r="I73" s="1600"/>
      <c r="J73" s="1600"/>
      <c r="K73" s="1600"/>
      <c r="L73" s="1600"/>
      <c r="M73" s="67"/>
    </row>
    <row r="74" spans="1:13" ht="30.75" customHeight="1" x14ac:dyDescent="0.25">
      <c r="A74" s="1600" t="s">
        <v>128</v>
      </c>
      <c r="B74" s="1600"/>
      <c r="C74" s="1600"/>
      <c r="D74" s="1600"/>
      <c r="E74" s="1600"/>
      <c r="F74" s="1600"/>
      <c r="G74" s="1600"/>
      <c r="H74" s="1600"/>
      <c r="I74" s="1600"/>
      <c r="J74" s="1600"/>
      <c r="K74" s="1600"/>
      <c r="L74" s="1600"/>
      <c r="M74" s="6"/>
    </row>
    <row r="75" spans="1:13" ht="20.25" customHeight="1" x14ac:dyDescent="0.25">
      <c r="A75" s="1602" t="s">
        <v>129</v>
      </c>
      <c r="B75" s="1602"/>
      <c r="C75" s="1602"/>
      <c r="D75" s="1602"/>
      <c r="E75" s="1602"/>
      <c r="F75" s="1602"/>
      <c r="G75" s="1602"/>
      <c r="H75" s="1602"/>
      <c r="I75" s="1602"/>
      <c r="J75" s="1602"/>
      <c r="K75" s="1602"/>
      <c r="L75" s="1602"/>
      <c r="M75" s="6"/>
    </row>
    <row r="76" spans="1:13" ht="33.75" customHeight="1" x14ac:dyDescent="0.25">
      <c r="A76" s="1584" t="s">
        <v>43</v>
      </c>
      <c r="B76" s="1584"/>
      <c r="C76" s="1584"/>
      <c r="D76" s="1584"/>
      <c r="E76" s="1584"/>
      <c r="F76" s="1584"/>
      <c r="G76" s="1584"/>
      <c r="H76" s="1584"/>
      <c r="I76" s="1584"/>
      <c r="J76" s="1584"/>
      <c r="K76" s="1584"/>
      <c r="L76" s="1584"/>
      <c r="M76" s="1584"/>
    </row>
    <row r="77" spans="1:13" ht="23.25" customHeight="1" x14ac:dyDescent="0.25">
      <c r="A77" s="1584" t="s">
        <v>11</v>
      </c>
      <c r="B77" s="1584"/>
      <c r="C77" s="1584"/>
      <c r="D77" s="1584"/>
      <c r="E77" s="1584"/>
      <c r="F77" s="1584"/>
      <c r="G77" s="1584"/>
      <c r="H77" s="1584"/>
      <c r="I77" s="1584"/>
      <c r="J77" s="1584"/>
      <c r="K77" s="1584"/>
      <c r="L77" s="1584"/>
      <c r="M77" s="177"/>
    </row>
    <row r="78" spans="1:13" ht="19.5" customHeight="1" x14ac:dyDescent="0.25">
      <c r="A78" s="1600" t="s">
        <v>12</v>
      </c>
      <c r="B78" s="1600"/>
      <c r="C78" s="1600"/>
      <c r="D78" s="1600"/>
      <c r="E78" s="1600"/>
      <c r="F78" s="1600"/>
      <c r="G78" s="1600"/>
      <c r="H78" s="1600"/>
      <c r="I78" s="1600"/>
      <c r="J78" s="1600"/>
      <c r="K78" s="1600"/>
      <c r="L78" s="1600"/>
      <c r="M78" s="6"/>
    </row>
  </sheetData>
  <mergeCells count="7">
    <mergeCell ref="A77:L77"/>
    <mergeCell ref="A78:L78"/>
    <mergeCell ref="A72:L72"/>
    <mergeCell ref="A73:L73"/>
    <mergeCell ref="A74:L74"/>
    <mergeCell ref="A75:L75"/>
    <mergeCell ref="A76:M76"/>
  </mergeCells>
  <conditionalFormatting sqref="H39:I45 H47:I58 H60:I64 K60:M64 K47:M58 K39:M45 K25:M36 I25:I36 I5:M24 G38:M38 D59:F62 D64:F65 E63:F63 D37:F46 B25:F36 B5:G24 B37:C45 B47:F58 B60:C64">
    <cfRule type="cellIs" dxfId="38" priority="58" operator="lessThanOrEqual">
      <formula>11</formula>
    </cfRule>
  </conditionalFormatting>
  <conditionalFormatting sqref="M37">
    <cfRule type="cellIs" dxfId="37" priority="57" operator="lessThanOrEqual">
      <formula>11</formula>
    </cfRule>
  </conditionalFormatting>
  <conditionalFormatting sqref="H37:I37">
    <cfRule type="cellIs" dxfId="36" priority="56" operator="lessThanOrEqual">
      <formula>11</formula>
    </cfRule>
  </conditionalFormatting>
  <conditionalFormatting sqref="K37:L37">
    <cfRule type="cellIs" dxfId="35" priority="55" operator="lessThanOrEqual">
      <formula>11</formula>
    </cfRule>
  </conditionalFormatting>
  <conditionalFormatting sqref="D63">
    <cfRule type="cellIs" dxfId="34" priority="54" operator="lessThanOrEqual">
      <formula>11</formula>
    </cfRule>
  </conditionalFormatting>
  <conditionalFormatting sqref="J60:J62 J64 J39:J45 J47:J58 J25:J36">
    <cfRule type="cellIs" dxfId="33" priority="50" operator="lessThanOrEqual">
      <formula>11</formula>
    </cfRule>
  </conditionalFormatting>
  <conditionalFormatting sqref="J37">
    <cfRule type="cellIs" dxfId="32" priority="49" operator="lessThanOrEqual">
      <formula>11</formula>
    </cfRule>
  </conditionalFormatting>
  <conditionalFormatting sqref="J63">
    <cfRule type="cellIs" dxfId="31" priority="48" operator="lessThanOrEqual">
      <formula>11</formula>
    </cfRule>
  </conditionalFormatting>
  <conditionalFormatting sqref="G60:G62 G64 G47:G58 G25:G36 G39:G45">
    <cfRule type="cellIs" dxfId="30" priority="53" operator="lessThanOrEqual">
      <formula>11</formula>
    </cfRule>
  </conditionalFormatting>
  <conditionalFormatting sqref="G37">
    <cfRule type="cellIs" dxfId="29" priority="52" operator="lessThanOrEqual">
      <formula>11</formula>
    </cfRule>
  </conditionalFormatting>
  <conditionalFormatting sqref="G63">
    <cfRule type="cellIs" dxfId="28" priority="51" operator="lessThanOrEqual">
      <formula>11</formula>
    </cfRule>
  </conditionalFormatting>
  <conditionalFormatting sqref="B46:C46">
    <cfRule type="cellIs" dxfId="27" priority="47" operator="lessThanOrEqual">
      <formula>11</formula>
    </cfRule>
  </conditionalFormatting>
  <conditionalFormatting sqref="M46">
    <cfRule type="cellIs" dxfId="26" priority="46" operator="lessThanOrEqual">
      <formula>11</formula>
    </cfRule>
  </conditionalFormatting>
  <conditionalFormatting sqref="H46:I46">
    <cfRule type="cellIs" dxfId="25" priority="45" operator="lessThanOrEqual">
      <formula>11</formula>
    </cfRule>
  </conditionalFormatting>
  <conditionalFormatting sqref="K46:L46">
    <cfRule type="cellIs" dxfId="24" priority="44" operator="lessThanOrEqual">
      <formula>11</formula>
    </cfRule>
  </conditionalFormatting>
  <conditionalFormatting sqref="G46">
    <cfRule type="cellIs" dxfId="23" priority="43" operator="lessThanOrEqual">
      <formula>11</formula>
    </cfRule>
  </conditionalFormatting>
  <conditionalFormatting sqref="J46">
    <cfRule type="cellIs" dxfId="22" priority="42" operator="lessThanOrEqual">
      <formula>11</formula>
    </cfRule>
  </conditionalFormatting>
  <conditionalFormatting sqref="B59:C59">
    <cfRule type="cellIs" dxfId="21" priority="41" operator="lessThanOrEqual">
      <formula>11</formula>
    </cfRule>
  </conditionalFormatting>
  <conditionalFormatting sqref="M59">
    <cfRule type="cellIs" dxfId="20" priority="40" operator="lessThanOrEqual">
      <formula>11</formula>
    </cfRule>
  </conditionalFormatting>
  <conditionalFormatting sqref="H59:I59">
    <cfRule type="cellIs" dxfId="19" priority="39" operator="lessThanOrEqual">
      <formula>11</formula>
    </cfRule>
  </conditionalFormatting>
  <conditionalFormatting sqref="K59:L59">
    <cfRule type="cellIs" dxfId="18" priority="38" operator="lessThanOrEqual">
      <formula>11</formula>
    </cfRule>
  </conditionalFormatting>
  <conditionalFormatting sqref="G59">
    <cfRule type="cellIs" dxfId="17" priority="37" operator="lessThanOrEqual">
      <formula>11</formula>
    </cfRule>
  </conditionalFormatting>
  <conditionalFormatting sqref="J59">
    <cfRule type="cellIs" dxfId="16" priority="36" operator="lessThanOrEqual">
      <formula>11</formula>
    </cfRule>
  </conditionalFormatting>
  <conditionalFormatting sqref="B65:C65">
    <cfRule type="cellIs" dxfId="15" priority="35" operator="lessThanOrEqual">
      <formula>11</formula>
    </cfRule>
  </conditionalFormatting>
  <conditionalFormatting sqref="M65">
    <cfRule type="cellIs" dxfId="14" priority="34" operator="lessThanOrEqual">
      <formula>11</formula>
    </cfRule>
  </conditionalFormatting>
  <conditionalFormatting sqref="H65:I65">
    <cfRule type="cellIs" dxfId="13" priority="33" operator="lessThanOrEqual">
      <formula>11</formula>
    </cfRule>
  </conditionalFormatting>
  <conditionalFormatting sqref="K65:L65">
    <cfRule type="cellIs" dxfId="12" priority="32" operator="lessThanOrEqual">
      <formula>11</formula>
    </cfRule>
  </conditionalFormatting>
  <conditionalFormatting sqref="G65">
    <cfRule type="cellIs" dxfId="11" priority="31" operator="lessThanOrEqual">
      <formula>11</formula>
    </cfRule>
  </conditionalFormatting>
  <conditionalFormatting sqref="J65">
    <cfRule type="cellIs" dxfId="10" priority="30" operator="lessThanOrEqual">
      <formula>11</formula>
    </cfRule>
  </conditionalFormatting>
  <pageMargins left="0.25" right="0.25" top="0.75" bottom="0.7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B1:N72"/>
  <sheetViews>
    <sheetView zoomScale="85" zoomScaleNormal="85" workbookViewId="0">
      <selection activeCell="B2" sqref="B2"/>
    </sheetView>
  </sheetViews>
  <sheetFormatPr defaultRowHeight="15" x14ac:dyDescent="0.25"/>
  <cols>
    <col min="1" max="1" width="4.42578125" customWidth="1"/>
    <col min="2" max="2" width="28.28515625" customWidth="1"/>
    <col min="3" max="3" width="17.28515625" style="1" customWidth="1"/>
    <col min="4" max="4" width="20.85546875" style="1" customWidth="1"/>
    <col min="5" max="5" width="18.42578125" style="1" customWidth="1"/>
    <col min="6" max="14" width="18.42578125" customWidth="1"/>
    <col min="16" max="31" width="9.140625" customWidth="1"/>
    <col min="32" max="32" width="20.140625" customWidth="1"/>
    <col min="33" max="33" width="14.85546875" bestFit="1" customWidth="1"/>
    <col min="34" max="45" width="20.42578125" customWidth="1"/>
    <col min="47" max="47" width="24" bestFit="1" customWidth="1"/>
    <col min="48" max="60" width="15.28515625" customWidth="1"/>
  </cols>
  <sheetData>
    <row r="1" spans="2:14" ht="15.75" x14ac:dyDescent="0.25">
      <c r="B1" s="1603" t="s">
        <v>226</v>
      </c>
      <c r="C1" s="1603"/>
      <c r="D1" s="1603"/>
      <c r="E1" s="1603"/>
      <c r="F1" s="1603"/>
      <c r="G1" s="1603"/>
      <c r="H1" s="1603"/>
      <c r="I1" s="1603"/>
      <c r="J1" s="1603"/>
      <c r="K1" s="1603"/>
      <c r="L1" s="1603"/>
    </row>
    <row r="2" spans="2:14" ht="15.75" x14ac:dyDescent="0.25">
      <c r="B2" s="176"/>
      <c r="C2" s="1604"/>
      <c r="D2" s="1604"/>
      <c r="E2" s="1604"/>
      <c r="F2" s="1604"/>
      <c r="G2" s="1604"/>
      <c r="H2" s="1604"/>
      <c r="I2" s="1604"/>
      <c r="J2" s="1604"/>
      <c r="K2" s="1604"/>
      <c r="L2" s="1604"/>
      <c r="M2" s="1604"/>
      <c r="N2" s="1604"/>
    </row>
    <row r="3" spans="2:14" ht="63" x14ac:dyDescent="0.25">
      <c r="B3" s="142"/>
      <c r="C3" s="142" t="s">
        <v>64</v>
      </c>
      <c r="D3" s="143" t="s">
        <v>65</v>
      </c>
      <c r="E3" s="142" t="s">
        <v>28</v>
      </c>
      <c r="F3" s="142" t="s">
        <v>29</v>
      </c>
      <c r="G3" s="142" t="s">
        <v>31</v>
      </c>
      <c r="H3" s="142" t="s">
        <v>56</v>
      </c>
      <c r="I3" s="178" t="s">
        <v>130</v>
      </c>
      <c r="J3" s="178" t="s">
        <v>131</v>
      </c>
      <c r="K3" s="142" t="s">
        <v>132</v>
      </c>
      <c r="L3" s="178" t="s">
        <v>133</v>
      </c>
      <c r="M3" s="178" t="s">
        <v>134</v>
      </c>
      <c r="N3" s="93" t="s">
        <v>36</v>
      </c>
    </row>
    <row r="4" spans="2:14" ht="15.75" x14ac:dyDescent="0.25">
      <c r="B4" s="179"/>
      <c r="C4" s="180" t="s">
        <v>135</v>
      </c>
      <c r="D4" s="142" t="s">
        <v>135</v>
      </c>
      <c r="E4" s="180" t="s">
        <v>135</v>
      </c>
      <c r="F4" s="180" t="s">
        <v>136</v>
      </c>
      <c r="G4" s="180" t="s">
        <v>137</v>
      </c>
      <c r="H4" s="180" t="s">
        <v>136</v>
      </c>
      <c r="I4" s="180" t="s">
        <v>136</v>
      </c>
      <c r="J4" s="180" t="s">
        <v>136</v>
      </c>
      <c r="K4" s="180" t="s">
        <v>137</v>
      </c>
      <c r="L4" s="180" t="s">
        <v>137</v>
      </c>
      <c r="M4" s="180" t="s">
        <v>137</v>
      </c>
      <c r="N4" s="180" t="s">
        <v>136</v>
      </c>
    </row>
    <row r="5" spans="2:14" ht="15.75" x14ac:dyDescent="0.25">
      <c r="B5" s="179"/>
      <c r="C5" s="180"/>
      <c r="D5" s="151"/>
      <c r="E5" s="180"/>
      <c r="F5" s="180"/>
      <c r="G5" s="180"/>
      <c r="H5" s="181"/>
      <c r="I5" s="180"/>
      <c r="J5" s="180"/>
      <c r="K5" s="181"/>
      <c r="L5" s="180"/>
      <c r="M5" s="182"/>
      <c r="N5" s="183"/>
    </row>
    <row r="6" spans="2:14" ht="15.75" x14ac:dyDescent="0.25">
      <c r="B6" s="159" t="s">
        <v>104</v>
      </c>
      <c r="C6" s="184"/>
      <c r="D6" s="185"/>
      <c r="E6" s="184"/>
      <c r="F6" s="184"/>
      <c r="G6" s="184"/>
      <c r="H6" s="186"/>
      <c r="I6" s="184"/>
      <c r="J6" s="184"/>
      <c r="K6" s="186"/>
      <c r="L6" s="184"/>
      <c r="M6" s="187"/>
      <c r="N6" s="188"/>
    </row>
    <row r="7" spans="2:14" ht="15.75" x14ac:dyDescent="0.25">
      <c r="B7" s="41" t="s">
        <v>105</v>
      </c>
      <c r="C7" s="189">
        <v>29.984244504389153</v>
      </c>
      <c r="D7" s="189">
        <v>27.852207722922362</v>
      </c>
      <c r="E7" s="189">
        <v>2.1320367814667911</v>
      </c>
      <c r="F7" s="190">
        <v>4.8946853482490633</v>
      </c>
      <c r="G7" s="190">
        <v>0.76842347069766181</v>
      </c>
      <c r="H7" s="192">
        <v>41.744026706756529</v>
      </c>
      <c r="I7" s="190">
        <v>6.6400841778811541</v>
      </c>
      <c r="J7" s="190">
        <v>35.103942528875379</v>
      </c>
      <c r="K7" s="192">
        <v>11.293472202119771</v>
      </c>
      <c r="L7" s="189">
        <v>8.6643904700561301</v>
      </c>
      <c r="M7" s="190">
        <v>2.629081732063641</v>
      </c>
      <c r="N7" s="190">
        <v>0.8655922910782522</v>
      </c>
    </row>
    <row r="8" spans="2:14" ht="15.75" x14ac:dyDescent="0.25">
      <c r="B8" s="41" t="s">
        <v>106</v>
      </c>
      <c r="C8" s="189">
        <v>27.388269918470069</v>
      </c>
      <c r="D8" s="47">
        <v>23.45890299947725</v>
      </c>
      <c r="E8" s="189">
        <v>3.9293669189928235</v>
      </c>
      <c r="F8" s="190">
        <v>3.1992794768375301</v>
      </c>
      <c r="G8" s="190">
        <v>0.85741132252760166</v>
      </c>
      <c r="H8" s="192">
        <v>44.364354240567359</v>
      </c>
      <c r="I8" s="190">
        <v>13.370304096667038</v>
      </c>
      <c r="J8" s="190">
        <v>30.994050143900314</v>
      </c>
      <c r="K8" s="192">
        <v>6.4679680021015349</v>
      </c>
      <c r="L8" s="189">
        <v>5.3610624878441833</v>
      </c>
      <c r="M8" s="190">
        <v>1.1069055142573523</v>
      </c>
      <c r="N8" s="190">
        <v>1.080784743705212</v>
      </c>
    </row>
    <row r="9" spans="2:14" ht="15.75" x14ac:dyDescent="0.25">
      <c r="B9" s="41" t="s">
        <v>107</v>
      </c>
      <c r="C9" s="189">
        <v>29.00713842109462</v>
      </c>
      <c r="D9" s="47">
        <v>23.998754389590609</v>
      </c>
      <c r="E9" s="189">
        <v>5.008384031504014</v>
      </c>
      <c r="F9" s="190">
        <v>1.6890530557421088</v>
      </c>
      <c r="G9" s="190">
        <v>2.0461485189032645E-2</v>
      </c>
      <c r="H9" s="192">
        <v>45.113222049000832</v>
      </c>
      <c r="I9" s="190">
        <v>13.828072531900604</v>
      </c>
      <c r="J9" s="190">
        <v>31.285149517100226</v>
      </c>
      <c r="K9" s="192">
        <v>8.1608654302015324</v>
      </c>
      <c r="L9" s="189">
        <v>7.0260399824097997</v>
      </c>
      <c r="M9" s="190">
        <v>1.1348254477917337</v>
      </c>
      <c r="N9" s="190">
        <v>2.4820908887396462</v>
      </c>
    </row>
    <row r="10" spans="2:14" ht="15.75" x14ac:dyDescent="0.25">
      <c r="B10" s="41" t="s">
        <v>108</v>
      </c>
      <c r="C10" s="189">
        <v>29.147757697392457</v>
      </c>
      <c r="D10" s="47">
        <v>24.641610883480457</v>
      </c>
      <c r="E10" s="189">
        <v>4.5061468139119976</v>
      </c>
      <c r="F10" s="190">
        <v>2.0960166985562707</v>
      </c>
      <c r="G10" s="190">
        <v>1.0408294486416976</v>
      </c>
      <c r="H10" s="192">
        <v>49.357603538893379</v>
      </c>
      <c r="I10" s="190">
        <v>19.864324230300923</v>
      </c>
      <c r="J10" s="190">
        <v>29.493279308592456</v>
      </c>
      <c r="K10" s="192">
        <v>5.5256389647966566</v>
      </c>
      <c r="L10" s="189">
        <v>3.8779938916572902</v>
      </c>
      <c r="M10" s="190">
        <v>1.6476450731393668</v>
      </c>
      <c r="N10" s="190">
        <v>3.4701687249956517</v>
      </c>
    </row>
    <row r="11" spans="2:14" ht="15.75" x14ac:dyDescent="0.25">
      <c r="B11" s="41" t="s">
        <v>109</v>
      </c>
      <c r="C11" s="189">
        <v>23.258660979163707</v>
      </c>
      <c r="D11" s="47">
        <v>18.293561832368262</v>
      </c>
      <c r="E11" s="189">
        <v>4.9650991467954464</v>
      </c>
      <c r="F11" s="190">
        <v>0.50350262697022763</v>
      </c>
      <c r="G11" s="190">
        <v>0</v>
      </c>
      <c r="H11" s="192">
        <v>37.467076464805537</v>
      </c>
      <c r="I11" s="190">
        <v>9.6217345300642148</v>
      </c>
      <c r="J11" s="190">
        <v>27.845341934741324</v>
      </c>
      <c r="K11" s="192">
        <v>5.0676776047528929</v>
      </c>
      <c r="L11" s="189">
        <v>3.8429665178295331</v>
      </c>
      <c r="M11" s="190">
        <v>1.2247110869233591</v>
      </c>
      <c r="N11" s="190">
        <v>3.1970592527729038</v>
      </c>
    </row>
    <row r="12" spans="2:14" ht="15.75" x14ac:dyDescent="0.25">
      <c r="B12" s="41" t="s">
        <v>110</v>
      </c>
      <c r="C12" s="189">
        <v>18.289654754979587</v>
      </c>
      <c r="D12" s="47">
        <v>14.55260369244051</v>
      </c>
      <c r="E12" s="189">
        <v>3.7370510625390754</v>
      </c>
      <c r="F12" s="190">
        <v>0.86929716399506785</v>
      </c>
      <c r="G12" s="190">
        <v>0</v>
      </c>
      <c r="H12" s="192">
        <v>35.952445882252952</v>
      </c>
      <c r="I12" s="190">
        <v>8.1257706535141807</v>
      </c>
      <c r="J12" s="190">
        <v>27.826675228738772</v>
      </c>
      <c r="K12" s="192">
        <v>2.0584547065184879</v>
      </c>
      <c r="L12" s="189">
        <v>1.2585996640666346</v>
      </c>
      <c r="M12" s="190">
        <v>0.79985504245185346</v>
      </c>
      <c r="N12" s="190">
        <v>2.3119605425400742</v>
      </c>
    </row>
    <row r="13" spans="2:14" ht="15.75" x14ac:dyDescent="0.25">
      <c r="B13" s="159" t="s">
        <v>103</v>
      </c>
      <c r="C13" s="193">
        <v>27.491538733173282</v>
      </c>
      <c r="D13" s="61">
        <v>23.927242642962767</v>
      </c>
      <c r="E13" s="193">
        <v>3.5642960902105134</v>
      </c>
      <c r="F13" s="194">
        <v>3.2288793337237247</v>
      </c>
      <c r="G13" s="194">
        <v>0.61123073419750207</v>
      </c>
      <c r="H13" s="195">
        <v>42.539730256369005</v>
      </c>
      <c r="I13" s="194">
        <v>10.611116634804112</v>
      </c>
      <c r="J13" s="194">
        <v>31.928613621564889</v>
      </c>
      <c r="K13" s="195">
        <v>7.7245464033909483</v>
      </c>
      <c r="L13" s="193">
        <v>6.1120027132243813</v>
      </c>
      <c r="M13" s="194">
        <v>1.6125436901665668</v>
      </c>
      <c r="N13" s="194">
        <v>1.4917847340159647</v>
      </c>
    </row>
    <row r="14" spans="2:14" ht="15.75" x14ac:dyDescent="0.25">
      <c r="B14" s="41"/>
      <c r="C14" s="189"/>
      <c r="D14" s="47"/>
      <c r="E14" s="189"/>
      <c r="F14" s="196"/>
      <c r="G14" s="196"/>
      <c r="H14" s="197"/>
      <c r="I14" s="196"/>
      <c r="J14" s="196"/>
      <c r="K14" s="197"/>
      <c r="L14" s="189"/>
      <c r="M14" s="198"/>
      <c r="N14" s="198"/>
    </row>
    <row r="15" spans="2:14" ht="15.75" x14ac:dyDescent="0.25">
      <c r="B15" s="159" t="s">
        <v>111</v>
      </c>
      <c r="C15" s="189"/>
      <c r="D15" s="47"/>
      <c r="E15" s="189"/>
      <c r="F15" s="196"/>
      <c r="G15" s="196"/>
      <c r="H15" s="197"/>
      <c r="I15" s="196"/>
      <c r="J15" s="196"/>
      <c r="K15" s="197"/>
      <c r="L15" s="189"/>
      <c r="M15" s="198"/>
      <c r="N15" s="198"/>
    </row>
    <row r="16" spans="2:14" ht="15.75" x14ac:dyDescent="0.25">
      <c r="B16" s="167" t="s">
        <v>112</v>
      </c>
      <c r="C16" s="189">
        <v>23.356091188670142</v>
      </c>
      <c r="D16" s="189">
        <v>22.327407601683777</v>
      </c>
      <c r="E16" s="189">
        <v>1.0286835869863657</v>
      </c>
      <c r="F16" s="190">
        <v>8.9015017145559892</v>
      </c>
      <c r="G16" s="190">
        <v>0.92613418361271715</v>
      </c>
      <c r="H16" s="192">
        <v>34.94948250974408</v>
      </c>
      <c r="I16" s="190">
        <v>7.9744590280241221</v>
      </c>
      <c r="J16" s="190">
        <v>26.975023481719955</v>
      </c>
      <c r="K16" s="192">
        <v>5.0722206834073598</v>
      </c>
      <c r="L16" s="189">
        <v>3.1268054103876972</v>
      </c>
      <c r="M16" s="190">
        <v>1.9454152730196623</v>
      </c>
      <c r="N16" s="190">
        <v>0.15135390800520279</v>
      </c>
    </row>
    <row r="17" spans="2:14" ht="15.75" x14ac:dyDescent="0.25">
      <c r="B17" s="167" t="s">
        <v>113</v>
      </c>
      <c r="C17" s="189">
        <v>24.376343537202764</v>
      </c>
      <c r="D17" s="47">
        <v>22.395367340137451</v>
      </c>
      <c r="E17" s="189">
        <v>1.9809761970653106</v>
      </c>
      <c r="F17" s="190">
        <v>4.6364939124155127</v>
      </c>
      <c r="G17" s="190">
        <v>1.7075141395098303</v>
      </c>
      <c r="H17" s="192">
        <v>38.634355109059591</v>
      </c>
      <c r="I17" s="190">
        <v>7.8099082630919732</v>
      </c>
      <c r="J17" s="190">
        <v>30.824446845967618</v>
      </c>
      <c r="K17" s="192">
        <v>5.2171649160606872</v>
      </c>
      <c r="L17" s="189">
        <v>3.8395726725917942</v>
      </c>
      <c r="M17" s="190">
        <v>1.377592243468893</v>
      </c>
      <c r="N17" s="190">
        <v>0.59747469618495475</v>
      </c>
    </row>
    <row r="18" spans="2:14" ht="15.75" x14ac:dyDescent="0.25">
      <c r="B18" s="167" t="s">
        <v>114</v>
      </c>
      <c r="C18" s="189">
        <v>27.215823781204211</v>
      </c>
      <c r="D18" s="47">
        <v>24.385622756285045</v>
      </c>
      <c r="E18" s="189">
        <v>2.8302010249191714</v>
      </c>
      <c r="F18" s="190">
        <v>3.5693207048705773</v>
      </c>
      <c r="G18" s="190">
        <v>0.27947830715996808</v>
      </c>
      <c r="H18" s="192">
        <v>44.247835072651817</v>
      </c>
      <c r="I18" s="190">
        <v>11.056462718866811</v>
      </c>
      <c r="J18" s="190">
        <v>33.191372353785006</v>
      </c>
      <c r="K18" s="192">
        <v>6.6187560997249584</v>
      </c>
      <c r="L18" s="189">
        <v>4.9197054387365799</v>
      </c>
      <c r="M18" s="190">
        <v>1.6990506609883771</v>
      </c>
      <c r="N18" s="190">
        <v>1.3940024170203198</v>
      </c>
    </row>
    <row r="19" spans="2:14" ht="15.75" x14ac:dyDescent="0.25">
      <c r="B19" s="167" t="s">
        <v>115</v>
      </c>
      <c r="C19" s="189">
        <v>27.164169477983645</v>
      </c>
      <c r="D19" s="47">
        <v>23.560097072739548</v>
      </c>
      <c r="E19" s="189">
        <v>3.6040724052440956</v>
      </c>
      <c r="F19" s="190">
        <v>4.3227401776719478</v>
      </c>
      <c r="G19" s="190">
        <v>0.18554310011596445</v>
      </c>
      <c r="H19" s="192">
        <v>43.176695929017292</v>
      </c>
      <c r="I19" s="190">
        <v>10.405352997775992</v>
      </c>
      <c r="J19" s="190">
        <v>32.771342931241293</v>
      </c>
      <c r="K19" s="192">
        <v>6.6393505991495942</v>
      </c>
      <c r="L19" s="189">
        <v>4.935446463084654</v>
      </c>
      <c r="M19" s="190">
        <v>1.7039041360649401</v>
      </c>
      <c r="N19" s="190">
        <v>0.88225417468022105</v>
      </c>
    </row>
    <row r="20" spans="2:14" ht="15.75" x14ac:dyDescent="0.25">
      <c r="B20" s="167" t="s">
        <v>116</v>
      </c>
      <c r="C20" s="189">
        <v>30.62645031930661</v>
      </c>
      <c r="D20" s="47">
        <v>26.785845632517734</v>
      </c>
      <c r="E20" s="189">
        <v>3.8406046867888732</v>
      </c>
      <c r="F20" s="190">
        <v>1.430761369443025</v>
      </c>
      <c r="G20" s="190">
        <v>3.6018541718867453E-2</v>
      </c>
      <c r="H20" s="192">
        <v>51.434784223352572</v>
      </c>
      <c r="I20" s="190">
        <v>12.897264002132811</v>
      </c>
      <c r="J20" s="190">
        <v>38.537520221219758</v>
      </c>
      <c r="K20" s="192">
        <v>8.5408314541050689</v>
      </c>
      <c r="L20" s="189">
        <v>7.0531090787605439</v>
      </c>
      <c r="M20" s="190">
        <v>1.4877223753445252</v>
      </c>
      <c r="N20" s="190">
        <v>1.8235820132856413</v>
      </c>
    </row>
    <row r="21" spans="2:14" ht="15.75" x14ac:dyDescent="0.25">
      <c r="B21" s="167" t="s">
        <v>117</v>
      </c>
      <c r="C21" s="189">
        <v>25.352886290743935</v>
      </c>
      <c r="D21" s="47">
        <v>21.107302870352981</v>
      </c>
      <c r="E21" s="189">
        <v>4.2455834203909566</v>
      </c>
      <c r="F21" s="190">
        <v>2.5435246909585141</v>
      </c>
      <c r="G21" s="191">
        <v>7.5585789871504161E-2</v>
      </c>
      <c r="H21" s="192">
        <v>40.179768294905507</v>
      </c>
      <c r="I21" s="190">
        <v>10.196751019351497</v>
      </c>
      <c r="J21" s="190">
        <v>29.983017275554008</v>
      </c>
      <c r="K21" s="192">
        <v>6.3989112903916929</v>
      </c>
      <c r="L21" s="189">
        <v>4.7144279732553134</v>
      </c>
      <c r="M21" s="190">
        <v>1.6844833171363784</v>
      </c>
      <c r="N21" s="190">
        <v>1.7506957478480356</v>
      </c>
    </row>
    <row r="22" spans="2:14" ht="15.75" x14ac:dyDescent="0.25">
      <c r="B22" s="167" t="s">
        <v>118</v>
      </c>
      <c r="C22" s="189">
        <v>28.549226018181084</v>
      </c>
      <c r="D22" s="47">
        <v>23.817242623303791</v>
      </c>
      <c r="E22" s="189">
        <v>4.7319833948772922</v>
      </c>
      <c r="F22" s="190">
        <v>1.0618186401159493</v>
      </c>
      <c r="G22" s="190">
        <v>0.35139883768076768</v>
      </c>
      <c r="H22" s="192">
        <v>46.575815669486545</v>
      </c>
      <c r="I22" s="190">
        <v>12.458251937740249</v>
      </c>
      <c r="J22" s="190">
        <v>34.117563731746301</v>
      </c>
      <c r="K22" s="192">
        <v>7.1836543947076903</v>
      </c>
      <c r="L22" s="189">
        <v>5.8604025038115237</v>
      </c>
      <c r="M22" s="190">
        <v>1.323251890896167</v>
      </c>
      <c r="N22" s="190">
        <v>2.2433675719957149</v>
      </c>
    </row>
    <row r="23" spans="2:14" ht="15.75" x14ac:dyDescent="0.25">
      <c r="B23" s="167" t="s">
        <v>119</v>
      </c>
      <c r="C23" s="189">
        <v>29.386912599943464</v>
      </c>
      <c r="D23" s="47">
        <v>24.999356871235367</v>
      </c>
      <c r="E23" s="189">
        <v>4.3875557287081008</v>
      </c>
      <c r="F23" s="190">
        <v>1.0360623482030313</v>
      </c>
      <c r="G23" s="190">
        <v>0.52500968255562097</v>
      </c>
      <c r="H23" s="192">
        <v>46.252086000419844</v>
      </c>
      <c r="I23" s="190">
        <v>11.932650823418493</v>
      </c>
      <c r="J23" s="190">
        <v>34.319435177001353</v>
      </c>
      <c r="K23" s="192">
        <v>8.5345153223454258</v>
      </c>
      <c r="L23" s="189">
        <v>7.2133843998489047</v>
      </c>
      <c r="M23" s="190">
        <v>1.3211309224965213</v>
      </c>
      <c r="N23" s="190">
        <v>3.0846168823848901</v>
      </c>
    </row>
    <row r="24" spans="2:14" ht="15.75" x14ac:dyDescent="0.25">
      <c r="B24" s="167" t="s">
        <v>120</v>
      </c>
      <c r="C24" s="189">
        <v>26.803052001326122</v>
      </c>
      <c r="D24" s="47">
        <v>21.769538531567754</v>
      </c>
      <c r="E24" s="189">
        <v>5.033513469758363</v>
      </c>
      <c r="F24" s="190">
        <v>0.20635822591739689</v>
      </c>
      <c r="G24" s="191">
        <v>0.41088435374149657</v>
      </c>
      <c r="H24" s="192">
        <v>38.968258715395123</v>
      </c>
      <c r="I24" s="190">
        <v>10.33585548942788</v>
      </c>
      <c r="J24" s="190">
        <v>28.632403225967245</v>
      </c>
      <c r="K24" s="192">
        <v>9.2527264874203645</v>
      </c>
      <c r="L24" s="189">
        <v>7.4731346506856715</v>
      </c>
      <c r="M24" s="190">
        <v>1.7795918367346939</v>
      </c>
      <c r="N24" s="190">
        <v>1.6084975725493711</v>
      </c>
    </row>
    <row r="25" spans="2:14" ht="15.75" x14ac:dyDescent="0.25">
      <c r="B25" s="167" t="s">
        <v>121</v>
      </c>
      <c r="C25" s="189">
        <v>32.95042312003654</v>
      </c>
      <c r="D25" s="47">
        <v>28.463880542176849</v>
      </c>
      <c r="E25" s="189">
        <v>4.4865425778596943</v>
      </c>
      <c r="F25" s="190">
        <v>2.4642635177128653</v>
      </c>
      <c r="G25" s="190">
        <v>1.3521819299323909</v>
      </c>
      <c r="H25" s="192">
        <v>44.345610143484905</v>
      </c>
      <c r="I25" s="190">
        <v>12.52330640149161</v>
      </c>
      <c r="J25" s="190">
        <v>31.822303741993295</v>
      </c>
      <c r="K25" s="192">
        <v>13.634240966754795</v>
      </c>
      <c r="L25" s="189">
        <v>11.869575256176361</v>
      </c>
      <c r="M25" s="190">
        <v>1.7646657105784331</v>
      </c>
      <c r="N25" s="190">
        <v>2.0323182100683654</v>
      </c>
    </row>
    <row r="26" spans="2:14" ht="15.75" x14ac:dyDescent="0.25">
      <c r="B26" s="159" t="s">
        <v>103</v>
      </c>
      <c r="C26" s="193">
        <v>27.491538733173275</v>
      </c>
      <c r="D26" s="61">
        <v>23.927242642962764</v>
      </c>
      <c r="E26" s="193">
        <v>3.5642960902105147</v>
      </c>
      <c r="F26" s="194">
        <v>3.2288793337237247</v>
      </c>
      <c r="G26" s="194">
        <v>0.61123073419750207</v>
      </c>
      <c r="H26" s="195">
        <v>42.539730256368998</v>
      </c>
      <c r="I26" s="194">
        <v>10.611116634804112</v>
      </c>
      <c r="J26" s="194">
        <v>31.928613621564882</v>
      </c>
      <c r="K26" s="195">
        <v>7.7245464033909483</v>
      </c>
      <c r="L26" s="193">
        <v>6.1120027132243822</v>
      </c>
      <c r="M26" s="193">
        <v>1.6125436901665668</v>
      </c>
      <c r="N26" s="193">
        <v>1.4917847340159647</v>
      </c>
    </row>
    <row r="27" spans="2:14" ht="15.75" x14ac:dyDescent="0.25">
      <c r="B27" s="170"/>
      <c r="C27" s="171"/>
      <c r="D27" s="172"/>
      <c r="E27" s="171"/>
      <c r="F27" s="171"/>
      <c r="G27" s="171"/>
      <c r="H27" s="199"/>
      <c r="I27" s="171"/>
      <c r="J27" s="171"/>
      <c r="K27" s="199"/>
      <c r="L27" s="171"/>
      <c r="M27" s="200"/>
      <c r="N27" s="200"/>
    </row>
    <row r="28" spans="2:14" ht="15.75" x14ac:dyDescent="0.25">
      <c r="B28" s="67" t="s">
        <v>138</v>
      </c>
      <c r="C28" s="67"/>
      <c r="D28" s="67"/>
      <c r="E28" s="67"/>
      <c r="F28" s="67"/>
      <c r="G28" s="67"/>
      <c r="H28" s="67"/>
      <c r="I28" s="67"/>
      <c r="J28" s="67"/>
      <c r="K28" s="67"/>
      <c r="L28" s="176"/>
      <c r="M28" s="140"/>
      <c r="N28" s="140"/>
    </row>
    <row r="29" spans="2:14" ht="15.75" x14ac:dyDescent="0.25">
      <c r="B29" s="67" t="s">
        <v>123</v>
      </c>
      <c r="C29" s="67"/>
      <c r="D29" s="67"/>
      <c r="E29" s="67"/>
      <c r="F29" s="67"/>
      <c r="G29" s="67"/>
      <c r="H29" s="67"/>
      <c r="I29" s="67"/>
      <c r="J29" s="67"/>
      <c r="K29" s="67"/>
      <c r="L29" s="176"/>
      <c r="M29" s="140"/>
      <c r="N29" s="140"/>
    </row>
    <row r="30" spans="2:14" ht="15.75" x14ac:dyDescent="0.25">
      <c r="B30" s="67" t="s">
        <v>124</v>
      </c>
      <c r="C30" s="67"/>
      <c r="D30" s="67"/>
      <c r="E30" s="67"/>
      <c r="F30" s="67"/>
      <c r="G30" s="67"/>
      <c r="H30" s="67"/>
      <c r="I30" s="67"/>
      <c r="J30" s="67"/>
      <c r="K30" s="67"/>
      <c r="L30" s="176"/>
      <c r="M30" s="140"/>
      <c r="N30" s="140"/>
    </row>
    <row r="31" spans="2:14" ht="15.75" x14ac:dyDescent="0.25">
      <c r="B31" s="140"/>
      <c r="C31" s="201"/>
      <c r="D31" s="201"/>
      <c r="E31" s="201"/>
      <c r="F31" s="140"/>
      <c r="G31" s="140"/>
      <c r="H31" s="140"/>
      <c r="I31" s="140"/>
      <c r="J31" s="140"/>
      <c r="K31" s="140"/>
      <c r="L31" s="140"/>
      <c r="M31" s="140"/>
      <c r="N31" s="140"/>
    </row>
    <row r="32" spans="2:14" ht="30" customHeight="1" x14ac:dyDescent="0.25">
      <c r="B32" s="1601" t="s">
        <v>126</v>
      </c>
      <c r="C32" s="1601"/>
      <c r="D32" s="1601"/>
      <c r="E32" s="1601"/>
      <c r="F32" s="1601"/>
      <c r="G32" s="1601"/>
      <c r="H32" s="1601"/>
      <c r="I32" s="1601"/>
      <c r="J32" s="1601"/>
      <c r="K32" s="1601"/>
      <c r="L32" s="1601"/>
      <c r="M32" s="1601"/>
      <c r="N32" s="1601"/>
    </row>
    <row r="33" spans="2:14" ht="15.75" x14ac:dyDescent="0.25">
      <c r="B33" s="202" t="s">
        <v>1146</v>
      </c>
      <c r="C33" s="201"/>
      <c r="D33" s="201"/>
      <c r="E33" s="201"/>
      <c r="F33" s="140"/>
      <c r="G33" s="140"/>
      <c r="H33" s="140"/>
      <c r="I33" s="140"/>
      <c r="J33" s="140"/>
      <c r="K33" s="140"/>
      <c r="L33" s="140"/>
      <c r="M33" s="140"/>
      <c r="N33" s="140"/>
    </row>
    <row r="34" spans="2:14" ht="15.75" x14ac:dyDescent="0.25">
      <c r="B34" s="1600" t="s">
        <v>12</v>
      </c>
      <c r="C34" s="1600"/>
      <c r="D34" s="1600"/>
      <c r="E34" s="1600"/>
      <c r="F34" s="1600"/>
      <c r="G34" s="1600"/>
      <c r="H34" s="1600"/>
      <c r="I34" s="1600"/>
      <c r="J34" s="1600"/>
      <c r="K34" s="1600"/>
      <c r="L34" s="1600"/>
      <c r="M34" s="1600"/>
      <c r="N34" s="140"/>
    </row>
    <row r="35" spans="2:14" ht="15.75" x14ac:dyDescent="0.25">
      <c r="B35" s="140" t="s">
        <v>42</v>
      </c>
      <c r="C35" s="201"/>
      <c r="D35" s="201"/>
      <c r="E35" s="201"/>
      <c r="F35" s="140"/>
      <c r="G35" s="140"/>
      <c r="H35" s="140"/>
      <c r="I35" s="140"/>
      <c r="J35" s="140"/>
      <c r="K35" s="140"/>
      <c r="L35" s="140"/>
      <c r="M35" s="140"/>
      <c r="N35" s="140"/>
    </row>
    <row r="38" spans="2:14" ht="15.75" customHeight="1" x14ac:dyDescent="0.25">
      <c r="B38" s="1603" t="s">
        <v>227</v>
      </c>
      <c r="C38" s="1603"/>
      <c r="D38" s="1603"/>
      <c r="E38" s="1603"/>
      <c r="F38" s="1603"/>
      <c r="G38" s="1603"/>
      <c r="H38" s="1603"/>
      <c r="I38" s="1603"/>
      <c r="J38" s="1603"/>
      <c r="K38" s="1603"/>
      <c r="L38" s="1603"/>
    </row>
    <row r="40" spans="2:14" ht="51" customHeight="1" x14ac:dyDescent="0.25">
      <c r="B40" s="142"/>
      <c r="C40" s="142" t="s">
        <v>56</v>
      </c>
      <c r="D40" s="203" t="s">
        <v>139</v>
      </c>
      <c r="E40" s="203" t="s">
        <v>140</v>
      </c>
      <c r="F40" s="204" t="s">
        <v>141</v>
      </c>
    </row>
    <row r="41" spans="2:14" ht="15.75" x14ac:dyDescent="0.25">
      <c r="B41" s="179"/>
      <c r="C41" s="142" t="s">
        <v>136</v>
      </c>
      <c r="D41" s="142" t="s">
        <v>136</v>
      </c>
      <c r="E41" s="142" t="s">
        <v>136</v>
      </c>
      <c r="F41" s="142" t="s">
        <v>136</v>
      </c>
    </row>
    <row r="42" spans="2:14" ht="15.75" x14ac:dyDescent="0.25">
      <c r="B42" s="205"/>
      <c r="C42" s="206"/>
      <c r="D42" s="151"/>
      <c r="E42" s="206"/>
      <c r="F42" s="206"/>
    </row>
    <row r="43" spans="2:14" ht="15.75" x14ac:dyDescent="0.25">
      <c r="B43" s="159" t="s">
        <v>104</v>
      </c>
      <c r="C43" s="184"/>
      <c r="D43" s="185"/>
      <c r="E43" s="184"/>
      <c r="F43" s="184"/>
    </row>
    <row r="44" spans="2:14" ht="15.75" x14ac:dyDescent="0.25">
      <c r="B44" s="41" t="s">
        <v>105</v>
      </c>
      <c r="C44" s="190">
        <v>41.744026706756522</v>
      </c>
      <c r="D44" s="190">
        <v>19.233423427439124</v>
      </c>
      <c r="E44" s="190">
        <v>18.683555596978131</v>
      </c>
      <c r="F44" s="190">
        <v>3.8270476823392587</v>
      </c>
    </row>
    <row r="45" spans="2:14" ht="15.75" x14ac:dyDescent="0.25">
      <c r="B45" s="41" t="s">
        <v>106</v>
      </c>
      <c r="C45" s="190">
        <v>44.364354240567344</v>
      </c>
      <c r="D45" s="190">
        <v>24.811066998671421</v>
      </c>
      <c r="E45" s="190">
        <v>17.581246673309174</v>
      </c>
      <c r="F45" s="190">
        <v>1.9720405685867564</v>
      </c>
    </row>
    <row r="46" spans="2:14" ht="15.75" x14ac:dyDescent="0.25">
      <c r="B46" s="41" t="s">
        <v>107</v>
      </c>
      <c r="C46" s="190">
        <v>45.113222049000825</v>
      </c>
      <c r="D46" s="190">
        <v>24.053226526278639</v>
      </c>
      <c r="E46" s="190">
        <v>17.812849787329302</v>
      </c>
      <c r="F46" s="190">
        <v>3.2471457353928814</v>
      </c>
    </row>
    <row r="47" spans="2:14" ht="15.75" x14ac:dyDescent="0.25">
      <c r="B47" s="41" t="s">
        <v>108</v>
      </c>
      <c r="C47" s="190">
        <v>49.357603538893379</v>
      </c>
      <c r="D47" s="190">
        <v>30.171658157087851</v>
      </c>
      <c r="E47" s="190">
        <v>16.498521481996871</v>
      </c>
      <c r="F47" s="190">
        <v>2.6874238998086626</v>
      </c>
    </row>
    <row r="48" spans="2:14" ht="15.75" x14ac:dyDescent="0.25">
      <c r="B48" s="41" t="s">
        <v>109</v>
      </c>
      <c r="C48" s="190">
        <v>37.467076464805544</v>
      </c>
      <c r="D48" s="190">
        <v>20.531327778290663</v>
      </c>
      <c r="E48" s="190">
        <v>14.738397548161119</v>
      </c>
      <c r="F48" s="190">
        <v>2.1973511383537656</v>
      </c>
    </row>
    <row r="49" spans="2:6" ht="15.75" x14ac:dyDescent="0.25">
      <c r="B49" s="41" t="s">
        <v>110</v>
      </c>
      <c r="C49" s="190">
        <v>35.952445882252945</v>
      </c>
      <c r="D49" s="190">
        <v>25.984299560839052</v>
      </c>
      <c r="E49" s="190">
        <v>5.7141389231401556</v>
      </c>
      <c r="F49" s="190">
        <v>4.2540073982737363</v>
      </c>
    </row>
    <row r="50" spans="2:6" ht="15.75" x14ac:dyDescent="0.25">
      <c r="B50" s="159" t="s">
        <v>103</v>
      </c>
      <c r="C50" s="194">
        <v>42.539730256368998</v>
      </c>
      <c r="D50" s="194">
        <v>22.561074735594183</v>
      </c>
      <c r="E50" s="194">
        <v>17.086577895938142</v>
      </c>
      <c r="F50" s="194">
        <v>2.892077624836674</v>
      </c>
    </row>
    <row r="51" spans="2:6" ht="15.75" x14ac:dyDescent="0.25">
      <c r="B51" s="41"/>
      <c r="C51" s="196"/>
      <c r="D51" s="47"/>
      <c r="E51" s="189"/>
      <c r="F51" s="196"/>
    </row>
    <row r="52" spans="2:6" ht="15.75" x14ac:dyDescent="0.25">
      <c r="B52" s="159" t="s">
        <v>111</v>
      </c>
      <c r="C52" s="196"/>
      <c r="D52" s="47"/>
      <c r="E52" s="189"/>
      <c r="F52" s="196"/>
    </row>
    <row r="53" spans="2:6" ht="15.75" x14ac:dyDescent="0.25">
      <c r="B53" s="167" t="s">
        <v>112</v>
      </c>
      <c r="C53" s="190">
        <v>34.94948250974408</v>
      </c>
      <c r="D53" s="47">
        <v>21.606689557160419</v>
      </c>
      <c r="E53" s="47">
        <v>8.9724488589334275</v>
      </c>
      <c r="F53" s="47">
        <v>4.37034409365023</v>
      </c>
    </row>
    <row r="54" spans="2:6" ht="15.75" x14ac:dyDescent="0.25">
      <c r="B54" s="167" t="s">
        <v>113</v>
      </c>
      <c r="C54" s="190">
        <v>38.634355109059591</v>
      </c>
      <c r="D54" s="47">
        <v>25.844080575360667</v>
      </c>
      <c r="E54" s="189">
        <v>11.632561524660643</v>
      </c>
      <c r="F54" s="190">
        <v>1.1577130090382857</v>
      </c>
    </row>
    <row r="55" spans="2:6" ht="15.75" x14ac:dyDescent="0.25">
      <c r="B55" s="167" t="s">
        <v>114</v>
      </c>
      <c r="C55" s="190">
        <v>44.247835072651817</v>
      </c>
      <c r="D55" s="47">
        <v>27.527862802807423</v>
      </c>
      <c r="E55" s="189">
        <v>13.872947172179909</v>
      </c>
      <c r="F55" s="190">
        <v>2.8470250976644835</v>
      </c>
    </row>
    <row r="56" spans="2:6" ht="15.75" x14ac:dyDescent="0.25">
      <c r="B56" s="167" t="s">
        <v>115</v>
      </c>
      <c r="C56" s="190">
        <v>43.176695929017292</v>
      </c>
      <c r="D56" s="47">
        <v>26.753290810066176</v>
      </c>
      <c r="E56" s="189">
        <v>14.115501464770325</v>
      </c>
      <c r="F56" s="190">
        <v>2.3079036541807856</v>
      </c>
    </row>
    <row r="57" spans="2:6" ht="15.75" x14ac:dyDescent="0.25">
      <c r="B57" s="167" t="s">
        <v>116</v>
      </c>
      <c r="C57" s="190">
        <v>51.434784223352572</v>
      </c>
      <c r="D57" s="47">
        <v>30.484349885079709</v>
      </c>
      <c r="E57" s="189">
        <v>19.082141032192133</v>
      </c>
      <c r="F57" s="190">
        <v>1.8682933060807358</v>
      </c>
    </row>
    <row r="58" spans="2:6" ht="15.75" x14ac:dyDescent="0.25">
      <c r="B58" s="167" t="s">
        <v>117</v>
      </c>
      <c r="C58" s="190">
        <v>40.179768294905507</v>
      </c>
      <c r="D58" s="47">
        <v>20.799145681482443</v>
      </c>
      <c r="E58" s="189">
        <v>16.452009578668047</v>
      </c>
      <c r="F58" s="190">
        <v>2.9286130347550321</v>
      </c>
    </row>
    <row r="59" spans="2:6" ht="15.75" x14ac:dyDescent="0.25">
      <c r="B59" s="167" t="s">
        <v>118</v>
      </c>
      <c r="C59" s="190">
        <v>46.575815669486545</v>
      </c>
      <c r="D59" s="47">
        <v>19.462681046426916</v>
      </c>
      <c r="E59" s="189">
        <v>24.242758417879724</v>
      </c>
      <c r="F59" s="190">
        <v>2.8703762051799102</v>
      </c>
    </row>
    <row r="60" spans="2:6" ht="15.75" x14ac:dyDescent="0.25">
      <c r="B60" s="167" t="s">
        <v>119</v>
      </c>
      <c r="C60" s="190">
        <v>46.252086000419844</v>
      </c>
      <c r="D60" s="47">
        <v>19.42381750252903</v>
      </c>
      <c r="E60" s="189">
        <v>23.904543592427654</v>
      </c>
      <c r="F60" s="190">
        <v>2.9237249054631533</v>
      </c>
    </row>
    <row r="61" spans="2:6" ht="15.75" x14ac:dyDescent="0.25">
      <c r="B61" s="167" t="s">
        <v>120</v>
      </c>
      <c r="C61" s="190">
        <v>38.968258715395123</v>
      </c>
      <c r="D61" s="47">
        <v>17.668500962008153</v>
      </c>
      <c r="E61" s="189">
        <v>17.860453988097021</v>
      </c>
      <c r="F61" s="190">
        <v>3.4393037652899485</v>
      </c>
    </row>
    <row r="62" spans="2:6" ht="15.75" x14ac:dyDescent="0.25">
      <c r="B62" s="167" t="s">
        <v>121</v>
      </c>
      <c r="C62" s="190">
        <v>44.345610143484905</v>
      </c>
      <c r="D62" s="47">
        <v>15.330694046530274</v>
      </c>
      <c r="E62" s="189">
        <v>24.916096954630206</v>
      </c>
      <c r="F62" s="190">
        <v>4.0988191423244249</v>
      </c>
    </row>
    <row r="63" spans="2:6" ht="15.75" x14ac:dyDescent="0.25">
      <c r="B63" s="159" t="s">
        <v>103</v>
      </c>
      <c r="C63" s="194">
        <v>42.539730256368998</v>
      </c>
      <c r="D63" s="61">
        <v>22.561074735594183</v>
      </c>
      <c r="E63" s="193">
        <v>17.086577895938142</v>
      </c>
      <c r="F63" s="194">
        <v>2.892077624836674</v>
      </c>
    </row>
    <row r="64" spans="2:6" ht="15.75" x14ac:dyDescent="0.25">
      <c r="B64" s="170"/>
      <c r="C64" s="207"/>
      <c r="D64" s="208"/>
      <c r="E64" s="207"/>
      <c r="F64" s="207"/>
    </row>
    <row r="65" spans="2:7" ht="15.75" x14ac:dyDescent="0.25">
      <c r="B65" s="67" t="s">
        <v>142</v>
      </c>
      <c r="C65" s="201"/>
      <c r="D65" s="201"/>
      <c r="E65" s="201"/>
      <c r="F65" s="140"/>
    </row>
    <row r="66" spans="2:7" ht="15.75" x14ac:dyDescent="0.25">
      <c r="B66" s="140"/>
      <c r="C66" s="67"/>
      <c r="D66" s="67"/>
      <c r="E66" s="67"/>
      <c r="F66" s="67"/>
      <c r="G66" s="67"/>
    </row>
    <row r="67" spans="2:7" ht="15.75" x14ac:dyDescent="0.25">
      <c r="B67" s="202" t="s">
        <v>1146</v>
      </c>
      <c r="C67" s="201"/>
      <c r="D67" s="201"/>
      <c r="E67" s="201"/>
      <c r="F67" s="140"/>
    </row>
    <row r="68" spans="2:7" ht="36.75" customHeight="1" x14ac:dyDescent="0.25">
      <c r="B68" s="1601" t="s">
        <v>12</v>
      </c>
      <c r="C68" s="1601"/>
      <c r="D68" s="1601"/>
      <c r="E68" s="1601"/>
      <c r="F68" s="1601"/>
    </row>
    <row r="69" spans="2:7" ht="15.75" x14ac:dyDescent="0.25">
      <c r="B69" s="140" t="s">
        <v>42</v>
      </c>
      <c r="C69" s="201"/>
      <c r="D69" s="201"/>
      <c r="E69" s="201"/>
      <c r="F69" s="140"/>
    </row>
    <row r="72" spans="2:7" ht="33.75" customHeight="1" x14ac:dyDescent="0.25">
      <c r="G72" s="6"/>
    </row>
  </sheetData>
  <mergeCells count="6">
    <mergeCell ref="B68:F68"/>
    <mergeCell ref="B1:L1"/>
    <mergeCell ref="C2:N2"/>
    <mergeCell ref="B32:N32"/>
    <mergeCell ref="B34:M34"/>
    <mergeCell ref="B38:L38"/>
  </mergeCells>
  <pageMargins left="0.25" right="0.25" top="0.75" bottom="0.75" header="0.3" footer="0.3"/>
  <pageSetup paperSize="9" scale="8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M77"/>
  <sheetViews>
    <sheetView workbookViewId="0">
      <selection activeCell="A2" sqref="A2"/>
    </sheetView>
  </sheetViews>
  <sheetFormatPr defaultRowHeight="15" x14ac:dyDescent="0.25"/>
  <cols>
    <col min="1" max="1" width="23.42578125" customWidth="1"/>
    <col min="2" max="2" width="14.5703125" customWidth="1"/>
    <col min="3" max="3" width="15.28515625" style="1" customWidth="1"/>
    <col min="4" max="4" width="10.5703125" customWidth="1"/>
    <col min="5" max="5" width="12.7109375" customWidth="1"/>
    <col min="6" max="6" width="9" customWidth="1"/>
    <col min="7" max="7" width="12" customWidth="1"/>
    <col min="8" max="9" width="12.42578125" customWidth="1"/>
    <col min="10" max="10" width="13.140625" customWidth="1"/>
    <col min="11" max="11" width="12.28515625" customWidth="1"/>
    <col min="12" max="12" width="14.28515625" customWidth="1"/>
  </cols>
  <sheetData>
    <row r="1" spans="1:13" s="1" customFormat="1" ht="15.75" x14ac:dyDescent="0.25">
      <c r="A1" s="141" t="s">
        <v>225</v>
      </c>
      <c r="B1" s="67"/>
      <c r="C1" s="67"/>
      <c r="D1" s="67"/>
      <c r="E1" s="67"/>
      <c r="F1" s="67"/>
      <c r="G1" s="67"/>
      <c r="H1" s="67"/>
      <c r="I1" s="67"/>
      <c r="J1" s="67"/>
      <c r="K1" s="67"/>
      <c r="L1" s="67"/>
    </row>
    <row r="2" spans="1:13" ht="15.75" x14ac:dyDescent="0.25">
      <c r="A2" s="209"/>
      <c r="B2" s="67"/>
      <c r="C2" s="67"/>
      <c r="D2" s="67"/>
      <c r="E2" s="67"/>
      <c r="F2" s="67"/>
      <c r="G2" s="67"/>
      <c r="H2" s="67"/>
      <c r="I2" s="67"/>
      <c r="J2" s="67"/>
      <c r="K2" s="67"/>
      <c r="L2" s="67"/>
    </row>
    <row r="3" spans="1:13" ht="110.25" x14ac:dyDescent="0.25">
      <c r="A3" s="211"/>
      <c r="B3" s="143" t="s">
        <v>65</v>
      </c>
      <c r="C3" s="144" t="s">
        <v>28</v>
      </c>
      <c r="D3" s="144" t="s">
        <v>29</v>
      </c>
      <c r="E3" s="144" t="s">
        <v>31</v>
      </c>
      <c r="F3" s="145" t="s">
        <v>32</v>
      </c>
      <c r="G3" s="144" t="s">
        <v>66</v>
      </c>
      <c r="H3" s="144" t="s">
        <v>67</v>
      </c>
      <c r="I3" s="145" t="s">
        <v>35</v>
      </c>
      <c r="J3" s="144" t="s">
        <v>68</v>
      </c>
      <c r="K3" s="144" t="s">
        <v>69</v>
      </c>
      <c r="L3" s="143" t="s">
        <v>36</v>
      </c>
      <c r="M3" s="83"/>
    </row>
    <row r="4" spans="1:13" ht="15.75" x14ac:dyDescent="0.25">
      <c r="A4" s="146" t="s">
        <v>70</v>
      </c>
      <c r="B4" s="180"/>
      <c r="C4" s="149"/>
      <c r="D4" s="149"/>
      <c r="E4" s="149"/>
      <c r="F4" s="150"/>
      <c r="G4" s="149"/>
      <c r="H4" s="149"/>
      <c r="I4" s="150"/>
      <c r="J4" s="149"/>
      <c r="K4" s="149"/>
      <c r="L4" s="151"/>
      <c r="M4" s="83"/>
    </row>
    <row r="5" spans="1:13" ht="15.75" x14ac:dyDescent="0.25">
      <c r="A5" s="41" t="s">
        <v>71</v>
      </c>
      <c r="B5" s="212">
        <v>57.786534552845524</v>
      </c>
      <c r="C5" s="213">
        <v>5.8189884393063585</v>
      </c>
      <c r="D5" s="213">
        <v>51.666666666666664</v>
      </c>
      <c r="E5" s="213">
        <v>27</v>
      </c>
      <c r="F5" s="214">
        <v>61.824133504492934</v>
      </c>
      <c r="G5" s="213">
        <v>59.75</v>
      </c>
      <c r="H5" s="213">
        <v>61.915304207987134</v>
      </c>
      <c r="I5" s="214">
        <v>57.138719512195124</v>
      </c>
      <c r="J5" s="213">
        <v>73.361979166666671</v>
      </c>
      <c r="K5" s="213">
        <v>34.235294117647058</v>
      </c>
      <c r="L5" s="215">
        <v>27</v>
      </c>
      <c r="M5" s="216"/>
    </row>
    <row r="6" spans="1:13" ht="15.75" x14ac:dyDescent="0.25">
      <c r="A6" s="41" t="s">
        <v>72</v>
      </c>
      <c r="B6" s="212">
        <v>50.091663238722056</v>
      </c>
      <c r="C6" s="213">
        <v>6.6978547535211259</v>
      </c>
      <c r="D6" s="213">
        <v>8.3333333333333339</v>
      </c>
      <c r="E6" s="217">
        <v>28.6</v>
      </c>
      <c r="F6" s="214">
        <v>51.978260869565219</v>
      </c>
      <c r="G6" s="213">
        <v>85.17647058823529</v>
      </c>
      <c r="H6" s="213">
        <v>47.314049586776861</v>
      </c>
      <c r="I6" s="214">
        <v>69.835550628233563</v>
      </c>
      <c r="J6" s="213">
        <v>82.789299242424235</v>
      </c>
      <c r="K6" s="213">
        <v>23.777777777777779</v>
      </c>
      <c r="L6" s="215">
        <v>25.470588235294116</v>
      </c>
      <c r="M6" s="216"/>
    </row>
    <row r="7" spans="1:13" ht="15.75" x14ac:dyDescent="0.25">
      <c r="A7" s="41" t="s">
        <v>73</v>
      </c>
      <c r="B7" s="212">
        <v>38.455713218820016</v>
      </c>
      <c r="C7" s="213">
        <v>6.1800691121743752</v>
      </c>
      <c r="D7" s="213">
        <v>0</v>
      </c>
      <c r="E7" s="213">
        <v>21.333333333333332</v>
      </c>
      <c r="F7" s="214">
        <v>35.80161735700198</v>
      </c>
      <c r="G7" s="213">
        <v>64.2</v>
      </c>
      <c r="H7" s="213">
        <v>30.638275058275063</v>
      </c>
      <c r="I7" s="214">
        <v>70.466666666666669</v>
      </c>
      <c r="J7" s="213">
        <v>77.454545454545453</v>
      </c>
      <c r="K7" s="213">
        <v>51.25</v>
      </c>
      <c r="L7" s="215">
        <v>25.641666666666662</v>
      </c>
      <c r="M7" s="216"/>
    </row>
    <row r="8" spans="1:13" ht="15.75" x14ac:dyDescent="0.25">
      <c r="A8" s="41" t="s">
        <v>74</v>
      </c>
      <c r="B8" s="212">
        <v>34.540000000000006</v>
      </c>
      <c r="C8" s="213">
        <v>6.0812499999999998</v>
      </c>
      <c r="D8" s="213">
        <v>125</v>
      </c>
      <c r="E8" s="213">
        <v>0</v>
      </c>
      <c r="F8" s="214">
        <v>29.252941176470589</v>
      </c>
      <c r="G8" s="213">
        <v>63.285714285714285</v>
      </c>
      <c r="H8" s="213">
        <v>25.347540983606553</v>
      </c>
      <c r="I8" s="214">
        <v>79.833333333333329</v>
      </c>
      <c r="J8" s="213">
        <v>93</v>
      </c>
      <c r="K8" s="213">
        <v>53.5</v>
      </c>
      <c r="L8" s="215">
        <v>34</v>
      </c>
      <c r="M8" s="216"/>
    </row>
    <row r="9" spans="1:13" ht="15.75" x14ac:dyDescent="0.25">
      <c r="A9" s="41" t="s">
        <v>75</v>
      </c>
      <c r="B9" s="212">
        <v>74.36</v>
      </c>
      <c r="C9" s="213">
        <v>6.9985964912280707</v>
      </c>
      <c r="D9" s="213">
        <v>5</v>
      </c>
      <c r="E9" s="213">
        <v>0</v>
      </c>
      <c r="F9" s="214">
        <v>79.578947368421055</v>
      </c>
      <c r="G9" s="213">
        <v>97.333333333333329</v>
      </c>
      <c r="H9" s="213">
        <v>76.25</v>
      </c>
      <c r="I9" s="214">
        <v>68.400000000000006</v>
      </c>
      <c r="J9" s="213">
        <v>99</v>
      </c>
      <c r="K9" s="213">
        <v>48</v>
      </c>
      <c r="L9" s="215">
        <v>0</v>
      </c>
      <c r="M9" s="216"/>
    </row>
    <row r="10" spans="1:13" ht="15.75" x14ac:dyDescent="0.25">
      <c r="A10" s="41" t="s">
        <v>76</v>
      </c>
      <c r="B10" s="212">
        <v>46.018478260869564</v>
      </c>
      <c r="C10" s="213">
        <v>8.9685185185185183</v>
      </c>
      <c r="D10" s="213">
        <v>139</v>
      </c>
      <c r="E10" s="213">
        <v>0</v>
      </c>
      <c r="F10" s="214">
        <v>47.137179487179488</v>
      </c>
      <c r="G10" s="213">
        <v>65.269230769230774</v>
      </c>
      <c r="H10" s="213">
        <v>38.071153846153841</v>
      </c>
      <c r="I10" s="214">
        <v>50</v>
      </c>
      <c r="J10" s="213">
        <v>50</v>
      </c>
      <c r="K10" s="213">
        <v>0</v>
      </c>
      <c r="L10" s="215">
        <v>24.222222222222221</v>
      </c>
      <c r="M10" s="216"/>
    </row>
    <row r="11" spans="1:13" ht="15.75" x14ac:dyDescent="0.25">
      <c r="A11" s="41" t="s">
        <v>77</v>
      </c>
      <c r="B11" s="212">
        <v>73.512449799196787</v>
      </c>
      <c r="C11" s="213">
        <v>5.1122448979591839</v>
      </c>
      <c r="D11" s="213">
        <v>0</v>
      </c>
      <c r="E11" s="213">
        <v>52</v>
      </c>
      <c r="F11" s="214">
        <v>73.475555555555545</v>
      </c>
      <c r="G11" s="213">
        <v>78.333333333333329</v>
      </c>
      <c r="H11" s="213">
        <v>72.935802469135808</v>
      </c>
      <c r="I11" s="214">
        <v>75.666666666666671</v>
      </c>
      <c r="J11" s="213">
        <v>79.944444444444443</v>
      </c>
      <c r="K11" s="213">
        <v>50</v>
      </c>
      <c r="L11" s="215">
        <v>0</v>
      </c>
      <c r="M11" s="216"/>
    </row>
    <row r="12" spans="1:13" ht="15.75" x14ac:dyDescent="0.25">
      <c r="A12" s="41" t="s">
        <v>78</v>
      </c>
      <c r="B12" s="212">
        <v>94.757575757575765</v>
      </c>
      <c r="C12" s="213">
        <v>6.7028357650579879</v>
      </c>
      <c r="D12" s="213">
        <v>98.4</v>
      </c>
      <c r="E12" s="213">
        <v>1052</v>
      </c>
      <c r="F12" s="214">
        <v>66.794871794871796</v>
      </c>
      <c r="G12" s="213">
        <v>42.25</v>
      </c>
      <c r="H12" s="213">
        <v>69.599999999999994</v>
      </c>
      <c r="I12" s="214">
        <v>106.26666666666665</v>
      </c>
      <c r="J12" s="213">
        <v>106.18518518518518</v>
      </c>
      <c r="K12" s="213">
        <v>107</v>
      </c>
      <c r="L12" s="215">
        <v>0</v>
      </c>
      <c r="M12" s="216"/>
    </row>
    <row r="13" spans="1:13" ht="15.75" x14ac:dyDescent="0.25">
      <c r="A13" s="41" t="s">
        <v>79</v>
      </c>
      <c r="B13" s="212">
        <v>75.409544159544168</v>
      </c>
      <c r="C13" s="213">
        <v>6.6162849872773535</v>
      </c>
      <c r="D13" s="213">
        <v>0</v>
      </c>
      <c r="E13" s="213">
        <v>78</v>
      </c>
      <c r="F13" s="214">
        <v>74.709219858156033</v>
      </c>
      <c r="G13" s="213">
        <v>114.27777777777777</v>
      </c>
      <c r="H13" s="213">
        <v>61.142857142857146</v>
      </c>
      <c r="I13" s="214">
        <v>78.236111111111114</v>
      </c>
      <c r="J13" s="213">
        <v>75.704444444444448</v>
      </c>
      <c r="K13" s="213">
        <v>99.333333333333329</v>
      </c>
      <c r="L13" s="215">
        <v>24</v>
      </c>
      <c r="M13" s="216"/>
    </row>
    <row r="14" spans="1:13" ht="15.75" x14ac:dyDescent="0.25">
      <c r="A14" s="41" t="s">
        <v>80</v>
      </c>
      <c r="B14" s="212">
        <v>63.026355421686702</v>
      </c>
      <c r="C14" s="213">
        <v>6.9435114503816795</v>
      </c>
      <c r="D14" s="213">
        <v>40</v>
      </c>
      <c r="E14" s="213">
        <v>68</v>
      </c>
      <c r="F14" s="214">
        <v>58.463749999999997</v>
      </c>
      <c r="G14" s="213">
        <v>82.285714285714292</v>
      </c>
      <c r="H14" s="213">
        <v>54.58575581395349</v>
      </c>
      <c r="I14" s="214">
        <v>90.507936507936506</v>
      </c>
      <c r="J14" s="213">
        <v>92.614035087719287</v>
      </c>
      <c r="K14" s="213">
        <v>70.5</v>
      </c>
      <c r="L14" s="215">
        <v>29.933333333333003</v>
      </c>
      <c r="M14" s="216"/>
    </row>
    <row r="15" spans="1:13" ht="15.75" x14ac:dyDescent="0.25">
      <c r="A15" s="41" t="s">
        <v>81</v>
      </c>
      <c r="B15" s="212">
        <v>90.533333333333331</v>
      </c>
      <c r="C15" s="213">
        <v>6.1544117647058831</v>
      </c>
      <c r="D15" s="213">
        <v>105.83333333333333</v>
      </c>
      <c r="E15" s="213">
        <v>97.666666666666671</v>
      </c>
      <c r="F15" s="214">
        <v>83.148148148148152</v>
      </c>
      <c r="G15" s="213">
        <v>117.25</v>
      </c>
      <c r="H15" s="213">
        <v>77.217391304347828</v>
      </c>
      <c r="I15" s="214">
        <v>94.125</v>
      </c>
      <c r="J15" s="213">
        <v>97.63636363636364</v>
      </c>
      <c r="K15" s="213">
        <v>55.5</v>
      </c>
      <c r="L15" s="215">
        <v>0</v>
      </c>
      <c r="M15" s="216"/>
    </row>
    <row r="16" spans="1:13" s="1" customFormat="1" ht="15.75" x14ac:dyDescent="0.25">
      <c r="A16" s="41" t="s">
        <v>82</v>
      </c>
      <c r="B16" s="218">
        <v>75.256507021636722</v>
      </c>
      <c r="C16" s="213">
        <v>6.0199153888535415</v>
      </c>
      <c r="D16" s="213">
        <v>73.629629629629633</v>
      </c>
      <c r="E16" s="213">
        <v>297</v>
      </c>
      <c r="F16" s="214">
        <v>68.763285024154584</v>
      </c>
      <c r="G16" s="213">
        <v>85.333333333333329</v>
      </c>
      <c r="H16" s="213">
        <v>65.274853801169584</v>
      </c>
      <c r="I16" s="214">
        <v>96.419841269841271</v>
      </c>
      <c r="J16" s="213">
        <v>110.40314769975787</v>
      </c>
      <c r="K16" s="213">
        <v>69.806451612903231</v>
      </c>
      <c r="L16" s="215">
        <v>29.423076923076923</v>
      </c>
      <c r="M16" s="216"/>
    </row>
    <row r="17" spans="1:13" s="1" customFormat="1" ht="15.75" x14ac:dyDescent="0.25">
      <c r="A17" s="41" t="s">
        <v>83</v>
      </c>
      <c r="B17" s="218">
        <v>61.254045058883769</v>
      </c>
      <c r="C17" s="213">
        <v>7.094709474642956</v>
      </c>
      <c r="D17" s="213">
        <v>15.5</v>
      </c>
      <c r="E17" s="213">
        <v>0</v>
      </c>
      <c r="F17" s="214">
        <v>66.41100288600289</v>
      </c>
      <c r="G17" s="213">
        <v>83.75</v>
      </c>
      <c r="H17" s="213">
        <v>65.292357910906304</v>
      </c>
      <c r="I17" s="214">
        <v>52.673913043478258</v>
      </c>
      <c r="J17" s="213">
        <v>59.571428571428569</v>
      </c>
      <c r="K17" s="213">
        <v>41.944444444444443</v>
      </c>
      <c r="L17" s="215">
        <v>35.5</v>
      </c>
      <c r="M17" s="216"/>
    </row>
    <row r="18" spans="1:13" s="1" customFormat="1" ht="15.75" x14ac:dyDescent="0.25">
      <c r="A18" s="41" t="s">
        <v>84</v>
      </c>
      <c r="B18" s="218">
        <v>57.668597170660185</v>
      </c>
      <c r="C18" s="213">
        <v>7.0717143913213443</v>
      </c>
      <c r="D18" s="213">
        <v>98.333333333333329</v>
      </c>
      <c r="E18" s="217">
        <v>0</v>
      </c>
      <c r="F18" s="214">
        <v>62.346793594950462</v>
      </c>
      <c r="G18" s="213">
        <v>88.38095238095238</v>
      </c>
      <c r="H18" s="213">
        <v>57.937782832804977</v>
      </c>
      <c r="I18" s="214">
        <v>52.744949494949495</v>
      </c>
      <c r="J18" s="213">
        <v>59.1</v>
      </c>
      <c r="K18" s="213">
        <v>32.885416666666664</v>
      </c>
      <c r="L18" s="215">
        <v>23.9375</v>
      </c>
      <c r="M18" s="216"/>
    </row>
    <row r="19" spans="1:13" s="1" customFormat="1" ht="15.75" x14ac:dyDescent="0.25">
      <c r="A19" s="41" t="s">
        <v>85</v>
      </c>
      <c r="B19" s="218">
        <v>71.623777466105651</v>
      </c>
      <c r="C19" s="213">
        <v>4.4851882741535931</v>
      </c>
      <c r="D19" s="213">
        <v>95</v>
      </c>
      <c r="E19" s="213">
        <v>179</v>
      </c>
      <c r="F19" s="214">
        <v>71.836238532110087</v>
      </c>
      <c r="G19" s="213">
        <v>89.761904761904759</v>
      </c>
      <c r="H19" s="213">
        <v>69.925380710659894</v>
      </c>
      <c r="I19" s="214">
        <v>62.209507640067912</v>
      </c>
      <c r="J19" s="213">
        <v>75.348837209302332</v>
      </c>
      <c r="K19" s="213">
        <v>51.344292803970227</v>
      </c>
      <c r="L19" s="215">
        <v>27</v>
      </c>
      <c r="M19" s="216"/>
    </row>
    <row r="20" spans="1:13" s="1" customFormat="1" ht="15.75" x14ac:dyDescent="0.25">
      <c r="A20" s="41" t="s">
        <v>86</v>
      </c>
      <c r="B20" s="218">
        <v>38.212376251051033</v>
      </c>
      <c r="C20" s="213">
        <v>6.326730959805837</v>
      </c>
      <c r="D20" s="213">
        <v>38.333333333333336</v>
      </c>
      <c r="E20" s="213">
        <v>33.333333333333336</v>
      </c>
      <c r="F20" s="214">
        <v>37.317701863354038</v>
      </c>
      <c r="G20" s="213">
        <v>74.073724007561438</v>
      </c>
      <c r="H20" s="213">
        <v>25.893532818532826</v>
      </c>
      <c r="I20" s="214">
        <v>58.578947368421055</v>
      </c>
      <c r="J20" s="213">
        <v>77.3</v>
      </c>
      <c r="K20" s="213">
        <v>37.777777777777786</v>
      </c>
      <c r="L20" s="215">
        <v>18.3</v>
      </c>
      <c r="M20" s="216"/>
    </row>
    <row r="21" spans="1:13" s="1" customFormat="1" ht="15.75" x14ac:dyDescent="0.25">
      <c r="A21" s="41" t="s">
        <v>87</v>
      </c>
      <c r="B21" s="218">
        <v>54.213675213675209</v>
      </c>
      <c r="C21" s="213">
        <v>6.7033898305084749</v>
      </c>
      <c r="D21" s="213">
        <v>90</v>
      </c>
      <c r="E21" s="213">
        <v>29</v>
      </c>
      <c r="F21" s="214">
        <v>44.305555555555564</v>
      </c>
      <c r="G21" s="213">
        <v>60.5</v>
      </c>
      <c r="H21" s="213">
        <v>41.06666666666667</v>
      </c>
      <c r="I21" s="214">
        <v>50.333333333333336</v>
      </c>
      <c r="J21" s="213">
        <v>55.4</v>
      </c>
      <c r="K21" s="213">
        <v>25</v>
      </c>
      <c r="L21" s="215">
        <v>0</v>
      </c>
      <c r="M21" s="216"/>
    </row>
    <row r="22" spans="1:13" s="1" customFormat="1" ht="15.75" x14ac:dyDescent="0.25">
      <c r="A22" s="41" t="s">
        <v>88</v>
      </c>
      <c r="B22" s="218">
        <v>70.693885993215844</v>
      </c>
      <c r="C22" s="213">
        <v>5.9983479105928081</v>
      </c>
      <c r="D22" s="213">
        <v>25.428571428571427</v>
      </c>
      <c r="E22" s="213">
        <v>0</v>
      </c>
      <c r="F22" s="214">
        <v>72.957195950275533</v>
      </c>
      <c r="G22" s="213">
        <v>116.90909090909091</v>
      </c>
      <c r="H22" s="213">
        <v>60.870424836601309</v>
      </c>
      <c r="I22" s="214">
        <v>95.125</v>
      </c>
      <c r="J22" s="213">
        <v>102.5</v>
      </c>
      <c r="K22" s="213">
        <v>43.5</v>
      </c>
      <c r="L22" s="215">
        <v>32.799999999999997</v>
      </c>
      <c r="M22" s="216"/>
    </row>
    <row r="23" spans="1:13" s="1" customFormat="1" ht="15.75" x14ac:dyDescent="0.25">
      <c r="A23" s="41" t="s">
        <v>89</v>
      </c>
      <c r="B23" s="218">
        <v>49.844287330316746</v>
      </c>
      <c r="C23" s="213">
        <v>6.4360841664601054</v>
      </c>
      <c r="D23" s="213">
        <v>0</v>
      </c>
      <c r="E23" s="213">
        <v>23</v>
      </c>
      <c r="F23" s="214">
        <v>54.701456971677558</v>
      </c>
      <c r="G23" s="213">
        <v>107.85714285714286</v>
      </c>
      <c r="H23" s="213">
        <v>36.09696691176471</v>
      </c>
      <c r="I23" s="214">
        <v>36</v>
      </c>
      <c r="J23" s="213">
        <v>36</v>
      </c>
      <c r="K23" s="213">
        <v>0</v>
      </c>
      <c r="L23" s="215">
        <v>25.222222222222221</v>
      </c>
      <c r="M23" s="216"/>
    </row>
    <row r="24" spans="1:13" s="1" customFormat="1" ht="15.75" x14ac:dyDescent="0.25">
      <c r="A24" s="41" t="s">
        <v>90</v>
      </c>
      <c r="B24" s="218">
        <v>25.973333333333336</v>
      </c>
      <c r="C24" s="213">
        <v>6.420576923076923</v>
      </c>
      <c r="D24" s="213">
        <v>0</v>
      </c>
      <c r="E24" s="213">
        <v>0</v>
      </c>
      <c r="F24" s="214">
        <v>25.888888888888886</v>
      </c>
      <c r="G24" s="213">
        <v>34.75</v>
      </c>
      <c r="H24" s="213">
        <v>24.116666666666667</v>
      </c>
      <c r="I24" s="214">
        <v>0</v>
      </c>
      <c r="J24" s="213">
        <v>0</v>
      </c>
      <c r="K24" s="213">
        <v>0</v>
      </c>
      <c r="L24" s="215">
        <v>28</v>
      </c>
      <c r="M24" s="216"/>
    </row>
    <row r="25" spans="1:13" s="1" customFormat="1" ht="15.75" x14ac:dyDescent="0.25">
      <c r="A25" s="41" t="s">
        <v>91</v>
      </c>
      <c r="B25" s="218">
        <v>60.541872146118727</v>
      </c>
      <c r="C25" s="213">
        <v>6.0218055555555567</v>
      </c>
      <c r="D25" s="213">
        <v>91.25</v>
      </c>
      <c r="E25" s="213">
        <v>0</v>
      </c>
      <c r="F25" s="214">
        <v>54.585878787878791</v>
      </c>
      <c r="G25" s="213">
        <v>80.63636363636364</v>
      </c>
      <c r="H25" s="213">
        <v>48.073257575757573</v>
      </c>
      <c r="I25" s="214">
        <v>86.944444444444443</v>
      </c>
      <c r="J25" s="213">
        <v>99.703703703703695</v>
      </c>
      <c r="K25" s="213">
        <v>48.666666666666664</v>
      </c>
      <c r="L25" s="215">
        <v>9</v>
      </c>
      <c r="M25" s="216"/>
    </row>
    <row r="26" spans="1:13" s="1" customFormat="1" ht="15.75" x14ac:dyDescent="0.25">
      <c r="A26" s="41" t="s">
        <v>92</v>
      </c>
      <c r="B26" s="218">
        <v>65.557101784109861</v>
      </c>
      <c r="C26" s="213">
        <v>6.1599618381300685</v>
      </c>
      <c r="D26" s="213">
        <v>95.384615384615387</v>
      </c>
      <c r="E26" s="213">
        <v>0</v>
      </c>
      <c r="F26" s="214">
        <v>66.376927081104981</v>
      </c>
      <c r="G26" s="213">
        <v>108.8921568627451</v>
      </c>
      <c r="H26" s="213">
        <v>59.746111427087719</v>
      </c>
      <c r="I26" s="214">
        <v>53.382352941176471</v>
      </c>
      <c r="J26" s="213">
        <v>68.63636363636364</v>
      </c>
      <c r="K26" s="213">
        <v>25.416666666666668</v>
      </c>
      <c r="L26" s="215">
        <v>27</v>
      </c>
      <c r="M26" s="216"/>
    </row>
    <row r="27" spans="1:13" s="1" customFormat="1" ht="15.75" x14ac:dyDescent="0.25">
      <c r="A27" s="41" t="s">
        <v>93</v>
      </c>
      <c r="B27" s="218">
        <v>26.374176548089594</v>
      </c>
      <c r="C27" s="213">
        <v>7.4161803713527856</v>
      </c>
      <c r="D27" s="213">
        <v>0</v>
      </c>
      <c r="E27" s="213">
        <v>36</v>
      </c>
      <c r="F27" s="214">
        <v>24.981240981240983</v>
      </c>
      <c r="G27" s="213">
        <v>72.5</v>
      </c>
      <c r="H27" s="213">
        <v>19.9792663476874</v>
      </c>
      <c r="I27" s="214">
        <v>46</v>
      </c>
      <c r="J27" s="213">
        <v>46</v>
      </c>
      <c r="K27" s="213">
        <v>0</v>
      </c>
      <c r="L27" s="215">
        <v>0</v>
      </c>
      <c r="M27" s="216"/>
    </row>
    <row r="28" spans="1:13" s="1" customFormat="1" ht="15.75" x14ac:dyDescent="0.25">
      <c r="A28" s="41" t="s">
        <v>94</v>
      </c>
      <c r="B28" s="218">
        <v>59.177769133521352</v>
      </c>
      <c r="C28" s="213">
        <v>5.774967320261438</v>
      </c>
      <c r="D28" s="213">
        <v>65</v>
      </c>
      <c r="E28" s="213">
        <v>397</v>
      </c>
      <c r="F28" s="214">
        <v>52.633194391815088</v>
      </c>
      <c r="G28" s="213">
        <v>71.958333333333329</v>
      </c>
      <c r="H28" s="213">
        <v>45.271236699808128</v>
      </c>
      <c r="I28" s="214">
        <v>60.315789473684212</v>
      </c>
      <c r="J28" s="213">
        <v>79.400000000000006</v>
      </c>
      <c r="K28" s="213">
        <v>53.5</v>
      </c>
      <c r="L28" s="215">
        <v>25.75</v>
      </c>
      <c r="M28" s="216"/>
    </row>
    <row r="29" spans="1:13" s="1" customFormat="1" ht="15.75" x14ac:dyDescent="0.25">
      <c r="A29" s="41" t="s">
        <v>95</v>
      </c>
      <c r="B29" s="218">
        <v>72.145238095238099</v>
      </c>
      <c r="C29" s="213">
        <v>6.2993103448275871</v>
      </c>
      <c r="D29" s="213">
        <v>108.11111111111111</v>
      </c>
      <c r="E29" s="213">
        <v>0</v>
      </c>
      <c r="F29" s="214">
        <v>75.333333333333329</v>
      </c>
      <c r="G29" s="213">
        <v>109.90909090909091</v>
      </c>
      <c r="H29" s="213">
        <v>68.418181818181822</v>
      </c>
      <c r="I29" s="214">
        <v>59.312962962962956</v>
      </c>
      <c r="J29" s="213">
        <v>61.234408602150538</v>
      </c>
      <c r="K29" s="213">
        <v>47.4</v>
      </c>
      <c r="L29" s="215">
        <v>0</v>
      </c>
      <c r="M29" s="216"/>
    </row>
    <row r="30" spans="1:13" s="1" customFormat="1" ht="15.75" x14ac:dyDescent="0.25">
      <c r="A30" s="41" t="s">
        <v>96</v>
      </c>
      <c r="B30" s="218">
        <v>50.767530088958658</v>
      </c>
      <c r="C30" s="213">
        <v>7.7222626262626255</v>
      </c>
      <c r="D30" s="213">
        <v>0</v>
      </c>
      <c r="E30" s="213">
        <v>0</v>
      </c>
      <c r="F30" s="214">
        <v>46.119217687074837</v>
      </c>
      <c r="G30" s="213">
        <v>89.352941176470594</v>
      </c>
      <c r="H30" s="213">
        <v>32.251796945193163</v>
      </c>
      <c r="I30" s="214">
        <v>84.321428571428569</v>
      </c>
      <c r="J30" s="213">
        <v>86.041666666666671</v>
      </c>
      <c r="K30" s="213">
        <v>74</v>
      </c>
      <c r="L30" s="215">
        <v>30.142857142857142</v>
      </c>
      <c r="M30" s="216"/>
    </row>
    <row r="31" spans="1:13" s="1" customFormat="1" ht="15.75" x14ac:dyDescent="0.25">
      <c r="A31" s="41" t="s">
        <v>97</v>
      </c>
      <c r="B31" s="218">
        <v>28.214880952380952</v>
      </c>
      <c r="C31" s="213">
        <v>6.125</v>
      </c>
      <c r="D31" s="213">
        <v>0</v>
      </c>
      <c r="E31" s="213">
        <v>36</v>
      </c>
      <c r="F31" s="214">
        <v>24.857799671592776</v>
      </c>
      <c r="G31" s="213">
        <v>34.4</v>
      </c>
      <c r="H31" s="213">
        <v>22.86984126984127</v>
      </c>
      <c r="I31" s="214">
        <v>73</v>
      </c>
      <c r="J31" s="213">
        <v>0</v>
      </c>
      <c r="K31" s="213">
        <v>73</v>
      </c>
      <c r="L31" s="215">
        <v>0</v>
      </c>
      <c r="M31" s="216"/>
    </row>
    <row r="32" spans="1:13" ht="15.75" x14ac:dyDescent="0.25">
      <c r="A32" s="41" t="s">
        <v>98</v>
      </c>
      <c r="B32" s="212">
        <v>60.107692307692311</v>
      </c>
      <c r="C32" s="213">
        <v>6.8420618556701038</v>
      </c>
      <c r="D32" s="213">
        <v>21</v>
      </c>
      <c r="E32" s="213">
        <v>0</v>
      </c>
      <c r="F32" s="214">
        <v>58.8</v>
      </c>
      <c r="G32" s="213">
        <v>105.75</v>
      </c>
      <c r="H32" s="213">
        <v>54.717391304347828</v>
      </c>
      <c r="I32" s="214">
        <v>71.307692307692307</v>
      </c>
      <c r="J32" s="213">
        <v>85.222222222222229</v>
      </c>
      <c r="K32" s="213">
        <v>40</v>
      </c>
      <c r="L32" s="215">
        <v>19</v>
      </c>
      <c r="M32" s="216"/>
    </row>
    <row r="33" spans="1:13" ht="15.75" x14ac:dyDescent="0.25">
      <c r="A33" s="41" t="s">
        <v>99</v>
      </c>
      <c r="B33" s="212">
        <v>72.384071933204865</v>
      </c>
      <c r="C33" s="213">
        <v>6.3238002045007677</v>
      </c>
      <c r="D33" s="213">
        <v>120.4</v>
      </c>
      <c r="E33" s="213">
        <v>6.5</v>
      </c>
      <c r="F33" s="214">
        <v>69.8671875</v>
      </c>
      <c r="G33" s="213">
        <v>106.0952380952381</v>
      </c>
      <c r="H33" s="213">
        <v>62.757009345794394</v>
      </c>
      <c r="I33" s="214">
        <v>78.849849849849846</v>
      </c>
      <c r="J33" s="213">
        <v>82.43771043771045</v>
      </c>
      <c r="K33" s="213">
        <v>49.25</v>
      </c>
      <c r="L33" s="215">
        <v>47</v>
      </c>
      <c r="M33" s="216"/>
    </row>
    <row r="34" spans="1:13" ht="15.75" x14ac:dyDescent="0.25">
      <c r="A34" s="41" t="s">
        <v>100</v>
      </c>
      <c r="B34" s="212">
        <v>59.422939068100355</v>
      </c>
      <c r="C34" s="213">
        <v>6.243632075471699</v>
      </c>
      <c r="D34" s="213">
        <v>18</v>
      </c>
      <c r="E34" s="213">
        <v>0</v>
      </c>
      <c r="F34" s="214">
        <v>59.471604938271604</v>
      </c>
      <c r="G34" s="213">
        <v>75.5</v>
      </c>
      <c r="H34" s="213">
        <v>54.892063492063492</v>
      </c>
      <c r="I34" s="214">
        <v>83.87878787878789</v>
      </c>
      <c r="J34" s="213">
        <v>86.851851851851862</v>
      </c>
      <c r="K34" s="213">
        <v>70.5</v>
      </c>
      <c r="L34" s="215">
        <v>13.466666666666665</v>
      </c>
      <c r="M34" s="216"/>
    </row>
    <row r="35" spans="1:13" ht="15.75" x14ac:dyDescent="0.25">
      <c r="A35" s="41" t="s">
        <v>101</v>
      </c>
      <c r="B35" s="212">
        <v>69.808510638297875</v>
      </c>
      <c r="C35" s="213">
        <v>5.042553191489362</v>
      </c>
      <c r="D35" s="213">
        <v>50</v>
      </c>
      <c r="E35" s="213">
        <v>0</v>
      </c>
      <c r="F35" s="214">
        <v>79.7</v>
      </c>
      <c r="G35" s="213">
        <v>100.25</v>
      </c>
      <c r="H35" s="213">
        <v>76.538461538461533</v>
      </c>
      <c r="I35" s="214">
        <v>52.857142857142854</v>
      </c>
      <c r="J35" s="213">
        <v>56.083333333333336</v>
      </c>
      <c r="K35" s="213">
        <v>33.5</v>
      </c>
      <c r="L35" s="215">
        <v>0</v>
      </c>
      <c r="M35" s="216"/>
    </row>
    <row r="36" spans="1:13" ht="15.75" x14ac:dyDescent="0.25">
      <c r="A36" s="41" t="s">
        <v>102</v>
      </c>
      <c r="B36" s="212">
        <v>65.400621996041849</v>
      </c>
      <c r="C36" s="213">
        <v>6.5339469726062473</v>
      </c>
      <c r="D36" s="213">
        <v>30.5</v>
      </c>
      <c r="E36" s="213">
        <v>0</v>
      </c>
      <c r="F36" s="214">
        <v>66.258038258038255</v>
      </c>
      <c r="G36" s="213">
        <v>68.709629629629632</v>
      </c>
      <c r="H36" s="213">
        <v>63.268292682926827</v>
      </c>
      <c r="I36" s="214">
        <v>88.608695652173907</v>
      </c>
      <c r="J36" s="213">
        <v>116.16666666666667</v>
      </c>
      <c r="K36" s="213">
        <v>58.545454545454547</v>
      </c>
      <c r="L36" s="215">
        <v>29.266666666666666</v>
      </c>
      <c r="M36" s="216"/>
    </row>
    <row r="37" spans="1:13" ht="15.75" x14ac:dyDescent="0.25">
      <c r="A37" s="159" t="s">
        <v>103</v>
      </c>
      <c r="B37" s="219">
        <v>61.266696469006547</v>
      </c>
      <c r="C37" s="220">
        <v>6.4017911777504182</v>
      </c>
      <c r="D37" s="220">
        <v>81.222222222222229</v>
      </c>
      <c r="E37" s="220">
        <v>108.74358974358974</v>
      </c>
      <c r="F37" s="221">
        <v>58.99124239487486</v>
      </c>
      <c r="G37" s="220">
        <v>83.069502942401158</v>
      </c>
      <c r="H37" s="220">
        <v>53.807892710505882</v>
      </c>
      <c r="I37" s="221">
        <v>71.653016361058775</v>
      </c>
      <c r="J37" s="220">
        <v>81.397094713241529</v>
      </c>
      <c r="K37" s="220">
        <v>49.288854151863958</v>
      </c>
      <c r="L37" s="222">
        <v>26.443005181347125</v>
      </c>
      <c r="M37" s="223"/>
    </row>
    <row r="38" spans="1:13" ht="15.75" x14ac:dyDescent="0.25">
      <c r="A38" s="41"/>
      <c r="B38" s="187"/>
      <c r="C38" s="168"/>
      <c r="D38" s="224"/>
      <c r="E38" s="224"/>
      <c r="F38" s="225"/>
      <c r="G38" s="224"/>
      <c r="H38" s="224"/>
      <c r="I38" s="225"/>
      <c r="J38" s="224"/>
      <c r="K38" s="224"/>
      <c r="L38" s="226"/>
      <c r="M38" s="227"/>
    </row>
    <row r="39" spans="1:13" ht="15.75" x14ac:dyDescent="0.25">
      <c r="A39" s="159" t="s">
        <v>104</v>
      </c>
      <c r="B39" s="187"/>
      <c r="C39" s="228"/>
      <c r="D39" s="224"/>
      <c r="E39" s="224"/>
      <c r="F39" s="225"/>
      <c r="G39" s="224"/>
      <c r="H39" s="224"/>
      <c r="I39" s="225"/>
      <c r="J39" s="224"/>
      <c r="K39" s="224"/>
      <c r="L39" s="226"/>
      <c r="M39" s="227"/>
    </row>
    <row r="40" spans="1:13" ht="15.75" x14ac:dyDescent="0.25">
      <c r="A40" s="41" t="s">
        <v>105</v>
      </c>
      <c r="B40" s="212">
        <v>72.445779130205253</v>
      </c>
      <c r="C40" s="213">
        <v>5.5648005915574572</v>
      </c>
      <c r="D40" s="213">
        <v>87.943615257048094</v>
      </c>
      <c r="E40" s="213">
        <v>131.23076923076923</v>
      </c>
      <c r="F40" s="214">
        <v>70.281761328102789</v>
      </c>
      <c r="G40" s="213">
        <v>89.812734082397</v>
      </c>
      <c r="H40" s="213">
        <v>67.504993636198364</v>
      </c>
      <c r="I40" s="214">
        <v>76.442001341744415</v>
      </c>
      <c r="J40" s="213">
        <v>87.436696428571437</v>
      </c>
      <c r="K40" s="213">
        <v>54.045400238948623</v>
      </c>
      <c r="L40" s="215">
        <v>28.944444444444443</v>
      </c>
      <c r="M40" s="229"/>
    </row>
    <row r="41" spans="1:13" ht="15.75" x14ac:dyDescent="0.25">
      <c r="A41" s="41" t="s">
        <v>106</v>
      </c>
      <c r="B41" s="212">
        <v>69.492996910183535</v>
      </c>
      <c r="C41" s="213">
        <v>6.371869471137428</v>
      </c>
      <c r="D41" s="213">
        <v>75.648148148148152</v>
      </c>
      <c r="E41" s="213">
        <v>133.11764705882354</v>
      </c>
      <c r="F41" s="214">
        <v>69.934105817368419</v>
      </c>
      <c r="G41" s="213">
        <v>94.319739148228209</v>
      </c>
      <c r="H41" s="213">
        <v>62.916936289728326</v>
      </c>
      <c r="I41" s="214">
        <v>70.834716459197793</v>
      </c>
      <c r="J41" s="213">
        <v>79.048417132216017</v>
      </c>
      <c r="K41" s="213">
        <v>47.12096774193548</v>
      </c>
      <c r="L41" s="215">
        <v>27.6</v>
      </c>
      <c r="M41" s="229"/>
    </row>
    <row r="42" spans="1:13" ht="15.75" x14ac:dyDescent="0.25">
      <c r="A42" s="41" t="s">
        <v>107</v>
      </c>
      <c r="B42" s="212">
        <v>64.738789691476725</v>
      </c>
      <c r="C42" s="213">
        <v>6.7224364984284666</v>
      </c>
      <c r="D42" s="213">
        <v>83.833333333333329</v>
      </c>
      <c r="E42" s="213">
        <v>6.5</v>
      </c>
      <c r="F42" s="214">
        <v>64.589988106694449</v>
      </c>
      <c r="G42" s="213">
        <v>91.511111111111106</v>
      </c>
      <c r="H42" s="213">
        <v>57.157776234309495</v>
      </c>
      <c r="I42" s="214">
        <v>82.300384800384791</v>
      </c>
      <c r="J42" s="213">
        <v>91.100494743351874</v>
      </c>
      <c r="K42" s="213">
        <v>51.5</v>
      </c>
      <c r="L42" s="215">
        <v>26.398809523809522</v>
      </c>
      <c r="M42" s="229"/>
    </row>
    <row r="43" spans="1:13" ht="15.75" x14ac:dyDescent="0.25">
      <c r="A43" s="41" t="s">
        <v>108</v>
      </c>
      <c r="B43" s="212">
        <v>62.102634803921568</v>
      </c>
      <c r="C43" s="213">
        <v>6.5775470619903684</v>
      </c>
      <c r="D43" s="213">
        <v>60.25</v>
      </c>
      <c r="E43" s="213">
        <v>37</v>
      </c>
      <c r="F43" s="214">
        <v>61.686274509803923</v>
      </c>
      <c r="G43" s="213">
        <v>73.677419354838705</v>
      </c>
      <c r="H43" s="213">
        <v>55.592414014786243</v>
      </c>
      <c r="I43" s="214">
        <v>105.76923076923077</v>
      </c>
      <c r="J43" s="213">
        <v>120.625</v>
      </c>
      <c r="K43" s="213">
        <v>82</v>
      </c>
      <c r="L43" s="215">
        <v>33.25</v>
      </c>
      <c r="M43" s="229"/>
    </row>
    <row r="44" spans="1:13" ht="15.75" x14ac:dyDescent="0.25">
      <c r="A44" s="41" t="s">
        <v>109</v>
      </c>
      <c r="B44" s="212">
        <v>40.213168956509527</v>
      </c>
      <c r="C44" s="213">
        <v>7.400614661323953</v>
      </c>
      <c r="D44" s="213">
        <v>92</v>
      </c>
      <c r="E44" s="213">
        <v>0</v>
      </c>
      <c r="F44" s="214">
        <v>39.91827528658466</v>
      </c>
      <c r="G44" s="213">
        <v>62.788690476190474</v>
      </c>
      <c r="H44" s="213">
        <v>35.4557552495884</v>
      </c>
      <c r="I44" s="214">
        <v>47.641472868217051</v>
      </c>
      <c r="J44" s="213">
        <v>53.568965517241374</v>
      </c>
      <c r="K44" s="213">
        <v>35.363095238095234</v>
      </c>
      <c r="L44" s="215">
        <v>25.962962962962891</v>
      </c>
      <c r="M44" s="229"/>
    </row>
    <row r="45" spans="1:13" ht="15.75" x14ac:dyDescent="0.25">
      <c r="A45" s="41" t="s">
        <v>110</v>
      </c>
      <c r="B45" s="212">
        <v>20.946360540538571</v>
      </c>
      <c r="C45" s="213">
        <v>6.7434536857184888</v>
      </c>
      <c r="D45" s="213">
        <v>47</v>
      </c>
      <c r="E45" s="213">
        <v>0</v>
      </c>
      <c r="F45" s="214">
        <v>19.503300073917821</v>
      </c>
      <c r="G45" s="213">
        <v>37.657142857142858</v>
      </c>
      <c r="H45" s="213">
        <v>17.096540614020565</v>
      </c>
      <c r="I45" s="214">
        <v>46.777777777777779</v>
      </c>
      <c r="J45" s="213">
        <v>69.460317460317455</v>
      </c>
      <c r="K45" s="213">
        <v>30.900000000000006</v>
      </c>
      <c r="L45" s="215">
        <v>17.045454545454547</v>
      </c>
      <c r="M45" s="229"/>
    </row>
    <row r="46" spans="1:13" ht="15.75" x14ac:dyDescent="0.25">
      <c r="A46" s="159" t="s">
        <v>103</v>
      </c>
      <c r="B46" s="219">
        <v>61.266696469006554</v>
      </c>
      <c r="C46" s="230">
        <v>6.4017911777504191</v>
      </c>
      <c r="D46" s="231">
        <v>81.222222222222229</v>
      </c>
      <c r="E46" s="231">
        <v>108.74358974358974</v>
      </c>
      <c r="F46" s="232">
        <v>58.991242394874973</v>
      </c>
      <c r="G46" s="231">
        <v>83.069502942401158</v>
      </c>
      <c r="H46" s="231">
        <v>53.807892710505882</v>
      </c>
      <c r="I46" s="232">
        <v>71.653016361058761</v>
      </c>
      <c r="J46" s="231">
        <v>81.397094713241529</v>
      </c>
      <c r="K46" s="231">
        <v>49.288854151863951</v>
      </c>
      <c r="L46" s="233">
        <v>26.443005181347136</v>
      </c>
      <c r="M46" s="234"/>
    </row>
    <row r="47" spans="1:13" ht="15.75" x14ac:dyDescent="0.25">
      <c r="A47" s="41"/>
      <c r="B47" s="187"/>
      <c r="C47" s="70"/>
      <c r="D47" s="71"/>
      <c r="E47" s="71"/>
      <c r="F47" s="235"/>
      <c r="G47" s="71"/>
      <c r="H47" s="71"/>
      <c r="I47" s="236"/>
      <c r="J47" s="71"/>
      <c r="K47" s="71"/>
      <c r="L47" s="237"/>
      <c r="M47" s="83"/>
    </row>
    <row r="48" spans="1:13" ht="15.75" x14ac:dyDescent="0.25">
      <c r="A48" s="159" t="s">
        <v>111</v>
      </c>
      <c r="B48" s="187"/>
      <c r="C48" s="228"/>
      <c r="D48" s="224"/>
      <c r="E48" s="224"/>
      <c r="F48" s="225"/>
      <c r="G48" s="224"/>
      <c r="H48" s="224"/>
      <c r="I48" s="225"/>
      <c r="J48" s="224"/>
      <c r="K48" s="224"/>
      <c r="L48" s="226"/>
      <c r="M48" s="227"/>
    </row>
    <row r="49" spans="1:13" ht="15.75" x14ac:dyDescent="0.25">
      <c r="A49" s="167" t="s">
        <v>112</v>
      </c>
      <c r="B49" s="212">
        <v>72.997240499637428</v>
      </c>
      <c r="C49" s="213">
        <v>5.3306383477633474</v>
      </c>
      <c r="D49" s="213">
        <v>83.644444444444446</v>
      </c>
      <c r="E49" s="213">
        <v>700</v>
      </c>
      <c r="F49" s="214">
        <v>73.891943396226409</v>
      </c>
      <c r="G49" s="213">
        <v>99.17647058823529</v>
      </c>
      <c r="H49" s="213">
        <v>68.713184814730624</v>
      </c>
      <c r="I49" s="214">
        <v>56.378478810879187</v>
      </c>
      <c r="J49" s="213">
        <v>62.192982456140342</v>
      </c>
      <c r="K49" s="213">
        <v>49.013440860215049</v>
      </c>
      <c r="L49" s="215">
        <v>21.333333333333332</v>
      </c>
      <c r="M49" s="229"/>
    </row>
    <row r="50" spans="1:13" ht="15.75" x14ac:dyDescent="0.25">
      <c r="A50" s="167" t="s">
        <v>113</v>
      </c>
      <c r="B50" s="212">
        <v>65.558836294089502</v>
      </c>
      <c r="C50" s="213">
        <v>5.7989892388653095</v>
      </c>
      <c r="D50" s="213">
        <v>76.092592592592595</v>
      </c>
      <c r="E50" s="213">
        <v>158.5</v>
      </c>
      <c r="F50" s="214">
        <v>66.162173001549533</v>
      </c>
      <c r="G50" s="213">
        <v>69.912878787878782</v>
      </c>
      <c r="H50" s="213">
        <v>65.27490926714907</v>
      </c>
      <c r="I50" s="214">
        <v>53.809259259259257</v>
      </c>
      <c r="J50" s="213">
        <v>60.665248226950347</v>
      </c>
      <c r="K50" s="213">
        <v>40.92</v>
      </c>
      <c r="L50" s="215">
        <v>29.416666666666249</v>
      </c>
      <c r="M50" s="229"/>
    </row>
    <row r="51" spans="1:13" ht="15.75" x14ac:dyDescent="0.25">
      <c r="A51" s="167" t="s">
        <v>114</v>
      </c>
      <c r="B51" s="212">
        <v>62.288826396629894</v>
      </c>
      <c r="C51" s="213">
        <v>5.9436836027713609</v>
      </c>
      <c r="D51" s="213">
        <v>84.666666666666671</v>
      </c>
      <c r="E51" s="213">
        <v>31.5</v>
      </c>
      <c r="F51" s="214">
        <v>62.72439122390535</v>
      </c>
      <c r="G51" s="213">
        <v>77.137254901960787</v>
      </c>
      <c r="H51" s="213">
        <v>59.049110986001217</v>
      </c>
      <c r="I51" s="214">
        <v>63.942857142857143</v>
      </c>
      <c r="J51" s="213">
        <v>72.326086956521735</v>
      </c>
      <c r="K51" s="213">
        <v>47.875</v>
      </c>
      <c r="L51" s="215">
        <v>35.428571428571431</v>
      </c>
      <c r="M51" s="229"/>
    </row>
    <row r="52" spans="1:13" ht="15.75" x14ac:dyDescent="0.25">
      <c r="A52" s="167" t="s">
        <v>115</v>
      </c>
      <c r="B52" s="212">
        <v>59.947900252864478</v>
      </c>
      <c r="C52" s="213">
        <v>6.26183917309511</v>
      </c>
      <c r="D52" s="213">
        <v>83.294117647058826</v>
      </c>
      <c r="E52" s="213">
        <v>30</v>
      </c>
      <c r="F52" s="214">
        <v>58.443761510199138</v>
      </c>
      <c r="G52" s="213">
        <v>77.465488215488222</v>
      </c>
      <c r="H52" s="213">
        <v>54.216711131246015</v>
      </c>
      <c r="I52" s="214">
        <v>66.061538461538461</v>
      </c>
      <c r="J52" s="213">
        <v>81.84615384615384</v>
      </c>
      <c r="K52" s="213">
        <v>42.384615384615387</v>
      </c>
      <c r="L52" s="215">
        <v>28.9</v>
      </c>
      <c r="M52" s="229"/>
    </row>
    <row r="53" spans="1:13" ht="15.75" x14ac:dyDescent="0.25">
      <c r="A53" s="167" t="s">
        <v>116</v>
      </c>
      <c r="B53" s="212">
        <v>54.069600405142303</v>
      </c>
      <c r="C53" s="213">
        <v>6.5999735571728051</v>
      </c>
      <c r="D53" s="213">
        <v>64</v>
      </c>
      <c r="E53" s="213">
        <v>23</v>
      </c>
      <c r="F53" s="214">
        <v>52.12058134633061</v>
      </c>
      <c r="G53" s="213">
        <v>79.184143222506393</v>
      </c>
      <c r="H53" s="213">
        <v>46.770807487086557</v>
      </c>
      <c r="I53" s="214">
        <v>70.82900432900432</v>
      </c>
      <c r="J53" s="213">
        <v>80.425595238095227</v>
      </c>
      <c r="K53" s="213">
        <v>45.238095238095241</v>
      </c>
      <c r="L53" s="215">
        <v>23.791666666666668</v>
      </c>
      <c r="M53" s="229"/>
    </row>
    <row r="54" spans="1:13" ht="15.75" x14ac:dyDescent="0.25">
      <c r="A54" s="167" t="s">
        <v>117</v>
      </c>
      <c r="B54" s="212">
        <v>46.720245366442498</v>
      </c>
      <c r="C54" s="213">
        <v>6.860491520588786</v>
      </c>
      <c r="D54" s="213">
        <v>60.46153846153846</v>
      </c>
      <c r="E54" s="213">
        <v>24.5</v>
      </c>
      <c r="F54" s="214">
        <v>43.413818176544417</v>
      </c>
      <c r="G54" s="213">
        <v>75.023809523809518</v>
      </c>
      <c r="H54" s="213">
        <v>37.972754092179102</v>
      </c>
      <c r="I54" s="214">
        <v>68.003642987249549</v>
      </c>
      <c r="J54" s="213">
        <v>82.6006006006006</v>
      </c>
      <c r="K54" s="213">
        <v>45.5</v>
      </c>
      <c r="L54" s="215">
        <v>24.59090909090909</v>
      </c>
      <c r="M54" s="229"/>
    </row>
    <row r="55" spans="1:13" ht="15.75" x14ac:dyDescent="0.25">
      <c r="A55" s="167" t="s">
        <v>118</v>
      </c>
      <c r="B55" s="212">
        <v>50.850974817466927</v>
      </c>
      <c r="C55" s="213">
        <v>6.5645583270582168</v>
      </c>
      <c r="D55" s="213">
        <v>67.400000000000006</v>
      </c>
      <c r="E55" s="213">
        <v>33.428571428571431</v>
      </c>
      <c r="F55" s="214">
        <v>48.786245469246339</v>
      </c>
      <c r="G55" s="213">
        <v>76.038461538461533</v>
      </c>
      <c r="H55" s="213">
        <v>43.140368036580242</v>
      </c>
      <c r="I55" s="214">
        <v>70.348048499702912</v>
      </c>
      <c r="J55" s="213">
        <v>78.050012626262628</v>
      </c>
      <c r="K55" s="213">
        <v>48.953703703703702</v>
      </c>
      <c r="L55" s="215">
        <v>26.37037037037037</v>
      </c>
      <c r="M55" s="229"/>
    </row>
    <row r="56" spans="1:13" ht="15.75" x14ac:dyDescent="0.25">
      <c r="A56" s="167" t="s">
        <v>119</v>
      </c>
      <c r="B56" s="212">
        <v>60.373446844033417</v>
      </c>
      <c r="C56" s="213">
        <v>6.3440702291339228</v>
      </c>
      <c r="D56" s="213">
        <v>84.25</v>
      </c>
      <c r="E56" s="213">
        <v>122</v>
      </c>
      <c r="F56" s="214">
        <v>60.908566855694581</v>
      </c>
      <c r="G56" s="213">
        <v>84.376811594202906</v>
      </c>
      <c r="H56" s="213">
        <v>55.537724776234974</v>
      </c>
      <c r="I56" s="214">
        <v>70.82936507936509</v>
      </c>
      <c r="J56" s="213">
        <v>77.364102564102566</v>
      </c>
      <c r="K56" s="213">
        <v>48.473684210526315</v>
      </c>
      <c r="L56" s="215">
        <v>26.403508771929822</v>
      </c>
      <c r="M56" s="229"/>
    </row>
    <row r="57" spans="1:13" ht="15.75" x14ac:dyDescent="0.25">
      <c r="A57" s="167" t="s">
        <v>120</v>
      </c>
      <c r="B57" s="212">
        <v>65.013805543115879</v>
      </c>
      <c r="C57" s="213">
        <v>6.4889412887271956</v>
      </c>
      <c r="D57" s="213">
        <v>34.5</v>
      </c>
      <c r="E57" s="213">
        <v>75.5</v>
      </c>
      <c r="F57" s="214">
        <v>64.504042904290429</v>
      </c>
      <c r="G57" s="213">
        <v>96</v>
      </c>
      <c r="H57" s="213">
        <v>57.673594377510042</v>
      </c>
      <c r="I57" s="214">
        <v>78.169585841999634</v>
      </c>
      <c r="J57" s="213">
        <v>83.223544973544975</v>
      </c>
      <c r="K57" s="213">
        <v>62.285714285714285</v>
      </c>
      <c r="L57" s="215">
        <v>22.409722222222218</v>
      </c>
      <c r="M57" s="229"/>
    </row>
    <row r="58" spans="1:13" ht="15.75" x14ac:dyDescent="0.25">
      <c r="A58" s="167" t="s">
        <v>121</v>
      </c>
      <c r="B58" s="212">
        <v>82.630733337408572</v>
      </c>
      <c r="C58" s="213">
        <v>6.752642662891974</v>
      </c>
      <c r="D58" s="213">
        <v>198.25</v>
      </c>
      <c r="E58" s="213">
        <v>330</v>
      </c>
      <c r="F58" s="214">
        <v>72.438666721692599</v>
      </c>
      <c r="G58" s="213">
        <v>108.91891891891892</v>
      </c>
      <c r="H58" s="213">
        <v>64.002608401084018</v>
      </c>
      <c r="I58" s="214">
        <v>103.98239087301586</v>
      </c>
      <c r="J58" s="213">
        <v>112.86116264687692</v>
      </c>
      <c r="K58" s="213">
        <v>68</v>
      </c>
      <c r="L58" s="215">
        <v>28.434782608695652</v>
      </c>
      <c r="M58" s="229"/>
    </row>
    <row r="59" spans="1:13" ht="15.75" x14ac:dyDescent="0.25">
      <c r="A59" s="159" t="s">
        <v>103</v>
      </c>
      <c r="B59" s="219">
        <v>61.26669646900654</v>
      </c>
      <c r="C59" s="231">
        <v>6.4017911777504217</v>
      </c>
      <c r="D59" s="231">
        <v>81.222222222222229</v>
      </c>
      <c r="E59" s="231">
        <v>108.74358974358974</v>
      </c>
      <c r="F59" s="232">
        <v>58.991242394874845</v>
      </c>
      <c r="G59" s="231">
        <v>83.069502942401172</v>
      </c>
      <c r="H59" s="231">
        <v>53.807892710505897</v>
      </c>
      <c r="I59" s="232">
        <v>71.653016361058761</v>
      </c>
      <c r="J59" s="231">
        <v>81.397094713241529</v>
      </c>
      <c r="K59" s="231">
        <v>49.288854151863958</v>
      </c>
      <c r="L59" s="233">
        <v>26.443005181347136</v>
      </c>
      <c r="M59" s="234"/>
    </row>
    <row r="60" spans="1:13" ht="15.75" x14ac:dyDescent="0.25">
      <c r="A60" s="41"/>
      <c r="B60" s="187"/>
      <c r="C60" s="70"/>
      <c r="D60" s="71"/>
      <c r="E60" s="71"/>
      <c r="F60" s="235"/>
      <c r="G60" s="71"/>
      <c r="H60" s="71"/>
      <c r="I60" s="236"/>
      <c r="J60" s="71"/>
      <c r="K60" s="71"/>
      <c r="L60" s="237"/>
    </row>
    <row r="61" spans="1:13" ht="15.75" x14ac:dyDescent="0.25">
      <c r="A61" s="159" t="s">
        <v>122</v>
      </c>
      <c r="B61" s="238"/>
      <c r="C61" s="168"/>
      <c r="D61" s="224"/>
      <c r="E61" s="224"/>
      <c r="F61" s="225"/>
      <c r="G61" s="224"/>
      <c r="H61" s="224"/>
      <c r="I61" s="225"/>
      <c r="J61" s="224"/>
      <c r="K61" s="224"/>
      <c r="L61" s="226"/>
    </row>
    <row r="62" spans="1:13" ht="15.75" x14ac:dyDescent="0.25">
      <c r="A62" s="41" t="s">
        <v>52</v>
      </c>
      <c r="B62" s="239">
        <v>53.535560988244363</v>
      </c>
      <c r="C62" s="213">
        <v>0</v>
      </c>
      <c r="D62" s="213">
        <v>90.814814814814824</v>
      </c>
      <c r="E62" s="213">
        <v>56.375</v>
      </c>
      <c r="F62" s="214">
        <v>51.250342593425749</v>
      </c>
      <c r="G62" s="213">
        <v>78.581394162073892</v>
      </c>
      <c r="H62" s="213">
        <v>48.405027840677931</v>
      </c>
      <c r="I62" s="214">
        <v>52.505208333333336</v>
      </c>
      <c r="J62" s="213">
        <v>58.431034482758619</v>
      </c>
      <c r="K62" s="213">
        <v>43.460526315789473</v>
      </c>
      <c r="L62" s="215">
        <v>23</v>
      </c>
    </row>
    <row r="63" spans="1:13" ht="15.75" x14ac:dyDescent="0.25">
      <c r="A63" s="41" t="s">
        <v>53</v>
      </c>
      <c r="B63" s="239">
        <v>76.499971850000804</v>
      </c>
      <c r="C63" s="213">
        <v>6.4</v>
      </c>
      <c r="D63" s="213">
        <v>9</v>
      </c>
      <c r="E63" s="213">
        <v>371</v>
      </c>
      <c r="F63" s="214">
        <v>76.410952996675931</v>
      </c>
      <c r="G63" s="213">
        <v>95.078208440999134</v>
      </c>
      <c r="H63" s="213">
        <v>69.113753141167777</v>
      </c>
      <c r="I63" s="214">
        <v>75.413508775672753</v>
      </c>
      <c r="J63" s="213">
        <v>82.634682167076534</v>
      </c>
      <c r="K63" s="213">
        <v>54.905376344086022</v>
      </c>
      <c r="L63" s="215">
        <v>29.954545454545453</v>
      </c>
    </row>
    <row r="64" spans="1:13" ht="15.75" x14ac:dyDescent="0.25">
      <c r="A64" s="41" t="s">
        <v>54</v>
      </c>
      <c r="B64" s="239">
        <v>57.157891323272288</v>
      </c>
      <c r="C64" s="213">
        <v>0</v>
      </c>
      <c r="D64" s="213">
        <v>59.46153846153846</v>
      </c>
      <c r="E64" s="213">
        <v>74.42307692307692</v>
      </c>
      <c r="F64" s="214">
        <v>50.479591836734691</v>
      </c>
      <c r="G64" s="213">
        <v>58.762500000000003</v>
      </c>
      <c r="H64" s="213">
        <v>44.767241379310342</v>
      </c>
      <c r="I64" s="214">
        <v>73.727653051313766</v>
      </c>
      <c r="J64" s="213">
        <v>85.670796176046196</v>
      </c>
      <c r="K64" s="213">
        <v>47.536549707602333</v>
      </c>
      <c r="L64" s="215">
        <v>26.026627218934891</v>
      </c>
    </row>
    <row r="65" spans="1:12" ht="15.75" x14ac:dyDescent="0.25">
      <c r="A65" s="159" t="s">
        <v>103</v>
      </c>
      <c r="B65" s="241">
        <v>61.266696469006547</v>
      </c>
      <c r="C65" s="220">
        <v>6.4</v>
      </c>
      <c r="D65" s="220">
        <v>81.222222222222229</v>
      </c>
      <c r="E65" s="220">
        <v>108.74358974358974</v>
      </c>
      <c r="F65" s="221">
        <v>58.99124239487486</v>
      </c>
      <c r="G65" s="220">
        <v>83.069502942401158</v>
      </c>
      <c r="H65" s="220">
        <v>53.807892710505897</v>
      </c>
      <c r="I65" s="221">
        <v>71.653016361058775</v>
      </c>
      <c r="J65" s="220">
        <v>81.397094713241529</v>
      </c>
      <c r="K65" s="220">
        <v>49.288854151863951</v>
      </c>
      <c r="L65" s="222">
        <v>26.443005181347132</v>
      </c>
    </row>
    <row r="66" spans="1:12" ht="15.75" x14ac:dyDescent="0.25">
      <c r="A66" s="170"/>
      <c r="B66" s="242"/>
      <c r="C66" s="243"/>
      <c r="D66" s="243"/>
      <c r="E66" s="243"/>
      <c r="F66" s="244"/>
      <c r="G66" s="243"/>
      <c r="H66" s="243"/>
      <c r="I66" s="245"/>
      <c r="J66" s="243"/>
      <c r="K66" s="243"/>
      <c r="L66" s="246"/>
    </row>
    <row r="67" spans="1:12" ht="15.75" x14ac:dyDescent="0.25">
      <c r="A67" s="67" t="s">
        <v>62</v>
      </c>
      <c r="B67" s="67"/>
      <c r="C67" s="67"/>
      <c r="D67" s="67"/>
      <c r="E67" s="67"/>
      <c r="F67" s="67"/>
      <c r="G67" s="67"/>
      <c r="H67" s="67"/>
      <c r="I67" s="67"/>
      <c r="J67" s="67"/>
      <c r="K67" s="67"/>
      <c r="L67" s="67"/>
    </row>
    <row r="68" spans="1:12" ht="15.75" x14ac:dyDescent="0.25">
      <c r="A68" s="67" t="s">
        <v>123</v>
      </c>
      <c r="B68" s="67"/>
      <c r="C68" s="67"/>
      <c r="D68" s="67"/>
      <c r="E68" s="67"/>
      <c r="F68" s="67"/>
      <c r="G68" s="67"/>
      <c r="H68" s="67"/>
      <c r="I68" s="67"/>
      <c r="J68" s="67"/>
      <c r="K68" s="67"/>
      <c r="L68" s="67"/>
    </row>
    <row r="69" spans="1:12" ht="15.75" x14ac:dyDescent="0.25">
      <c r="A69" s="67" t="s">
        <v>124</v>
      </c>
      <c r="B69" s="67"/>
      <c r="C69" s="67"/>
      <c r="D69" s="67"/>
      <c r="E69" s="67"/>
      <c r="F69" s="67"/>
      <c r="G69" s="67"/>
      <c r="H69" s="67"/>
      <c r="I69" s="67"/>
      <c r="J69" s="67"/>
      <c r="K69" s="67"/>
      <c r="L69" s="67"/>
    </row>
    <row r="70" spans="1:12" ht="15.75" x14ac:dyDescent="0.25">
      <c r="A70" s="67"/>
      <c r="B70" s="67"/>
      <c r="C70" s="67"/>
      <c r="D70" s="67"/>
      <c r="E70" s="67"/>
      <c r="F70" s="67"/>
      <c r="G70" s="67"/>
      <c r="H70" s="67"/>
      <c r="I70" s="67"/>
      <c r="J70" s="67"/>
      <c r="K70" s="67"/>
      <c r="L70" s="67"/>
    </row>
    <row r="71" spans="1:12" ht="15.75" x14ac:dyDescent="0.25">
      <c r="A71" s="141" t="s">
        <v>125</v>
      </c>
      <c r="B71" s="67"/>
      <c r="C71" s="67"/>
      <c r="D71" s="67"/>
      <c r="E71" s="67"/>
      <c r="F71" s="67"/>
      <c r="G71" s="67"/>
      <c r="H71" s="67"/>
      <c r="I71" s="67"/>
      <c r="J71" s="176"/>
      <c r="K71" s="67"/>
      <c r="L71" s="67"/>
    </row>
    <row r="72" spans="1:12" ht="45.75" customHeight="1" x14ac:dyDescent="0.25">
      <c r="A72" s="1601" t="s">
        <v>126</v>
      </c>
      <c r="B72" s="1601"/>
      <c r="C72" s="1601"/>
      <c r="D72" s="1601"/>
      <c r="E72" s="1601"/>
      <c r="F72" s="1601"/>
      <c r="G72" s="1601"/>
      <c r="H72" s="1601"/>
      <c r="I72" s="1601"/>
      <c r="J72" s="1601"/>
      <c r="K72" s="1601"/>
      <c r="L72" s="1601"/>
    </row>
    <row r="73" spans="1:12" ht="15.75" x14ac:dyDescent="0.25">
      <c r="A73" s="1601" t="s">
        <v>143</v>
      </c>
      <c r="B73" s="1601"/>
      <c r="C73" s="1601"/>
      <c r="D73" s="1601"/>
      <c r="E73" s="1601"/>
      <c r="F73" s="1601"/>
      <c r="G73" s="1601"/>
      <c r="H73" s="1601"/>
      <c r="I73" s="1601"/>
      <c r="J73" s="67"/>
      <c r="K73" s="67"/>
      <c r="L73" s="67"/>
    </row>
    <row r="74" spans="1:12" ht="21.75" customHeight="1" x14ac:dyDescent="0.25">
      <c r="A74" s="1601" t="s">
        <v>144</v>
      </c>
      <c r="B74" s="1601"/>
      <c r="C74" s="1601"/>
      <c r="D74" s="1601"/>
      <c r="E74" s="1601"/>
      <c r="F74" s="1601"/>
      <c r="G74" s="1601"/>
      <c r="H74" s="1601"/>
      <c r="I74" s="1601"/>
      <c r="J74" s="6"/>
      <c r="K74" s="6"/>
      <c r="L74" s="6"/>
    </row>
    <row r="75" spans="1:12" ht="51" customHeight="1" x14ac:dyDescent="0.25">
      <c r="A75" s="1584" t="s">
        <v>43</v>
      </c>
      <c r="B75" s="1584"/>
      <c r="C75" s="1584"/>
      <c r="D75" s="1584"/>
      <c r="E75" s="1584"/>
      <c r="F75" s="1584"/>
      <c r="G75" s="1584"/>
      <c r="H75" s="1584"/>
      <c r="I75" s="1584"/>
      <c r="J75" s="1584"/>
      <c r="K75" s="1584"/>
      <c r="L75" s="1584"/>
    </row>
    <row r="76" spans="1:12" ht="33" customHeight="1" x14ac:dyDescent="0.25">
      <c r="A76" s="1584" t="s">
        <v>11</v>
      </c>
      <c r="B76" s="1584"/>
      <c r="C76" s="1584"/>
      <c r="D76" s="1584"/>
      <c r="E76" s="1584"/>
      <c r="F76" s="1584"/>
      <c r="G76" s="1584"/>
      <c r="H76" s="1584"/>
      <c r="I76" s="1584"/>
      <c r="J76" s="1584"/>
      <c r="K76" s="1584"/>
      <c r="L76" s="1584"/>
    </row>
    <row r="77" spans="1:12" ht="15.75" x14ac:dyDescent="0.25">
      <c r="A77" s="1601" t="s">
        <v>12</v>
      </c>
      <c r="B77" s="1601"/>
      <c r="C77" s="1601"/>
      <c r="D77" s="1601"/>
      <c r="E77" s="1601"/>
      <c r="F77" s="1601"/>
      <c r="G77" s="1601"/>
      <c r="H77" s="1601"/>
      <c r="I77" s="1601"/>
      <c r="J77" s="1601"/>
      <c r="K77" s="1601"/>
      <c r="L77" s="1601"/>
    </row>
  </sheetData>
  <mergeCells count="6">
    <mergeCell ref="A77:L77"/>
    <mergeCell ref="A72:L72"/>
    <mergeCell ref="A73:I73"/>
    <mergeCell ref="A74:I74"/>
    <mergeCell ref="A75:L75"/>
    <mergeCell ref="A76:L76"/>
  </mergeCells>
  <pageMargins left="0.25" right="0.25" top="0.75" bottom="0.75" header="0.3" footer="0.3"/>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pageSetUpPr fitToPage="1"/>
  </sheetPr>
  <dimension ref="A1:M73"/>
  <sheetViews>
    <sheetView workbookViewId="0">
      <selection activeCell="A2" sqref="A2"/>
    </sheetView>
  </sheetViews>
  <sheetFormatPr defaultRowHeight="15" x14ac:dyDescent="0.25"/>
  <cols>
    <col min="1" max="1" width="26.42578125" customWidth="1"/>
    <col min="2" max="2" width="14.28515625" style="1" customWidth="1"/>
    <col min="3" max="3" width="14.42578125" style="1" customWidth="1"/>
    <col min="4" max="4" width="15.140625" style="1" customWidth="1"/>
    <col min="5" max="5" width="10.5703125" customWidth="1"/>
    <col min="6" max="6" width="11.85546875" customWidth="1"/>
    <col min="7" max="7" width="11.42578125" customWidth="1"/>
    <col min="8" max="8" width="13.7109375" customWidth="1"/>
    <col min="9" max="9" width="13.5703125" customWidth="1"/>
    <col min="10" max="10" width="11.7109375" customWidth="1"/>
    <col min="11" max="11" width="12.5703125" customWidth="1"/>
    <col min="12" max="12" width="12.140625" customWidth="1"/>
    <col min="13" max="13" width="11.7109375" customWidth="1"/>
  </cols>
  <sheetData>
    <row r="1" spans="1:13" ht="15.75" x14ac:dyDescent="0.25">
      <c r="A1" s="1603" t="s">
        <v>228</v>
      </c>
      <c r="B1" s="1603"/>
      <c r="C1" s="1603"/>
      <c r="D1" s="1603"/>
      <c r="E1" s="1603"/>
      <c r="F1" s="1603"/>
      <c r="G1" s="1603"/>
      <c r="H1" s="1603"/>
      <c r="I1" s="1603"/>
      <c r="J1" s="1603"/>
      <c r="K1" s="1603"/>
      <c r="L1" s="1603"/>
      <c r="M1" s="1603"/>
    </row>
    <row r="2" spans="1:13" ht="15.75" x14ac:dyDescent="0.25">
      <c r="A2" s="247"/>
      <c r="B2" s="247"/>
      <c r="C2" s="247"/>
      <c r="D2" s="67"/>
      <c r="E2" s="67"/>
      <c r="F2" s="67"/>
      <c r="G2" s="67"/>
      <c r="H2" s="67"/>
      <c r="I2" s="67"/>
      <c r="J2" s="67"/>
      <c r="K2" s="67"/>
      <c r="L2" s="67"/>
      <c r="M2" s="67"/>
    </row>
    <row r="3" spans="1:13" ht="15.75" x14ac:dyDescent="0.25">
      <c r="A3" s="210"/>
      <c r="B3" s="1605" t="s">
        <v>145</v>
      </c>
      <c r="C3" s="1606"/>
      <c r="D3" s="1606"/>
      <c r="E3" s="1606"/>
      <c r="F3" s="1606"/>
      <c r="G3" s="1606"/>
      <c r="H3" s="1606"/>
      <c r="I3" s="1606"/>
      <c r="J3" s="1606"/>
      <c r="K3" s="1606"/>
      <c r="L3" s="1606"/>
      <c r="M3" s="1607"/>
    </row>
    <row r="4" spans="1:13" ht="110.25" x14ac:dyDescent="0.25">
      <c r="A4" s="211"/>
      <c r="B4" s="248" t="s">
        <v>1102</v>
      </c>
      <c r="C4" s="142" t="s">
        <v>1101</v>
      </c>
      <c r="D4" s="144" t="s">
        <v>28</v>
      </c>
      <c r="E4" s="144" t="s">
        <v>29</v>
      </c>
      <c r="F4" s="144" t="s">
        <v>31</v>
      </c>
      <c r="G4" s="145" t="s">
        <v>32</v>
      </c>
      <c r="H4" s="144" t="s">
        <v>66</v>
      </c>
      <c r="I4" s="144" t="s">
        <v>67</v>
      </c>
      <c r="J4" s="145" t="s">
        <v>35</v>
      </c>
      <c r="K4" s="144" t="s">
        <v>147</v>
      </c>
      <c r="L4" s="144" t="s">
        <v>148</v>
      </c>
      <c r="M4" s="143" t="s">
        <v>36</v>
      </c>
    </row>
    <row r="5" spans="1:13" ht="15.75" x14ac:dyDescent="0.25">
      <c r="A5" s="146" t="s">
        <v>70</v>
      </c>
      <c r="B5" s="249"/>
      <c r="C5" s="147"/>
      <c r="D5" s="205"/>
      <c r="E5" s="149"/>
      <c r="F5" s="149"/>
      <c r="G5" s="150"/>
      <c r="H5" s="149"/>
      <c r="I5" s="149"/>
      <c r="J5" s="150"/>
      <c r="K5" s="149"/>
      <c r="L5" s="149"/>
      <c r="M5" s="151"/>
    </row>
    <row r="6" spans="1:13" ht="15.75" x14ac:dyDescent="0.25">
      <c r="A6" s="41" t="s">
        <v>71</v>
      </c>
      <c r="B6" s="250">
        <v>28.033048267864906</v>
      </c>
      <c r="C6" s="250">
        <v>25.134077402522102</v>
      </c>
      <c r="D6" s="250">
        <v>2.9279605739962316</v>
      </c>
      <c r="E6" s="251">
        <v>0.46383533845484853</v>
      </c>
      <c r="F6" s="251">
        <v>0.23191766922742427</v>
      </c>
      <c r="G6" s="252">
        <v>17.016958979562254</v>
      </c>
      <c r="H6" s="251">
        <v>0.69575300768227277</v>
      </c>
      <c r="I6" s="251">
        <v>16.321205971879984</v>
      </c>
      <c r="J6" s="252">
        <v>6.7835918249021603</v>
      </c>
      <c r="K6" s="251">
        <v>5.1021887230033345</v>
      </c>
      <c r="L6" s="251">
        <v>1.6814031018988258</v>
      </c>
      <c r="M6" s="253">
        <v>0.63777359037541681</v>
      </c>
    </row>
    <row r="7" spans="1:13" ht="15.75" x14ac:dyDescent="0.25">
      <c r="A7" s="41" t="s">
        <v>72</v>
      </c>
      <c r="B7" s="250">
        <v>27.430044182621504</v>
      </c>
      <c r="C7" s="250">
        <v>22.643593519882181</v>
      </c>
      <c r="D7" s="250">
        <v>4.7864506627393233</v>
      </c>
      <c r="E7" s="251">
        <v>6.1364752086401568E-2</v>
      </c>
      <c r="F7" s="251">
        <v>0.28636884306987398</v>
      </c>
      <c r="G7" s="252">
        <v>14.666175748649977</v>
      </c>
      <c r="H7" s="251">
        <v>2.9659630175094089</v>
      </c>
      <c r="I7" s="251">
        <v>11.720667648502699</v>
      </c>
      <c r="J7" s="252">
        <v>5.8501063655702827</v>
      </c>
      <c r="K7" s="251">
        <v>5.4205531009654724</v>
      </c>
      <c r="L7" s="251">
        <v>0.42955326460481102</v>
      </c>
      <c r="M7" s="253">
        <v>1.7795778105056455</v>
      </c>
    </row>
    <row r="8" spans="1:13" ht="15.75" x14ac:dyDescent="0.25">
      <c r="A8" s="41" t="s">
        <v>73</v>
      </c>
      <c r="B8" s="250">
        <v>25.819162173372046</v>
      </c>
      <c r="C8" s="250">
        <v>20.530900041476567</v>
      </c>
      <c r="D8" s="250">
        <v>5.288262131895479</v>
      </c>
      <c r="E8" s="251">
        <v>0</v>
      </c>
      <c r="F8" s="251">
        <v>0.31107424305267523</v>
      </c>
      <c r="G8" s="252">
        <v>12.080049771878889</v>
      </c>
      <c r="H8" s="251">
        <v>3.3181252592285362</v>
      </c>
      <c r="I8" s="251">
        <v>8.7619245126503529</v>
      </c>
      <c r="J8" s="252">
        <v>5.4956449605972626</v>
      </c>
      <c r="K8" s="251">
        <v>4.4068851099128992</v>
      </c>
      <c r="L8" s="251">
        <v>1.0887598506843632</v>
      </c>
      <c r="M8" s="253">
        <v>2.6441310659477395</v>
      </c>
    </row>
    <row r="9" spans="1:13" ht="15.75" x14ac:dyDescent="0.25">
      <c r="A9" s="41" t="s">
        <v>74</v>
      </c>
      <c r="B9" s="250">
        <v>24.690420116994609</v>
      </c>
      <c r="C9" s="250">
        <v>20.967864468586189</v>
      </c>
      <c r="D9" s="250">
        <v>3.7225556484084175</v>
      </c>
      <c r="E9" s="251">
        <v>0.9876168046797843</v>
      </c>
      <c r="F9" s="251">
        <v>0</v>
      </c>
      <c r="G9" s="252">
        <v>15.118134163944388</v>
      </c>
      <c r="H9" s="251">
        <v>3.342703031223885</v>
      </c>
      <c r="I9" s="251">
        <v>11.775431132720504</v>
      </c>
      <c r="J9" s="252">
        <v>3.6465851249715109</v>
      </c>
      <c r="K9" s="251">
        <v>2.8109093671655394</v>
      </c>
      <c r="L9" s="251">
        <v>0.83567575780597125</v>
      </c>
      <c r="M9" s="253">
        <v>1.2914988984274103</v>
      </c>
    </row>
    <row r="10" spans="1:13" ht="15.75" x14ac:dyDescent="0.25">
      <c r="A10" s="41" t="s">
        <v>75</v>
      </c>
      <c r="B10" s="250">
        <v>25.055432372505543</v>
      </c>
      <c r="C10" s="250">
        <v>20.620842572062084</v>
      </c>
      <c r="D10" s="250">
        <v>4.434589800443459</v>
      </c>
      <c r="E10" s="251">
        <v>0.11086474501108648</v>
      </c>
      <c r="F10" s="251">
        <v>0</v>
      </c>
      <c r="G10" s="252">
        <v>16.740576496674059</v>
      </c>
      <c r="H10" s="251">
        <v>3.2150776053215075</v>
      </c>
      <c r="I10" s="251">
        <v>13.52549889135255</v>
      </c>
      <c r="J10" s="252">
        <v>3.7694013303769403</v>
      </c>
      <c r="K10" s="251">
        <v>2.2172949002217295</v>
      </c>
      <c r="L10" s="251">
        <v>1.5521064301552108</v>
      </c>
      <c r="M10" s="253">
        <v>0</v>
      </c>
    </row>
    <row r="11" spans="1:13" ht="15.75" x14ac:dyDescent="0.25">
      <c r="A11" s="41" t="s">
        <v>76</v>
      </c>
      <c r="B11" s="250">
        <v>22.480521139353684</v>
      </c>
      <c r="C11" s="250">
        <v>18.009962958232215</v>
      </c>
      <c r="D11" s="250">
        <v>4.4705581811214712</v>
      </c>
      <c r="E11" s="251">
        <v>0.5960744241495296</v>
      </c>
      <c r="F11" s="251">
        <v>0</v>
      </c>
      <c r="G11" s="252">
        <v>15.668242006216204</v>
      </c>
      <c r="H11" s="251">
        <v>7.2380465789585733</v>
      </c>
      <c r="I11" s="251">
        <v>8.4301954272576314</v>
      </c>
      <c r="J11" s="252">
        <v>0.8515348916421851</v>
      </c>
      <c r="K11" s="251">
        <v>0.8515348916421851</v>
      </c>
      <c r="L11" s="251">
        <v>0</v>
      </c>
      <c r="M11" s="253">
        <v>0.93668838080640349</v>
      </c>
    </row>
    <row r="12" spans="1:13" ht="15.75" x14ac:dyDescent="0.25">
      <c r="A12" s="41" t="s">
        <v>77</v>
      </c>
      <c r="B12" s="250">
        <v>28.544045337111424</v>
      </c>
      <c r="C12" s="250">
        <v>25.418784898741563</v>
      </c>
      <c r="D12" s="250">
        <v>3.1252604383698639</v>
      </c>
      <c r="E12" s="251">
        <v>0</v>
      </c>
      <c r="F12" s="251">
        <v>0.41670139178264853</v>
      </c>
      <c r="G12" s="252">
        <v>18.376531377614803</v>
      </c>
      <c r="H12" s="251">
        <v>1.9584965413784481</v>
      </c>
      <c r="I12" s="251">
        <v>16.418034836236352</v>
      </c>
      <c r="J12" s="252">
        <v>6.6255521293441113</v>
      </c>
      <c r="K12" s="251">
        <v>6.0005000416701391</v>
      </c>
      <c r="L12" s="251">
        <v>0.6250520876739728</v>
      </c>
      <c r="M12" s="253">
        <v>0</v>
      </c>
    </row>
    <row r="13" spans="1:13" ht="15.75" x14ac:dyDescent="0.25">
      <c r="A13" s="41" t="s">
        <v>78</v>
      </c>
      <c r="B13" s="250">
        <v>30.334530334530335</v>
      </c>
      <c r="C13" s="250">
        <v>24.617274617274617</v>
      </c>
      <c r="D13" s="250">
        <v>5.7172557172557177</v>
      </c>
      <c r="E13" s="251">
        <v>2.315252315252315</v>
      </c>
      <c r="F13" s="251">
        <v>4.9612549612549612</v>
      </c>
      <c r="G13" s="252">
        <v>12.332262332262331</v>
      </c>
      <c r="H13" s="251">
        <v>0.80325080325080322</v>
      </c>
      <c r="I13" s="251">
        <v>11.529011529011528</v>
      </c>
      <c r="J13" s="252">
        <v>5.0085050085050087</v>
      </c>
      <c r="K13" s="251">
        <v>4.536004536004536</v>
      </c>
      <c r="L13" s="251">
        <v>0.51975051975051978</v>
      </c>
      <c r="M13" s="253">
        <v>0</v>
      </c>
    </row>
    <row r="14" spans="1:13" ht="15.75" x14ac:dyDescent="0.25">
      <c r="A14" s="41" t="s">
        <v>79</v>
      </c>
      <c r="B14" s="250">
        <v>35.412622632600602</v>
      </c>
      <c r="C14" s="250">
        <v>30.848329048843187</v>
      </c>
      <c r="D14" s="250">
        <v>4.5642935837574106</v>
      </c>
      <c r="E14" s="251">
        <v>0</v>
      </c>
      <c r="F14" s="251">
        <v>0.83941031425423629</v>
      </c>
      <c r="G14" s="252">
        <v>18.414563768952309</v>
      </c>
      <c r="H14" s="251">
        <v>7.187450815801899</v>
      </c>
      <c r="I14" s="251">
        <v>11.227112953150412</v>
      </c>
      <c r="J14" s="252">
        <v>11.48942867635486</v>
      </c>
      <c r="K14" s="251">
        <v>9.9155343371281681</v>
      </c>
      <c r="L14" s="251">
        <v>1.5738943392266933</v>
      </c>
      <c r="M14" s="253">
        <v>0.10492628928177954</v>
      </c>
    </row>
    <row r="15" spans="1:13" ht="15.75" x14ac:dyDescent="0.25">
      <c r="A15" s="41" t="s">
        <v>80</v>
      </c>
      <c r="B15" s="250">
        <v>32.229279302923729</v>
      </c>
      <c r="C15" s="250">
        <v>27.452627158679334</v>
      </c>
      <c r="D15" s="250">
        <v>4.7766521442443972</v>
      </c>
      <c r="E15" s="251">
        <v>0.20996273161513831</v>
      </c>
      <c r="F15" s="251">
        <v>0.36743478032649202</v>
      </c>
      <c r="G15" s="252">
        <v>15.327279407905097</v>
      </c>
      <c r="H15" s="251">
        <v>3.0444596084195052</v>
      </c>
      <c r="I15" s="251">
        <v>12.335310482389376</v>
      </c>
      <c r="J15" s="252">
        <v>9.9732297517190709</v>
      </c>
      <c r="K15" s="251">
        <v>9.2383601910660857</v>
      </c>
      <c r="L15" s="251">
        <v>0.73486956065298403</v>
      </c>
      <c r="M15" s="253">
        <v>1.5747204871135372</v>
      </c>
    </row>
    <row r="16" spans="1:13" ht="15.75" x14ac:dyDescent="0.25">
      <c r="A16" s="41" t="s">
        <v>81</v>
      </c>
      <c r="B16" s="250">
        <v>32.949708339902259</v>
      </c>
      <c r="C16" s="250">
        <v>28.535393346996692</v>
      </c>
      <c r="D16" s="250">
        <v>4.4143149929055649</v>
      </c>
      <c r="E16" s="251">
        <v>3.3632876136423349</v>
      </c>
      <c r="F16" s="251">
        <v>1.5239896999316831</v>
      </c>
      <c r="G16" s="252">
        <v>11.824058016711335</v>
      </c>
      <c r="H16" s="251">
        <v>2.46991434126859</v>
      </c>
      <c r="I16" s="251">
        <v>9.3541436754427458</v>
      </c>
      <c r="J16" s="252">
        <v>11.876609385674497</v>
      </c>
      <c r="K16" s="251">
        <v>11.298544327079721</v>
      </c>
      <c r="L16" s="251">
        <v>0.57806505859477642</v>
      </c>
      <c r="M16" s="253">
        <v>0</v>
      </c>
    </row>
    <row r="17" spans="1:13" ht="15.75" x14ac:dyDescent="0.25">
      <c r="A17" s="41" t="s">
        <v>82</v>
      </c>
      <c r="B17" s="250">
        <v>36.309127248500999</v>
      </c>
      <c r="C17" s="250">
        <v>33.452057602623888</v>
      </c>
      <c r="D17" s="250">
        <v>2.8442576743709322</v>
      </c>
      <c r="E17" s="251">
        <v>1.9858555834571825</v>
      </c>
      <c r="F17" s="251">
        <v>1.1402654640496079</v>
      </c>
      <c r="G17" s="252">
        <v>18.231435453287549</v>
      </c>
      <c r="H17" s="251">
        <v>3.933275252395839</v>
      </c>
      <c r="I17" s="251">
        <v>14.298160200891713</v>
      </c>
      <c r="J17" s="252">
        <v>11.120791267360222</v>
      </c>
      <c r="K17" s="251">
        <v>8.3405934505201653</v>
      </c>
      <c r="L17" s="251">
        <v>2.7673858453338798</v>
      </c>
      <c r="M17" s="253">
        <v>0.98652180597550343</v>
      </c>
    </row>
    <row r="18" spans="1:13" ht="15.75" x14ac:dyDescent="0.25">
      <c r="A18" s="41" t="s">
        <v>83</v>
      </c>
      <c r="B18" s="250">
        <v>25.062656641604008</v>
      </c>
      <c r="C18" s="250">
        <v>20.120724346076461</v>
      </c>
      <c r="D18" s="250">
        <v>4.9419322955275513</v>
      </c>
      <c r="E18" s="251">
        <v>0.1058985491898761</v>
      </c>
      <c r="F18" s="251">
        <v>0</v>
      </c>
      <c r="G18" s="252">
        <v>15.46118818172191</v>
      </c>
      <c r="H18" s="251">
        <v>1.2001835574852624</v>
      </c>
      <c r="I18" s="251">
        <v>14.296304140633273</v>
      </c>
      <c r="J18" s="252">
        <v>4.2712414839916697</v>
      </c>
      <c r="K18" s="251">
        <v>2.9298598609199056</v>
      </c>
      <c r="L18" s="251">
        <v>1.3413816230717639</v>
      </c>
      <c r="M18" s="253">
        <v>0.24709661477637759</v>
      </c>
    </row>
    <row r="19" spans="1:13" ht="15.75" x14ac:dyDescent="0.25">
      <c r="A19" s="41" t="s">
        <v>84</v>
      </c>
      <c r="B19" s="250">
        <v>25.818786625837443</v>
      </c>
      <c r="C19" s="250">
        <v>20.969020564873393</v>
      </c>
      <c r="D19" s="250">
        <v>4.8342219389737773</v>
      </c>
      <c r="E19" s="251">
        <v>0.91710319742589341</v>
      </c>
      <c r="F19" s="251">
        <v>0</v>
      </c>
      <c r="G19" s="252">
        <v>14.051886279203519</v>
      </c>
      <c r="H19" s="251">
        <v>2.8912066901901046</v>
      </c>
      <c r="I19" s="251">
        <v>11.160679589013414</v>
      </c>
      <c r="J19" s="252">
        <v>5.4093544526137443</v>
      </c>
      <c r="K19" s="251">
        <v>4.6010601091197358</v>
      </c>
      <c r="L19" s="251">
        <v>0.82383846548427719</v>
      </c>
      <c r="M19" s="253">
        <v>0.59067663563023642</v>
      </c>
    </row>
    <row r="20" spans="1:13" ht="15.75" x14ac:dyDescent="0.25">
      <c r="A20" s="41" t="s">
        <v>85</v>
      </c>
      <c r="B20" s="250">
        <v>25.711893642131596</v>
      </c>
      <c r="C20" s="250">
        <v>24.925103644451617</v>
      </c>
      <c r="D20" s="250">
        <v>0.78678999767997826</v>
      </c>
      <c r="E20" s="251">
        <v>2.784026145636846</v>
      </c>
      <c r="F20" s="251">
        <v>0.3631338450830669</v>
      </c>
      <c r="G20" s="252">
        <v>15.796322261113408</v>
      </c>
      <c r="H20" s="251">
        <v>1.9064526866861011</v>
      </c>
      <c r="I20" s="251">
        <v>13.899956625679616</v>
      </c>
      <c r="J20" s="252">
        <v>5.9614472901136812</v>
      </c>
      <c r="K20" s="251">
        <v>3.2682046057476017</v>
      </c>
      <c r="L20" s="251">
        <v>2.6932426843660795</v>
      </c>
      <c r="M20" s="253">
        <v>3.0261153756922236E-2</v>
      </c>
    </row>
    <row r="21" spans="1:13" ht="15.75" x14ac:dyDescent="0.25">
      <c r="A21" s="41" t="s">
        <v>86</v>
      </c>
      <c r="B21" s="250">
        <v>26.368347870054354</v>
      </c>
      <c r="C21" s="250">
        <v>22.121097206421439</v>
      </c>
      <c r="D21" s="250">
        <v>4.2472506636329159</v>
      </c>
      <c r="E21" s="251">
        <v>0.30337504740235116</v>
      </c>
      <c r="F21" s="251">
        <v>0.25281253950195931</v>
      </c>
      <c r="G21" s="252">
        <v>18.303627859941855</v>
      </c>
      <c r="H21" s="251">
        <v>8.6209075970168119</v>
      </c>
      <c r="I21" s="251">
        <v>9.6827202629250415</v>
      </c>
      <c r="J21" s="252">
        <v>2.8062191884717484</v>
      </c>
      <c r="K21" s="251">
        <v>1.9466565541650864</v>
      </c>
      <c r="L21" s="251">
        <v>0.85956263430666158</v>
      </c>
      <c r="M21" s="253">
        <v>0.45506257110352671</v>
      </c>
    </row>
    <row r="22" spans="1:13" ht="15.75" x14ac:dyDescent="0.25">
      <c r="A22" s="41" t="s">
        <v>87</v>
      </c>
      <c r="B22" s="250">
        <v>19.76222344697268</v>
      </c>
      <c r="C22" s="250">
        <v>16.612865128730022</v>
      </c>
      <c r="D22" s="250">
        <v>3.1493583182426579</v>
      </c>
      <c r="E22" s="251">
        <v>5.6688449728367845</v>
      </c>
      <c r="F22" s="251">
        <v>0.23620187386819935</v>
      </c>
      <c r="G22" s="252">
        <v>8.345799543343043</v>
      </c>
      <c r="H22" s="251">
        <v>1.8896149909455948</v>
      </c>
      <c r="I22" s="251">
        <v>6.4561845523974499</v>
      </c>
      <c r="J22" s="252">
        <v>2.3620187386819933</v>
      </c>
      <c r="K22" s="251">
        <v>2.2045508227698605</v>
      </c>
      <c r="L22" s="251">
        <v>0.23620187386819935</v>
      </c>
      <c r="M22" s="253">
        <v>0</v>
      </c>
    </row>
    <row r="23" spans="1:13" ht="15.75" x14ac:dyDescent="0.25">
      <c r="A23" s="41" t="s">
        <v>88</v>
      </c>
      <c r="B23" s="250">
        <v>35.811712809797434</v>
      </c>
      <c r="C23" s="250">
        <v>32.387254048406753</v>
      </c>
      <c r="D23" s="250">
        <v>3.4244587613906785</v>
      </c>
      <c r="E23" s="251">
        <v>1.0447501305937663</v>
      </c>
      <c r="F23" s="251">
        <v>0</v>
      </c>
      <c r="G23" s="252">
        <v>21.591502698937838</v>
      </c>
      <c r="H23" s="251">
        <v>7.4873759359219916</v>
      </c>
      <c r="I23" s="251">
        <v>14.104126763015845</v>
      </c>
      <c r="J23" s="252">
        <v>8.8223344361251392</v>
      </c>
      <c r="K23" s="251">
        <v>8.3580010447501305</v>
      </c>
      <c r="L23" s="251">
        <v>0.52237506529688316</v>
      </c>
      <c r="M23" s="253">
        <v>0.92866678275001446</v>
      </c>
    </row>
    <row r="24" spans="1:13" ht="15.75" x14ac:dyDescent="0.25">
      <c r="A24" s="41" t="s">
        <v>89</v>
      </c>
      <c r="B24" s="250">
        <v>24.385771910524387</v>
      </c>
      <c r="C24" s="250">
        <v>19.801980198019802</v>
      </c>
      <c r="D24" s="250">
        <v>4.5837917125045839</v>
      </c>
      <c r="E24" s="251">
        <v>0</v>
      </c>
      <c r="F24" s="251">
        <v>0.1222344456667889</v>
      </c>
      <c r="G24" s="252">
        <v>18.029580735851365</v>
      </c>
      <c r="H24" s="251">
        <v>9.2287006478425617</v>
      </c>
      <c r="I24" s="251">
        <v>8.8008800880088014</v>
      </c>
      <c r="J24" s="252">
        <v>0.2444688913335778</v>
      </c>
      <c r="K24" s="251">
        <v>0.2444688913335778</v>
      </c>
      <c r="L24" s="251">
        <v>0</v>
      </c>
      <c r="M24" s="253">
        <v>1.4056961251680722</v>
      </c>
    </row>
    <row r="25" spans="1:13" ht="15.75" x14ac:dyDescent="0.25">
      <c r="A25" s="41" t="s">
        <v>90</v>
      </c>
      <c r="B25" s="250">
        <v>18.777192580719028</v>
      </c>
      <c r="C25" s="250">
        <v>14.884359972521183</v>
      </c>
      <c r="D25" s="250">
        <v>3.892832608197847</v>
      </c>
      <c r="E25" s="251">
        <v>0</v>
      </c>
      <c r="F25" s="251">
        <v>0</v>
      </c>
      <c r="G25" s="252">
        <v>14.197389512250973</v>
      </c>
      <c r="H25" s="251">
        <v>3.2058621479276392</v>
      </c>
      <c r="I25" s="251">
        <v>10.991527364323334</v>
      </c>
      <c r="J25" s="252">
        <v>0</v>
      </c>
      <c r="K25" s="251">
        <v>0</v>
      </c>
      <c r="L25" s="251">
        <v>0</v>
      </c>
      <c r="M25" s="253">
        <v>0.68697046027020836</v>
      </c>
    </row>
    <row r="26" spans="1:13" ht="15.75" x14ac:dyDescent="0.25">
      <c r="A26" s="41" t="s">
        <v>91</v>
      </c>
      <c r="B26" s="250">
        <v>24.016418497008864</v>
      </c>
      <c r="C26" s="250">
        <v>19.300467228505305</v>
      </c>
      <c r="D26" s="250">
        <v>4.7159512685035594</v>
      </c>
      <c r="E26" s="251">
        <v>1.6156499716169601</v>
      </c>
      <c r="F26" s="251">
        <v>0</v>
      </c>
      <c r="G26" s="252">
        <v>13.099864634732109</v>
      </c>
      <c r="H26" s="251">
        <v>3.8862931749705254</v>
      </c>
      <c r="I26" s="251">
        <v>9.2572376752106891</v>
      </c>
      <c r="J26" s="252">
        <v>4.5412864067071306</v>
      </c>
      <c r="K26" s="251">
        <v>3.9299593904196324</v>
      </c>
      <c r="L26" s="251">
        <v>0.6549932317366054</v>
      </c>
      <c r="M26" s="253">
        <v>4.3666215449107024E-2</v>
      </c>
    </row>
    <row r="27" spans="1:13" ht="15.75" x14ac:dyDescent="0.25">
      <c r="A27" s="41" t="s">
        <v>92</v>
      </c>
      <c r="B27" s="250">
        <v>21.440700830013807</v>
      </c>
      <c r="C27" s="250">
        <v>18.203170874926599</v>
      </c>
      <c r="D27" s="250">
        <v>3.2375299550872074</v>
      </c>
      <c r="E27" s="251">
        <v>1.9679103648569298</v>
      </c>
      <c r="F27" s="251">
        <v>0</v>
      </c>
      <c r="G27" s="252">
        <v>13.267524717906397</v>
      </c>
      <c r="H27" s="251">
        <v>2.9359953024075165</v>
      </c>
      <c r="I27" s="251">
        <v>10.331529415498881</v>
      </c>
      <c r="J27" s="252">
        <v>2.8883845677738806</v>
      </c>
      <c r="K27" s="251">
        <v>2.3964069765596485</v>
      </c>
      <c r="L27" s="251">
        <v>0.49197759121423246</v>
      </c>
      <c r="M27" s="253">
        <v>7.9351224389392336E-2</v>
      </c>
    </row>
    <row r="28" spans="1:13" ht="15.75" x14ac:dyDescent="0.25">
      <c r="A28" s="41" t="s">
        <v>93</v>
      </c>
      <c r="B28" s="250">
        <v>23.1311706629055</v>
      </c>
      <c r="C28" s="250">
        <v>17.207334273624824</v>
      </c>
      <c r="D28" s="250">
        <v>6.2059238363892808</v>
      </c>
      <c r="E28" s="251">
        <v>0</v>
      </c>
      <c r="F28" s="251">
        <v>1.1283497884344147</v>
      </c>
      <c r="G28" s="252">
        <v>14.668547249647389</v>
      </c>
      <c r="H28" s="251">
        <v>4.2313117066290546</v>
      </c>
      <c r="I28" s="251">
        <v>10.719322990126939</v>
      </c>
      <c r="J28" s="252">
        <v>1.4104372355430184</v>
      </c>
      <c r="K28" s="251">
        <v>1.4104372355430184</v>
      </c>
      <c r="L28" s="251">
        <v>0</v>
      </c>
      <c r="M28" s="253">
        <v>0</v>
      </c>
    </row>
    <row r="29" spans="1:13" ht="15.75" x14ac:dyDescent="0.25">
      <c r="A29" s="41" t="s">
        <v>94</v>
      </c>
      <c r="B29" s="250">
        <v>31.366294524189257</v>
      </c>
      <c r="C29" s="250">
        <v>27.358606305974725</v>
      </c>
      <c r="D29" s="250">
        <v>4.0076882182145344</v>
      </c>
      <c r="E29" s="251">
        <v>0.286263444158181</v>
      </c>
      <c r="F29" s="251">
        <v>3.2306874412137572</v>
      </c>
      <c r="G29" s="252">
        <v>18.729808203492414</v>
      </c>
      <c r="H29" s="251">
        <v>7.0747965484807596</v>
      </c>
      <c r="I29" s="251">
        <v>11.655011655011654</v>
      </c>
      <c r="J29" s="252">
        <v>4.7028994397415449</v>
      </c>
      <c r="K29" s="251">
        <v>1.6357911094753201</v>
      </c>
      <c r="L29" s="251">
        <v>3.0671083302662252</v>
      </c>
      <c r="M29" s="253">
        <v>0.40894777736883003</v>
      </c>
    </row>
    <row r="30" spans="1:13" ht="15.75" x14ac:dyDescent="0.25">
      <c r="A30" s="41" t="s">
        <v>95</v>
      </c>
      <c r="B30" s="250">
        <v>28.729318552548357</v>
      </c>
      <c r="C30" s="250">
        <v>26.89836545823762</v>
      </c>
      <c r="D30" s="250">
        <v>1.8309530943107295</v>
      </c>
      <c r="E30" s="251">
        <v>3.2291354572389226</v>
      </c>
      <c r="F30" s="251">
        <v>0</v>
      </c>
      <c r="G30" s="252">
        <v>16.545157961316956</v>
      </c>
      <c r="H30" s="251">
        <v>4.028096807483605</v>
      </c>
      <c r="I30" s="251">
        <v>12.51706115383335</v>
      </c>
      <c r="J30" s="252">
        <v>7.1240720396817476</v>
      </c>
      <c r="K30" s="251">
        <v>6.3251106894370652</v>
      </c>
      <c r="L30" s="251">
        <v>0.79896135024468196</v>
      </c>
      <c r="M30" s="253">
        <v>0</v>
      </c>
    </row>
    <row r="31" spans="1:13" ht="15.75" x14ac:dyDescent="0.25">
      <c r="A31" s="41" t="s">
        <v>96</v>
      </c>
      <c r="B31" s="250">
        <v>28.539892778303372</v>
      </c>
      <c r="C31" s="250">
        <v>24.282560706401764</v>
      </c>
      <c r="D31" s="250">
        <v>4.2573320719016081</v>
      </c>
      <c r="E31" s="251">
        <v>0</v>
      </c>
      <c r="F31" s="251">
        <v>0</v>
      </c>
      <c r="G31" s="252">
        <v>16.976768632397771</v>
      </c>
      <c r="H31" s="251">
        <v>7.9890675917165987</v>
      </c>
      <c r="I31" s="251">
        <v>8.9877010406811735</v>
      </c>
      <c r="J31" s="252">
        <v>6.2020393146220956</v>
      </c>
      <c r="K31" s="251">
        <v>5.4136444864921689</v>
      </c>
      <c r="L31" s="251">
        <v>0.78839482812992756</v>
      </c>
      <c r="M31" s="253">
        <v>1.1037527593818985</v>
      </c>
    </row>
    <row r="32" spans="1:13" ht="15.75" x14ac:dyDescent="0.25">
      <c r="A32" s="41" t="s">
        <v>97</v>
      </c>
      <c r="B32" s="250">
        <v>23.623907394283012</v>
      </c>
      <c r="C32" s="250">
        <v>21.261516654854713</v>
      </c>
      <c r="D32" s="250">
        <v>2.3623907394283017</v>
      </c>
      <c r="E32" s="251">
        <v>0</v>
      </c>
      <c r="F32" s="251">
        <v>0.94495629577132056</v>
      </c>
      <c r="G32" s="252">
        <v>17.00921332388377</v>
      </c>
      <c r="H32" s="251">
        <v>4.0160642570281126</v>
      </c>
      <c r="I32" s="251">
        <v>12.993149066855658</v>
      </c>
      <c r="J32" s="252">
        <v>3.5435861091424519</v>
      </c>
      <c r="K32" s="251">
        <v>0</v>
      </c>
      <c r="L32" s="251">
        <v>3.5435861091424519</v>
      </c>
      <c r="M32" s="253">
        <v>0</v>
      </c>
    </row>
    <row r="33" spans="1:13" ht="15.75" x14ac:dyDescent="0.25">
      <c r="A33" s="41" t="s">
        <v>98</v>
      </c>
      <c r="B33" s="250">
        <v>25.795890720252878</v>
      </c>
      <c r="C33" s="250">
        <v>22.070444795664937</v>
      </c>
      <c r="D33" s="250">
        <v>3.7254459245879432</v>
      </c>
      <c r="E33" s="251">
        <v>0.11289230074508919</v>
      </c>
      <c r="F33" s="251">
        <v>0</v>
      </c>
      <c r="G33" s="252">
        <v>16.595168209528111</v>
      </c>
      <c r="H33" s="251">
        <v>2.3707383156468729</v>
      </c>
      <c r="I33" s="251">
        <v>14.224429893881238</v>
      </c>
      <c r="J33" s="252">
        <v>5.2494919846466477</v>
      </c>
      <c r="K33" s="251">
        <v>4.3463535786859335</v>
      </c>
      <c r="L33" s="251">
        <v>0.90313840596071349</v>
      </c>
      <c r="M33" s="253">
        <v>0.11289230074508919</v>
      </c>
    </row>
    <row r="34" spans="1:13" ht="15.75" x14ac:dyDescent="0.25">
      <c r="A34" s="41" t="s">
        <v>99</v>
      </c>
      <c r="B34" s="250">
        <v>25.910681583289513</v>
      </c>
      <c r="C34" s="250">
        <v>22.701310946311036</v>
      </c>
      <c r="D34" s="250">
        <v>3.2093706369784774</v>
      </c>
      <c r="E34" s="251">
        <v>1.0879222498232126</v>
      </c>
      <c r="F34" s="251">
        <v>1.8132037497053544E-2</v>
      </c>
      <c r="G34" s="252">
        <v>16.210041522365866</v>
      </c>
      <c r="H34" s="251">
        <v>4.0434443618429405</v>
      </c>
      <c r="I34" s="251">
        <v>12.184729198019982</v>
      </c>
      <c r="J34" s="252">
        <v>5.2945549491396351</v>
      </c>
      <c r="K34" s="251">
        <v>4.9319141991985633</v>
      </c>
      <c r="L34" s="251">
        <v>0.36264074994107087</v>
      </c>
      <c r="M34" s="253">
        <v>9.0660187485267718E-2</v>
      </c>
    </row>
    <row r="35" spans="1:13" ht="15.75" x14ac:dyDescent="0.25">
      <c r="A35" s="41" t="s">
        <v>100</v>
      </c>
      <c r="B35" s="250">
        <v>28.200972447325768</v>
      </c>
      <c r="C35" s="250">
        <v>23.857374392220422</v>
      </c>
      <c r="D35" s="250">
        <v>4.2787682333873578</v>
      </c>
      <c r="E35" s="251">
        <v>0.12965964343598055</v>
      </c>
      <c r="F35" s="251">
        <v>0</v>
      </c>
      <c r="G35" s="252">
        <v>17.374392220421395</v>
      </c>
      <c r="H35" s="251">
        <v>4.9270664505672608</v>
      </c>
      <c r="I35" s="251">
        <v>12.447325769854132</v>
      </c>
      <c r="J35" s="252">
        <v>5.9643435980551054</v>
      </c>
      <c r="K35" s="251">
        <v>5.0567260940032419</v>
      </c>
      <c r="L35" s="251">
        <v>0.90761750405186392</v>
      </c>
      <c r="M35" s="253">
        <v>0.45380875202593196</v>
      </c>
    </row>
    <row r="36" spans="1:13" ht="15.75" x14ac:dyDescent="0.25">
      <c r="A36" s="41" t="s">
        <v>101</v>
      </c>
      <c r="B36" s="250">
        <v>22.292590246991768</v>
      </c>
      <c r="C36" s="250">
        <v>20.772640911969599</v>
      </c>
      <c r="D36" s="250">
        <v>1.5199493350221658</v>
      </c>
      <c r="E36" s="251">
        <v>0.94996833438885375</v>
      </c>
      <c r="F36" s="251">
        <v>0</v>
      </c>
      <c r="G36" s="252">
        <v>15.136162127929071</v>
      </c>
      <c r="H36" s="251">
        <v>2.53324889170361</v>
      </c>
      <c r="I36" s="251">
        <v>12.60291323622546</v>
      </c>
      <c r="J36" s="252">
        <v>4.6865104496516787</v>
      </c>
      <c r="K36" s="251">
        <v>4.2431918936035462</v>
      </c>
      <c r="L36" s="251">
        <v>0.44331855604813175</v>
      </c>
      <c r="M36" s="253">
        <v>0</v>
      </c>
    </row>
    <row r="37" spans="1:13" ht="15.75" x14ac:dyDescent="0.25">
      <c r="A37" s="41" t="s">
        <v>102</v>
      </c>
      <c r="B37" s="250">
        <v>28.750387946844231</v>
      </c>
      <c r="C37" s="250">
        <v>24.179668763930817</v>
      </c>
      <c r="D37" s="250">
        <v>4.5707191829134102</v>
      </c>
      <c r="E37" s="251">
        <v>0.16928589566345964</v>
      </c>
      <c r="F37" s="251">
        <v>0</v>
      </c>
      <c r="G37" s="252">
        <v>17.013232514177691</v>
      </c>
      <c r="H37" s="251">
        <v>9.7057246847050198</v>
      </c>
      <c r="I37" s="251">
        <v>7.3075078294726747</v>
      </c>
      <c r="J37" s="252">
        <v>5.755720452557628</v>
      </c>
      <c r="K37" s="251">
        <v>3.9217899162034815</v>
      </c>
      <c r="L37" s="251">
        <v>1.8057162204102362</v>
      </c>
      <c r="M37" s="253">
        <v>1.2414299015320374</v>
      </c>
    </row>
    <row r="38" spans="1:13" ht="15.75" x14ac:dyDescent="0.25">
      <c r="A38" s="159" t="s">
        <v>103</v>
      </c>
      <c r="B38" s="255">
        <v>27.491656148290573</v>
      </c>
      <c r="C38" s="255">
        <v>23.927398135249966</v>
      </c>
      <c r="D38" s="255">
        <v>3.5642580130406061</v>
      </c>
      <c r="E38" s="257">
        <v>1.2044358117461376</v>
      </c>
      <c r="F38" s="257">
        <v>0.46215455581933246</v>
      </c>
      <c r="G38" s="258">
        <v>15.862583138770624</v>
      </c>
      <c r="H38" s="257">
        <v>3.9566533906230585</v>
      </c>
      <c r="I38" s="257">
        <v>11.905929748147567</v>
      </c>
      <c r="J38" s="258">
        <v>5.842331177338731</v>
      </c>
      <c r="K38" s="257">
        <v>4.6226355453532753</v>
      </c>
      <c r="L38" s="257">
        <v>1.2196956319854553</v>
      </c>
      <c r="M38" s="259">
        <v>0.55589345157514047</v>
      </c>
    </row>
    <row r="39" spans="1:13" ht="15.75" x14ac:dyDescent="0.25">
      <c r="A39" s="41"/>
      <c r="B39" s="260"/>
      <c r="C39" s="261"/>
      <c r="D39" s="262"/>
      <c r="E39" s="263"/>
      <c r="F39" s="264"/>
      <c r="G39" s="265"/>
      <c r="H39" s="264"/>
      <c r="I39" s="264"/>
      <c r="J39" s="265"/>
      <c r="K39" s="264"/>
      <c r="L39" s="264"/>
      <c r="M39" s="266"/>
    </row>
    <row r="40" spans="1:13" ht="15.75" x14ac:dyDescent="0.25">
      <c r="A40" s="159" t="s">
        <v>104</v>
      </c>
      <c r="B40" s="262"/>
      <c r="C40" s="267"/>
      <c r="D40" s="262"/>
      <c r="E40" s="263"/>
      <c r="F40" s="264"/>
      <c r="G40" s="265"/>
      <c r="H40" s="264"/>
      <c r="I40" s="264"/>
      <c r="J40" s="265"/>
      <c r="K40" s="264"/>
      <c r="L40" s="264"/>
      <c r="M40" s="266"/>
    </row>
    <row r="41" spans="1:13" ht="15.75" x14ac:dyDescent="0.25">
      <c r="A41" s="41" t="s">
        <v>105</v>
      </c>
      <c r="B41" s="250">
        <v>29.983580183437546</v>
      </c>
      <c r="C41" s="250">
        <v>27.850662597648153</v>
      </c>
      <c r="D41" s="250">
        <v>2.1329175857893952</v>
      </c>
      <c r="E41" s="251">
        <v>1.953792314198995</v>
      </c>
      <c r="F41" s="251">
        <v>0.56723002670293399</v>
      </c>
      <c r="G41" s="252">
        <v>16.668601661884463</v>
      </c>
      <c r="H41" s="251">
        <v>2.6503905926061071</v>
      </c>
      <c r="I41" s="251">
        <v>14.018211069278358</v>
      </c>
      <c r="J41" s="252">
        <v>8.3160565903172827</v>
      </c>
      <c r="K41" s="251">
        <v>6.382167084072778</v>
      </c>
      <c r="L41" s="251">
        <v>1.9372066409035875</v>
      </c>
      <c r="M41" s="253">
        <v>0.34498200454447447</v>
      </c>
    </row>
    <row r="42" spans="1:13" ht="15.75" x14ac:dyDescent="0.25">
      <c r="A42" s="41" t="s">
        <v>106</v>
      </c>
      <c r="B42" s="250">
        <v>27.388856085372353</v>
      </c>
      <c r="C42" s="254">
        <v>23.460114924319885</v>
      </c>
      <c r="D42" s="250">
        <v>3.9287411610524647</v>
      </c>
      <c r="E42" s="251">
        <v>1.1780462865619195</v>
      </c>
      <c r="F42" s="251">
        <v>0.65094978181661078</v>
      </c>
      <c r="G42" s="252">
        <v>16.31694917695177</v>
      </c>
      <c r="H42" s="251">
        <v>4.9166870688537809</v>
      </c>
      <c r="I42" s="251">
        <v>11.397381799328889</v>
      </c>
      <c r="J42" s="252">
        <v>4.9166870688537809</v>
      </c>
      <c r="K42" s="251">
        <v>4.0756369082765671</v>
      </c>
      <c r="L42" s="251">
        <v>0.84105016057721382</v>
      </c>
      <c r="M42" s="253">
        <v>0.3974826101358066</v>
      </c>
    </row>
    <row r="43" spans="1:13" ht="15.75" x14ac:dyDescent="0.25">
      <c r="A43" s="41" t="s">
        <v>107</v>
      </c>
      <c r="B43" s="250">
        <v>29.004057187017001</v>
      </c>
      <c r="C43" s="254">
        <v>23.992948222565687</v>
      </c>
      <c r="D43" s="250">
        <v>5.0111089644513136</v>
      </c>
      <c r="E43" s="251">
        <v>0.60374806800618241</v>
      </c>
      <c r="F43" s="251">
        <v>1.2074961360123648E-2</v>
      </c>
      <c r="G43" s="252">
        <v>16.216673106646059</v>
      </c>
      <c r="H43" s="251">
        <v>4.9748840803709431</v>
      </c>
      <c r="I43" s="251">
        <v>11.253863987635238</v>
      </c>
      <c r="J43" s="252">
        <v>6.2548299845440498</v>
      </c>
      <c r="K43" s="251">
        <v>5.3854327666151471</v>
      </c>
      <c r="L43" s="251">
        <v>0.86939721792890257</v>
      </c>
      <c r="M43" s="253">
        <v>0.89354714064914986</v>
      </c>
    </row>
    <row r="44" spans="1:13" ht="15.75" x14ac:dyDescent="0.25">
      <c r="A44" s="41" t="s">
        <v>108</v>
      </c>
      <c r="B44" s="250">
        <v>29.13915496450603</v>
      </c>
      <c r="C44" s="254">
        <v>24.644285315725845</v>
      </c>
      <c r="D44" s="250">
        <v>4.4948696487801847</v>
      </c>
      <c r="E44" s="251">
        <v>0.74397842462568586</v>
      </c>
      <c r="F44" s="251">
        <v>0.80597662667782644</v>
      </c>
      <c r="G44" s="252">
        <v>17.607489382807898</v>
      </c>
      <c r="H44" s="251">
        <v>7.0677950339440159</v>
      </c>
      <c r="I44" s="251">
        <v>10.508695247837812</v>
      </c>
      <c r="J44" s="252">
        <v>4.2778759415976939</v>
      </c>
      <c r="K44" s="251">
        <v>3.0069127995288136</v>
      </c>
      <c r="L44" s="251">
        <v>1.2709631420688801</v>
      </c>
      <c r="M44" s="253">
        <v>1.2399640410428097</v>
      </c>
    </row>
    <row r="45" spans="1:13" ht="15.75" x14ac:dyDescent="0.25">
      <c r="A45" s="41" t="s">
        <v>109</v>
      </c>
      <c r="B45" s="250">
        <v>23.261814880298179</v>
      </c>
      <c r="C45" s="254">
        <v>18.292158455583696</v>
      </c>
      <c r="D45" s="250">
        <v>4.9696564247144837</v>
      </c>
      <c r="E45" s="251">
        <v>0.17202656854780904</v>
      </c>
      <c r="F45" s="251">
        <v>0</v>
      </c>
      <c r="G45" s="252">
        <v>13.083576241219477</v>
      </c>
      <c r="H45" s="251">
        <v>3.3640751182682656</v>
      </c>
      <c r="I45" s="251">
        <v>9.729058154537201</v>
      </c>
      <c r="J45" s="252">
        <v>3.9183829502556509</v>
      </c>
      <c r="K45" s="251">
        <v>2.9722368232427008</v>
      </c>
      <c r="L45" s="251">
        <v>0.94614612701294976</v>
      </c>
      <c r="M45" s="253">
        <v>1.1181726955607589</v>
      </c>
    </row>
    <row r="46" spans="1:13" ht="15.75" x14ac:dyDescent="0.25">
      <c r="A46" s="41" t="s">
        <v>110</v>
      </c>
      <c r="B46" s="250">
        <v>18.29591296198199</v>
      </c>
      <c r="C46" s="254">
        <v>14.547084470885457</v>
      </c>
      <c r="D46" s="250">
        <v>3.7284544232101382</v>
      </c>
      <c r="E46" s="251">
        <v>0.28523695040951874</v>
      </c>
      <c r="F46" s="251">
        <v>0</v>
      </c>
      <c r="G46" s="252">
        <v>11.878081577767817</v>
      </c>
      <c r="H46" s="251">
        <v>2.6893769610040339</v>
      </c>
      <c r="I46" s="251">
        <v>9.1887046167637827</v>
      </c>
      <c r="J46" s="252">
        <v>1.6299254309115359</v>
      </c>
      <c r="K46" s="251">
        <v>0.99832932643331573</v>
      </c>
      <c r="L46" s="251">
        <v>0.63159610447822012</v>
      </c>
      <c r="M46" s="253">
        <v>0.77421457968297946</v>
      </c>
    </row>
    <row r="47" spans="1:13" ht="15.75" x14ac:dyDescent="0.25">
      <c r="A47" s="159" t="s">
        <v>103</v>
      </c>
      <c r="B47" s="255">
        <v>27.491656148290573</v>
      </c>
      <c r="C47" s="256">
        <v>23.927398135249966</v>
      </c>
      <c r="D47" s="255">
        <v>3.5642580130406061</v>
      </c>
      <c r="E47" s="257">
        <v>1.2044358117461376</v>
      </c>
      <c r="F47" s="257">
        <v>0.46215455581933246</v>
      </c>
      <c r="G47" s="258">
        <v>15.862583138770624</v>
      </c>
      <c r="H47" s="257">
        <v>3.9566533906230585</v>
      </c>
      <c r="I47" s="257">
        <v>11.905929748147567</v>
      </c>
      <c r="J47" s="258">
        <v>5.842331177338731</v>
      </c>
      <c r="K47" s="257">
        <v>4.6226355453532753</v>
      </c>
      <c r="L47" s="257">
        <v>1.2196956319854553</v>
      </c>
      <c r="M47" s="259">
        <v>0.55589345157514047</v>
      </c>
    </row>
    <row r="48" spans="1:13" ht="15.75" x14ac:dyDescent="0.25">
      <c r="A48" s="184"/>
      <c r="B48" s="260"/>
      <c r="C48" s="261"/>
      <c r="D48" s="268"/>
      <c r="E48" s="263"/>
      <c r="F48" s="268"/>
      <c r="G48" s="270"/>
      <c r="H48" s="268"/>
      <c r="I48" s="268"/>
      <c r="J48" s="270"/>
      <c r="K48" s="264"/>
      <c r="L48" s="264"/>
      <c r="M48" s="266"/>
    </row>
    <row r="49" spans="1:13" ht="15.75" x14ac:dyDescent="0.25">
      <c r="A49" s="159" t="s">
        <v>111</v>
      </c>
      <c r="B49" s="262"/>
      <c r="C49" s="267"/>
      <c r="D49" s="262"/>
      <c r="E49" s="263"/>
      <c r="F49" s="264"/>
      <c r="G49" s="265"/>
      <c r="H49" s="264"/>
      <c r="I49" s="264"/>
      <c r="J49" s="265"/>
      <c r="K49" s="264"/>
      <c r="L49" s="264"/>
      <c r="M49" s="266"/>
    </row>
    <row r="50" spans="1:13" ht="15.75" x14ac:dyDescent="0.25">
      <c r="A50" s="167" t="s">
        <v>112</v>
      </c>
      <c r="B50" s="250">
        <v>23.359706676958702</v>
      </c>
      <c r="C50" s="254">
        <v>22.327286761868002</v>
      </c>
      <c r="D50" s="250">
        <v>1.0324199150906985</v>
      </c>
      <c r="E50" s="251">
        <v>3.6279428791972212</v>
      </c>
      <c r="F50" s="251">
        <v>0.67541489772288688</v>
      </c>
      <c r="G50" s="252">
        <v>14.260903126206099</v>
      </c>
      <c r="H50" s="251">
        <v>3.2516402933230415</v>
      </c>
      <c r="I50" s="251">
        <v>11.009262832883056</v>
      </c>
      <c r="J50" s="252">
        <v>3.69548436896951</v>
      </c>
      <c r="K50" s="251">
        <v>2.2771130837514471</v>
      </c>
      <c r="L50" s="251">
        <v>1.4183712852180625</v>
      </c>
      <c r="M50" s="253">
        <v>5.7892705519104588E-2</v>
      </c>
    </row>
    <row r="51" spans="1:13" ht="15.75" x14ac:dyDescent="0.25">
      <c r="A51" s="167" t="s">
        <v>113</v>
      </c>
      <c r="B51" s="250">
        <v>24.371972231933274</v>
      </c>
      <c r="C51" s="254">
        <v>22.39424661639115</v>
      </c>
      <c r="D51" s="250">
        <v>1.9777256155421266</v>
      </c>
      <c r="E51" s="251">
        <v>1.8278979173949956</v>
      </c>
      <c r="F51" s="251">
        <v>1.2685411776457074</v>
      </c>
      <c r="G51" s="252">
        <v>15.202517105328873</v>
      </c>
      <c r="H51" s="251">
        <v>3.076462068621086</v>
      </c>
      <c r="I51" s="251">
        <v>12.126055036707786</v>
      </c>
      <c r="J51" s="252">
        <v>3.8655546121959747</v>
      </c>
      <c r="K51" s="251">
        <v>2.8467262647954854</v>
      </c>
      <c r="L51" s="251">
        <v>1.0188283474004893</v>
      </c>
      <c r="M51" s="253">
        <v>0.23972431703540928</v>
      </c>
    </row>
    <row r="52" spans="1:13" ht="15.75" x14ac:dyDescent="0.25">
      <c r="A52" s="167" t="s">
        <v>114</v>
      </c>
      <c r="B52" s="250">
        <v>27.217542393384214</v>
      </c>
      <c r="C52" s="254">
        <v>24.380319792376888</v>
      </c>
      <c r="D52" s="250">
        <v>2.8262256141817139</v>
      </c>
      <c r="E52" s="251">
        <v>1.3966173268524424</v>
      </c>
      <c r="F52" s="251">
        <v>0.20894274968658588</v>
      </c>
      <c r="G52" s="252">
        <v>17.309257263509796</v>
      </c>
      <c r="H52" s="251">
        <v>4.3218158224646448</v>
      </c>
      <c r="I52" s="251">
        <v>12.987441441045153</v>
      </c>
      <c r="J52" s="252">
        <v>4.9266500978731829</v>
      </c>
      <c r="K52" s="251">
        <v>3.6619966129280574</v>
      </c>
      <c r="L52" s="251">
        <v>1.264653484945125</v>
      </c>
      <c r="M52" s="253">
        <v>0.54984934128048912</v>
      </c>
    </row>
    <row r="53" spans="1:13" ht="15.75" x14ac:dyDescent="0.25">
      <c r="A53" s="167" t="s">
        <v>115</v>
      </c>
      <c r="B53" s="250">
        <v>27.161843191516578</v>
      </c>
      <c r="C53" s="254">
        <v>23.557317767984838</v>
      </c>
      <c r="D53" s="250">
        <v>3.6045254235317374</v>
      </c>
      <c r="E53" s="251">
        <v>1.6511051940048604</v>
      </c>
      <c r="F53" s="251">
        <v>0.139530016394777</v>
      </c>
      <c r="G53" s="252">
        <v>16.441286931851216</v>
      </c>
      <c r="H53" s="251">
        <v>3.9649779658849109</v>
      </c>
      <c r="I53" s="251">
        <v>12.476308965966304</v>
      </c>
      <c r="J53" s="252">
        <v>4.9881980861132744</v>
      </c>
      <c r="K53" s="251">
        <v>3.7091729358278203</v>
      </c>
      <c r="L53" s="251">
        <v>1.2790251502854553</v>
      </c>
      <c r="M53" s="253">
        <v>0.33719753962071092</v>
      </c>
    </row>
    <row r="54" spans="1:13" ht="15.75" x14ac:dyDescent="0.25">
      <c r="A54" s="167" t="s">
        <v>116</v>
      </c>
      <c r="B54" s="250">
        <v>30.624459272076514</v>
      </c>
      <c r="C54" s="254">
        <v>26.784550292141223</v>
      </c>
      <c r="D54" s="250">
        <v>3.8399089799352906</v>
      </c>
      <c r="E54" s="251">
        <v>0.53332069165767915</v>
      </c>
      <c r="F54" s="251">
        <v>2.3703141851452409E-2</v>
      </c>
      <c r="G54" s="252">
        <v>19.092880761344915</v>
      </c>
      <c r="H54" s="251">
        <v>4.7880346539933862</v>
      </c>
      <c r="I54" s="251">
        <v>14.30484610735153</v>
      </c>
      <c r="J54" s="252">
        <v>6.4591061545207813</v>
      </c>
      <c r="K54" s="251">
        <v>5.3332069165767919</v>
      </c>
      <c r="L54" s="251">
        <v>1.1258992379439896</v>
      </c>
      <c r="M54" s="253">
        <v>0.67553954276639372</v>
      </c>
    </row>
    <row r="55" spans="1:13" ht="15.75" x14ac:dyDescent="0.25">
      <c r="A55" s="167" t="s">
        <v>117</v>
      </c>
      <c r="B55" s="250">
        <v>25.353836017741806</v>
      </c>
      <c r="C55" s="254">
        <v>21.106627292727978</v>
      </c>
      <c r="D55" s="250">
        <v>4.2472087250138246</v>
      </c>
      <c r="E55" s="251">
        <v>0.92944456863183411</v>
      </c>
      <c r="F55" s="251">
        <v>5.8825605609609748E-2</v>
      </c>
      <c r="G55" s="252">
        <v>14.612280433427063</v>
      </c>
      <c r="H55" s="251">
        <v>3.7060131534054146</v>
      </c>
      <c r="I55" s="251">
        <v>10.906267280021648</v>
      </c>
      <c r="J55" s="252">
        <v>4.882525265597609</v>
      </c>
      <c r="K55" s="251">
        <v>3.6001270633081166</v>
      </c>
      <c r="L55" s="251">
        <v>1.2823982022894924</v>
      </c>
      <c r="M55" s="253">
        <v>0.63531654058378528</v>
      </c>
    </row>
    <row r="56" spans="1:13" ht="15.75" x14ac:dyDescent="0.25">
      <c r="A56" s="167" t="s">
        <v>118</v>
      </c>
      <c r="B56" s="250">
        <v>28.547928304602628</v>
      </c>
      <c r="C56" s="254">
        <v>23.818499605880941</v>
      </c>
      <c r="D56" s="250">
        <v>4.7294286987216836</v>
      </c>
      <c r="E56" s="251">
        <v>0.38840718781772277</v>
      </c>
      <c r="F56" s="251">
        <v>0.26274603881787129</v>
      </c>
      <c r="G56" s="252">
        <v>16.884288929252772</v>
      </c>
      <c r="H56" s="251">
        <v>4.5123776231764854</v>
      </c>
      <c r="I56" s="251">
        <v>12.371911306076287</v>
      </c>
      <c r="J56" s="252">
        <v>5.4605481110844556</v>
      </c>
      <c r="K56" s="251">
        <v>4.4552589190856438</v>
      </c>
      <c r="L56" s="251">
        <v>1.0052891919988121</v>
      </c>
      <c r="M56" s="253">
        <v>0.81108559808995062</v>
      </c>
    </row>
    <row r="57" spans="1:13" ht="15.75" x14ac:dyDescent="0.25">
      <c r="A57" s="167" t="s">
        <v>119</v>
      </c>
      <c r="B57" s="250">
        <v>29.381965552178318</v>
      </c>
      <c r="C57" s="254">
        <v>24.998898726928328</v>
      </c>
      <c r="D57" s="250">
        <v>4.3830668252499896</v>
      </c>
      <c r="E57" s="251">
        <v>0.37443284436808955</v>
      </c>
      <c r="F57" s="251">
        <v>0.40747103651821504</v>
      </c>
      <c r="G57" s="252">
        <v>16.563146997929607</v>
      </c>
      <c r="H57" s="251">
        <v>4.2729395180829037</v>
      </c>
      <c r="I57" s="251">
        <v>12.290207479846703</v>
      </c>
      <c r="J57" s="252">
        <v>6.5525747764415669</v>
      </c>
      <c r="K57" s="251">
        <v>5.5394035505043826</v>
      </c>
      <c r="L57" s="251">
        <v>1.0131712259371835</v>
      </c>
      <c r="M57" s="253">
        <v>1.1012730716708516</v>
      </c>
    </row>
    <row r="58" spans="1:13" ht="15.75" x14ac:dyDescent="0.25">
      <c r="A58" s="167" t="s">
        <v>120</v>
      </c>
      <c r="B58" s="250">
        <v>26.798085401184029</v>
      </c>
      <c r="C58" s="254">
        <v>21.770164168451107</v>
      </c>
      <c r="D58" s="250">
        <v>5.0384179367678552</v>
      </c>
      <c r="E58" s="251">
        <v>7.3476928244531212E-2</v>
      </c>
      <c r="F58" s="251">
        <v>0.31490112104799095</v>
      </c>
      <c r="G58" s="252">
        <v>13.677205357517739</v>
      </c>
      <c r="H58" s="251">
        <v>3.6318595960868292</v>
      </c>
      <c r="I58" s="251">
        <v>10.045345761430911</v>
      </c>
      <c r="J58" s="252">
        <v>7.1377587437544614</v>
      </c>
      <c r="K58" s="251">
        <v>5.7626905151782344</v>
      </c>
      <c r="L58" s="251">
        <v>1.375068228576227</v>
      </c>
      <c r="M58" s="253">
        <v>0.56682201788638364</v>
      </c>
    </row>
    <row r="59" spans="1:13" ht="15.75" x14ac:dyDescent="0.25">
      <c r="A59" s="167" t="s">
        <v>121</v>
      </c>
      <c r="B59" s="250">
        <v>32.954024336920241</v>
      </c>
      <c r="C59" s="254">
        <v>28.464171830174795</v>
      </c>
      <c r="D59" s="250">
        <v>4.4898525067454429</v>
      </c>
      <c r="E59" s="251">
        <v>0.8425138908144657</v>
      </c>
      <c r="F59" s="251">
        <v>1.0558085467168621</v>
      </c>
      <c r="G59" s="252">
        <v>15.218573698635982</v>
      </c>
      <c r="H59" s="251">
        <v>4.2978873164332869</v>
      </c>
      <c r="I59" s="251">
        <v>10.920686382202692</v>
      </c>
      <c r="J59" s="252">
        <v>10.643403329529578</v>
      </c>
      <c r="K59" s="251">
        <v>9.2676527989591229</v>
      </c>
      <c r="L59" s="251">
        <v>1.3757505305704565</v>
      </c>
      <c r="M59" s="253">
        <v>0.69320763168278821</v>
      </c>
    </row>
    <row r="60" spans="1:13" ht="15.75" x14ac:dyDescent="0.25">
      <c r="A60" s="159" t="s">
        <v>103</v>
      </c>
      <c r="B60" s="255">
        <v>27.491656148290573</v>
      </c>
      <c r="C60" s="256">
        <v>23.927398135249966</v>
      </c>
      <c r="D60" s="255">
        <v>3.5642580130406061</v>
      </c>
      <c r="E60" s="257">
        <v>1.2044358117461376</v>
      </c>
      <c r="F60" s="257">
        <v>0.46215455581933246</v>
      </c>
      <c r="G60" s="258">
        <v>15.862583138770624</v>
      </c>
      <c r="H60" s="257">
        <v>3.9566533906230585</v>
      </c>
      <c r="I60" s="257">
        <v>11.905929748147567</v>
      </c>
      <c r="J60" s="258">
        <v>5.842331177338731</v>
      </c>
      <c r="K60" s="257">
        <v>4.6226355453532753</v>
      </c>
      <c r="L60" s="257">
        <v>1.2196956319854553</v>
      </c>
      <c r="M60" s="259">
        <v>0.55589345157514047</v>
      </c>
    </row>
    <row r="61" spans="1:13" ht="15.75" x14ac:dyDescent="0.25">
      <c r="A61" s="170"/>
      <c r="B61" s="170"/>
      <c r="C61" s="171"/>
      <c r="D61" s="170"/>
      <c r="E61" s="173"/>
      <c r="F61" s="173"/>
      <c r="G61" s="174"/>
      <c r="H61" s="173"/>
      <c r="I61" s="173"/>
      <c r="J61" s="174"/>
      <c r="K61" s="173"/>
      <c r="L61" s="173"/>
      <c r="M61" s="172"/>
    </row>
    <row r="62" spans="1:13" ht="15.75" x14ac:dyDescent="0.25">
      <c r="A62" s="67" t="s">
        <v>1147</v>
      </c>
      <c r="B62" s="67"/>
      <c r="C62" s="67"/>
      <c r="D62" s="67"/>
      <c r="E62" s="67"/>
      <c r="F62" s="67"/>
      <c r="G62" s="67"/>
      <c r="H62" s="67"/>
      <c r="I62" s="67"/>
      <c r="J62" s="67"/>
      <c r="K62" s="67"/>
      <c r="L62" s="67"/>
      <c r="M62" s="67"/>
    </row>
    <row r="63" spans="1:13" ht="15.75" x14ac:dyDescent="0.25">
      <c r="A63" s="67" t="s">
        <v>123</v>
      </c>
      <c r="B63" s="67"/>
      <c r="C63" s="67"/>
      <c r="D63" s="67"/>
      <c r="E63" s="67"/>
      <c r="F63" s="67"/>
      <c r="G63" s="67"/>
      <c r="H63" s="67"/>
      <c r="I63" s="67"/>
      <c r="J63" s="67"/>
      <c r="K63" s="67"/>
      <c r="L63" s="67"/>
      <c r="M63" s="67"/>
    </row>
    <row r="64" spans="1:13" ht="15.75" x14ac:dyDescent="0.25">
      <c r="A64" s="67" t="s">
        <v>124</v>
      </c>
      <c r="B64" s="67"/>
      <c r="C64" s="67"/>
      <c r="D64" s="67"/>
      <c r="E64" s="67"/>
      <c r="F64" s="67"/>
      <c r="G64" s="67"/>
      <c r="H64" s="67"/>
      <c r="I64" s="67"/>
      <c r="J64" s="67"/>
      <c r="K64" s="67"/>
      <c r="L64" s="67"/>
      <c r="M64" s="67"/>
    </row>
    <row r="65" spans="1:13" ht="15.75" x14ac:dyDescent="0.25">
      <c r="A65" s="67"/>
      <c r="B65" s="67"/>
      <c r="C65" s="67"/>
      <c r="D65" s="67"/>
      <c r="E65" s="67"/>
      <c r="F65" s="67"/>
      <c r="G65" s="67"/>
      <c r="H65" s="67"/>
      <c r="I65" s="67"/>
      <c r="J65" s="67"/>
      <c r="K65" s="67"/>
      <c r="L65" s="67"/>
      <c r="M65" s="67"/>
    </row>
    <row r="66" spans="1:13" ht="15.75" x14ac:dyDescent="0.25">
      <c r="A66" s="141" t="s">
        <v>125</v>
      </c>
      <c r="B66" s="67"/>
      <c r="C66" s="67"/>
      <c r="D66" s="67"/>
      <c r="E66" s="67"/>
      <c r="F66" s="67"/>
      <c r="G66" s="67"/>
      <c r="H66" s="67"/>
      <c r="I66" s="67"/>
      <c r="J66" s="67"/>
      <c r="K66" s="176"/>
      <c r="L66" s="67"/>
      <c r="M66" s="67"/>
    </row>
    <row r="67" spans="1:13" ht="39" customHeight="1" x14ac:dyDescent="0.25">
      <c r="A67" s="1601" t="s">
        <v>126</v>
      </c>
      <c r="B67" s="1601"/>
      <c r="C67" s="1601"/>
      <c r="D67" s="1601"/>
      <c r="E67" s="1601"/>
      <c r="F67" s="1601"/>
      <c r="G67" s="1601"/>
      <c r="H67" s="1601"/>
      <c r="I67" s="1601"/>
      <c r="J67" s="1601"/>
      <c r="K67" s="1601"/>
      <c r="L67" s="1601"/>
      <c r="M67" s="1601"/>
    </row>
    <row r="68" spans="1:13" ht="15.75" x14ac:dyDescent="0.25">
      <c r="A68" s="1601" t="s">
        <v>143</v>
      </c>
      <c r="B68" s="1601"/>
      <c r="C68" s="1601"/>
      <c r="D68" s="1601"/>
      <c r="E68" s="1601"/>
      <c r="F68" s="1601"/>
      <c r="G68" s="1601"/>
      <c r="H68" s="1601"/>
      <c r="I68" s="1601"/>
      <c r="J68" s="1601"/>
      <c r="K68" s="6"/>
      <c r="L68" s="6"/>
      <c r="M68" s="6"/>
    </row>
    <row r="69" spans="1:13" ht="15.75" x14ac:dyDescent="0.25">
      <c r="A69" s="1601" t="s">
        <v>144</v>
      </c>
      <c r="B69" s="1601"/>
      <c r="C69" s="1601"/>
      <c r="D69" s="1601"/>
      <c r="E69" s="1601"/>
      <c r="F69" s="1601"/>
      <c r="G69" s="1601"/>
      <c r="H69" s="1601"/>
      <c r="I69" s="1601"/>
      <c r="J69" s="1601"/>
      <c r="K69" s="6"/>
      <c r="L69" s="6"/>
      <c r="M69" s="6"/>
    </row>
    <row r="70" spans="1:13" ht="36" customHeight="1" x14ac:dyDescent="0.25">
      <c r="A70" s="1584" t="s">
        <v>43</v>
      </c>
      <c r="B70" s="1584"/>
      <c r="C70" s="1584"/>
      <c r="D70" s="1584"/>
      <c r="E70" s="1584"/>
      <c r="F70" s="1584"/>
      <c r="G70" s="1584"/>
      <c r="H70" s="1584"/>
      <c r="I70" s="1584"/>
      <c r="J70" s="1584"/>
      <c r="K70" s="1584"/>
      <c r="L70" s="1584"/>
      <c r="M70" s="1584"/>
    </row>
    <row r="71" spans="1:13" ht="24" customHeight="1" x14ac:dyDescent="0.25">
      <c r="A71" s="1584" t="s">
        <v>149</v>
      </c>
      <c r="B71" s="1584"/>
      <c r="C71" s="1584"/>
      <c r="D71" s="1584"/>
      <c r="E71" s="1584"/>
      <c r="F71" s="1584"/>
      <c r="G71" s="1584"/>
      <c r="H71" s="1584"/>
      <c r="I71" s="1584"/>
      <c r="J71" s="1584"/>
      <c r="K71" s="1584"/>
      <c r="L71" s="1584"/>
      <c r="M71" s="1584"/>
    </row>
    <row r="72" spans="1:13" ht="15.75" x14ac:dyDescent="0.25">
      <c r="A72" s="1601" t="s">
        <v>12</v>
      </c>
      <c r="B72" s="1601"/>
      <c r="C72" s="1601"/>
      <c r="D72" s="1601"/>
      <c r="E72" s="1601"/>
      <c r="F72" s="1601"/>
      <c r="G72" s="1601"/>
      <c r="H72" s="1601"/>
      <c r="I72" s="1601"/>
      <c r="J72" s="1601"/>
      <c r="K72" s="1601"/>
      <c r="L72" s="1601"/>
      <c r="M72" s="1601"/>
    </row>
    <row r="73" spans="1:13" x14ac:dyDescent="0.25">
      <c r="A73" t="s">
        <v>42</v>
      </c>
    </row>
  </sheetData>
  <mergeCells count="8">
    <mergeCell ref="A71:M71"/>
    <mergeCell ref="A72:M72"/>
    <mergeCell ref="A1:M1"/>
    <mergeCell ref="B3:M3"/>
    <mergeCell ref="A67:M67"/>
    <mergeCell ref="A68:J68"/>
    <mergeCell ref="A69:J69"/>
    <mergeCell ref="A70:M70"/>
  </mergeCells>
  <pageMargins left="0.25" right="0.25"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0" ma:contentTypeDescription="Create a new document." ma:contentTypeScope="" ma:versionID="116164eed2a7f5b50f9e2752962db3cd">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5324485a26a1dae4130c246b3614d60"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20992D-E971-4B1E-9E5A-D79BFD0D88FC}"/>
</file>

<file path=customXml/itemProps2.xml><?xml version="1.0" encoding="utf-8"?>
<ds:datastoreItem xmlns:ds="http://schemas.openxmlformats.org/officeDocument/2006/customXml" ds:itemID="{4ECA3FCA-6AFE-4051-BC96-B558FBEC6B79}"/>
</file>

<file path=customXml/itemProps3.xml><?xml version="1.0" encoding="utf-8"?>
<ds:datastoreItem xmlns:ds="http://schemas.openxmlformats.org/officeDocument/2006/customXml" ds:itemID="{5782939F-1A1C-43E9-85BF-A2FDCF6DBD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28</vt:i4>
      </vt:variant>
    </vt:vector>
  </HeadingPairs>
  <TitlesOfParts>
    <vt:vector size="72" baseType="lpstr">
      <vt:lpstr>Contents</vt:lpstr>
      <vt:lpstr>Notes</vt:lpstr>
      <vt:lpstr>Supporting table 1a</vt:lpstr>
      <vt:lpstr>Supporting table 1b and 1c</vt:lpstr>
      <vt:lpstr>Table 2</vt:lpstr>
      <vt:lpstr>Table 3</vt:lpstr>
      <vt:lpstr>Table 4a and 4b</vt:lpstr>
      <vt:lpstr>Table 5</vt:lpstr>
      <vt:lpstr>Table 6</vt:lpstr>
      <vt:lpstr>Supporting table 7a - 7d</vt:lpstr>
      <vt:lpstr>Supporting table 8 and 9</vt:lpstr>
      <vt:lpstr>Table 10a and b</vt:lpstr>
      <vt:lpstr>Table 11a, 11b and 11c</vt:lpstr>
      <vt:lpstr>Table 12a and 12b</vt:lpstr>
      <vt:lpstr>Table 13</vt:lpstr>
      <vt:lpstr>Table 14</vt:lpstr>
      <vt:lpstr>Table 15a, 15b and 15c</vt:lpstr>
      <vt:lpstr>Table 16a, 16b, 16c and 16d</vt:lpstr>
      <vt:lpstr>Table 17a and 17b</vt:lpstr>
      <vt:lpstr>Table 18</vt:lpstr>
      <vt:lpstr>Table 19</vt:lpstr>
      <vt:lpstr>Table 20</vt:lpstr>
      <vt:lpstr>Table 21</vt:lpstr>
      <vt:lpstr>Table 22</vt:lpstr>
      <vt:lpstr>Table 23a, 23b and 23c</vt:lpstr>
      <vt:lpstr>Table 24a, 24b and 24c</vt:lpstr>
      <vt:lpstr>Table 25a and 25b</vt:lpstr>
      <vt:lpstr>Table 26a and 26b</vt:lpstr>
      <vt:lpstr>Table 27a and 27b</vt:lpstr>
      <vt:lpstr>Table 27c</vt:lpstr>
      <vt:lpstr>Table 28a, 28b and 28c</vt:lpstr>
      <vt:lpstr>Table 29</vt:lpstr>
      <vt:lpstr>Table 30a to 30e</vt:lpstr>
      <vt:lpstr>Table 31a and 31b</vt:lpstr>
      <vt:lpstr>Table 32a and 32b</vt:lpstr>
      <vt:lpstr>Table 33</vt:lpstr>
      <vt:lpstr>Tables 34a to 34j</vt:lpstr>
      <vt:lpstr>Table 34k</vt:lpstr>
      <vt:lpstr>Table 34l</vt:lpstr>
      <vt:lpstr>Tables 35a - 35g</vt:lpstr>
      <vt:lpstr>Tables 36a - 36d</vt:lpstr>
      <vt:lpstr>Tables 37a - 37d</vt:lpstr>
      <vt:lpstr>Table 38a -b</vt:lpstr>
      <vt:lpstr>Population Statistics</vt:lpstr>
      <vt:lpstr>'Supporting table 7a - 7d'!Print_Area</vt:lpstr>
      <vt:lpstr>'Supporting table 8 and 9'!Print_Area</vt:lpstr>
      <vt:lpstr>'Table 10a and b'!Print_Area</vt:lpstr>
      <vt:lpstr>'Table 11a, 11b and 11c'!Print_Area</vt:lpstr>
      <vt:lpstr>'Table 12a and 12b'!Print_Area</vt:lpstr>
      <vt:lpstr>'Table 14'!Print_Area</vt:lpstr>
      <vt:lpstr>'Table 15a, 15b and 15c'!Print_Area</vt:lpstr>
      <vt:lpstr>'Table 16a, 16b, 16c and 16d'!Print_Area</vt:lpstr>
      <vt:lpstr>'Table 17a and 17b'!Print_Area</vt:lpstr>
      <vt:lpstr>'Table 2'!Print_Area</vt:lpstr>
      <vt:lpstr>'Table 22'!Print_Area</vt:lpstr>
      <vt:lpstr>'Table 23a, 23b and 23c'!Print_Area</vt:lpstr>
      <vt:lpstr>'Table 24a, 24b and 24c'!Print_Area</vt:lpstr>
      <vt:lpstr>'Table 25a and 25b'!Print_Area</vt:lpstr>
      <vt:lpstr>'Table 26a and 26b'!Print_Area</vt:lpstr>
      <vt:lpstr>'Table 27a and 27b'!Print_Area</vt:lpstr>
      <vt:lpstr>'Table 28a, 28b and 28c'!Print_Area</vt:lpstr>
      <vt:lpstr>'Table 29'!Print_Area</vt:lpstr>
      <vt:lpstr>'Table 30a to 30e'!Print_Area</vt:lpstr>
      <vt:lpstr>'Table 31a and 31b'!Print_Area</vt:lpstr>
      <vt:lpstr>'Table 32a and 32b'!Print_Area</vt:lpstr>
      <vt:lpstr>'Table 33'!Print_Area</vt:lpstr>
      <vt:lpstr>'Table 38a -b'!Print_Area</vt:lpstr>
      <vt:lpstr>'Table 4a and 4b'!Print_Area</vt:lpstr>
      <vt:lpstr>'Tables 34a to 34j'!Print_Area</vt:lpstr>
      <vt:lpstr>'Tables 35a - 35g'!Print_Area</vt:lpstr>
      <vt:lpstr>'Tables 36a - 36d'!Print_Area</vt:lpstr>
      <vt:lpstr>'Tables 37a - 37d'!Print_Area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Gronneberg, Tim</dc:creator>
  <cp:lastModifiedBy>Gronneberg, Tim</cp:lastModifiedBy>
  <dcterms:created xsi:type="dcterms:W3CDTF">2019-04-26T11:43:11Z</dcterms:created>
  <dcterms:modified xsi:type="dcterms:W3CDTF">2019-09-10T11:47:48Z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ies>
</file>